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健康福祉部\薬事衛生課\感染症対策室\03_薬事衛生課→感染症対策室\60感染症Ｇ\65 予算業務\04 補助金\国補助_（R06～）医療施設等施設・設備整備費補助金\R7\02_事業計画書\02_医療機関照会\HP掲載用\"/>
    </mc:Choice>
  </mc:AlternateContent>
  <bookViews>
    <workbookView xWindow="28680" yWindow="-120" windowWidth="29040" windowHeight="15840" tabRatio="832"/>
  </bookViews>
  <sheets>
    <sheet name="(様式2) 事業費内訳書（病室以外）" sheetId="52" r:id="rId1"/>
    <sheet name="12-1 スプリンクラー（総括表）見直し前" sheetId="25" state="hidden" r:id="rId2"/>
    <sheet name="12-2スプリンクラー（個別計画書）見直し前" sheetId="26" state="hidden" r:id="rId3"/>
  </sheets>
  <definedNames>
    <definedName name="_xlnm.Print_Area" localSheetId="0">'(様式2) 事業費内訳書（病室以外）'!$A$1:$U$65</definedName>
    <definedName name="_xlnm.Print_Area" localSheetId="1">'12-1 スプリンクラー（総括表）見直し前'!$A$1:$AI$43</definedName>
    <definedName name="_xlnm.Print_Area" localSheetId="2">'12-2スプリンクラー（個別計画書）見直し前'!$B$1:$BQ$41</definedName>
    <definedName name="_xlnm.Print_Titles" localSheetId="0">'(様式2) 事業費内訳書（病室以外）'!$A:$C</definedName>
    <definedName name="へき地医療拠点病院施設整備事業">#REF!</definedName>
    <definedName name="へき地診療所施設整備事業">#REF!</definedName>
    <definedName name="へき地保健指導所施設整備事業">#REF!</definedName>
    <definedName name="医師臨床研修病院研修医環境整備事業">#REF!</definedName>
    <definedName name="院内感染対策施設整備事業">#REF!</definedName>
    <definedName name="過疎地域等特定診療所施設整備事業">#REF!</definedName>
    <definedName name="研修医のための研修施設整備事業">#REF!</definedName>
    <definedName name="産科医療機関施設整備事業">#REF!</definedName>
    <definedName name="死亡時画像診断システム施設整備事業">#REF!</definedName>
    <definedName name="新興感染症区分">#REF!</definedName>
    <definedName name="南海トラフ地震に係る津波避難対策緊急事業">#REF!</definedName>
    <definedName name="病室の感染対策に係る整備">#REF!</definedName>
    <definedName name="病室の感染対策に係る整備以外">#REF!</definedName>
    <definedName name="分娩取扱施設施設整備事業">#REF!</definedName>
    <definedName name="補助事業名">#REF!</definedName>
    <definedName name="有床診療所等スプリンクラー等施設整備事業">#REF!</definedName>
    <definedName name="離島等患者宿泊施設施設整備事業">#REF!</definedName>
    <definedName name="臨床研修病院施設整備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52" l="1"/>
  <c r="R33" i="52"/>
  <c r="O33" i="52"/>
  <c r="L33" i="52"/>
  <c r="I33" i="52"/>
  <c r="F33" i="52"/>
  <c r="E32" i="52"/>
  <c r="E31" i="52"/>
  <c r="E29" i="52"/>
  <c r="U65" i="52" l="1"/>
  <c r="R65" i="52"/>
  <c r="O65" i="52"/>
  <c r="L65" i="52"/>
  <c r="I65" i="52"/>
  <c r="F65" i="52"/>
  <c r="T57" i="52"/>
  <c r="Q57" i="52"/>
  <c r="N57" i="52"/>
  <c r="K57" i="52"/>
  <c r="H57" i="52"/>
  <c r="E57" i="52"/>
  <c r="U56" i="52"/>
  <c r="T56" i="52"/>
  <c r="R56" i="52"/>
  <c r="Q56" i="52"/>
  <c r="O56" i="52"/>
  <c r="N56" i="52"/>
  <c r="L56" i="52"/>
  <c r="K56" i="52"/>
  <c r="I56" i="52"/>
  <c r="H56" i="52"/>
  <c r="F56" i="52"/>
  <c r="E56" i="52"/>
  <c r="T55" i="52"/>
  <c r="Q55" i="52"/>
  <c r="N55" i="52"/>
  <c r="K55" i="52"/>
  <c r="H55" i="52"/>
  <c r="E55" i="52"/>
  <c r="T54" i="52"/>
  <c r="Q54" i="52"/>
  <c r="N54" i="52"/>
  <c r="K54" i="52"/>
  <c r="H54" i="52"/>
  <c r="E54" i="52"/>
  <c r="T53" i="52"/>
  <c r="Q53" i="52"/>
  <c r="N53" i="52"/>
  <c r="K53" i="52"/>
  <c r="H53" i="52"/>
  <c r="E53" i="52"/>
  <c r="T52" i="52"/>
  <c r="Q52" i="52"/>
  <c r="N52" i="52"/>
  <c r="K52" i="52"/>
  <c r="H52" i="52"/>
  <c r="E52" i="52"/>
  <c r="T51" i="52"/>
  <c r="Q51" i="52"/>
  <c r="N51" i="52"/>
  <c r="K51" i="52"/>
  <c r="H51" i="52"/>
  <c r="E51" i="52"/>
  <c r="T45" i="52"/>
  <c r="Q45" i="52"/>
  <c r="N45" i="52"/>
  <c r="K45" i="52"/>
  <c r="H45" i="52"/>
  <c r="E45" i="52"/>
  <c r="T44" i="52"/>
  <c r="Q44" i="52"/>
  <c r="N44" i="52"/>
  <c r="K44" i="52"/>
  <c r="H44" i="52"/>
  <c r="E44" i="52"/>
  <c r="T43" i="52"/>
  <c r="Q43" i="52"/>
  <c r="N43" i="52"/>
  <c r="K43" i="52"/>
  <c r="H43" i="52"/>
  <c r="E43" i="52"/>
  <c r="T42" i="52"/>
  <c r="Q42" i="52"/>
  <c r="N42" i="52"/>
  <c r="K42" i="52"/>
  <c r="H42" i="52"/>
  <c r="E42" i="52"/>
  <c r="T41" i="52"/>
  <c r="Q41" i="52"/>
  <c r="N41" i="52"/>
  <c r="K41" i="52"/>
  <c r="H41" i="52"/>
  <c r="E41" i="52"/>
  <c r="T40" i="52"/>
  <c r="Q40" i="52"/>
  <c r="N40" i="52"/>
  <c r="K40" i="52"/>
  <c r="H40" i="52"/>
  <c r="E40" i="52"/>
  <c r="U39" i="52"/>
  <c r="T39" i="52"/>
  <c r="R39" i="52"/>
  <c r="Q39" i="52"/>
  <c r="O39" i="52"/>
  <c r="N39" i="52"/>
  <c r="L39" i="52"/>
  <c r="K39" i="52"/>
  <c r="I39" i="52"/>
  <c r="H39" i="52"/>
  <c r="F39" i="52"/>
  <c r="E39" i="52"/>
  <c r="T38" i="52"/>
  <c r="Q38" i="52"/>
  <c r="N38" i="52"/>
  <c r="K38" i="52"/>
  <c r="H38" i="52"/>
  <c r="E38" i="52"/>
  <c r="T37" i="52"/>
  <c r="Q37" i="52"/>
  <c r="N37" i="52"/>
  <c r="K37" i="52"/>
  <c r="H37" i="52"/>
  <c r="E37" i="52"/>
  <c r="T36" i="52"/>
  <c r="Q36" i="52"/>
  <c r="N36" i="52"/>
  <c r="K36" i="52"/>
  <c r="H36" i="52"/>
  <c r="E36" i="52"/>
  <c r="T35" i="52"/>
  <c r="Q35" i="52"/>
  <c r="N35" i="52"/>
  <c r="K35" i="52"/>
  <c r="H35" i="52"/>
  <c r="E35" i="52"/>
  <c r="T34" i="52"/>
  <c r="Q34" i="52"/>
  <c r="N34" i="52"/>
  <c r="K34" i="52"/>
  <c r="H34" i="52"/>
  <c r="E34" i="52"/>
  <c r="U40" i="52"/>
  <c r="U57" i="52" s="1"/>
  <c r="T33" i="52"/>
  <c r="R40" i="52"/>
  <c r="R57" i="52" s="1"/>
  <c r="Q33" i="52"/>
  <c r="O8" i="52"/>
  <c r="U8" i="52" s="1"/>
  <c r="N33" i="52"/>
  <c r="L40" i="52"/>
  <c r="L57" i="52" s="1"/>
  <c r="K33" i="52"/>
  <c r="I40" i="52"/>
  <c r="I57" i="52" s="1"/>
  <c r="H33" i="52"/>
  <c r="F40" i="52"/>
  <c r="F57" i="52" s="1"/>
  <c r="F66" i="52" s="1"/>
  <c r="E33" i="52"/>
  <c r="T28" i="52"/>
  <c r="Q28" i="52"/>
  <c r="N28" i="52"/>
  <c r="K28" i="52"/>
  <c r="H28" i="52"/>
  <c r="E28" i="52"/>
  <c r="T27" i="52"/>
  <c r="Q27" i="52"/>
  <c r="N27" i="52"/>
  <c r="K27" i="52"/>
  <c r="H27" i="52"/>
  <c r="E27" i="52"/>
  <c r="T26" i="52"/>
  <c r="Q26" i="52"/>
  <c r="N26" i="52"/>
  <c r="K26" i="52"/>
  <c r="H26" i="52"/>
  <c r="E26" i="52"/>
  <c r="T25" i="52"/>
  <c r="Q25" i="52"/>
  <c r="N25" i="52"/>
  <c r="K25" i="52"/>
  <c r="H25" i="52"/>
  <c r="E25" i="52"/>
  <c r="T24" i="52"/>
  <c r="Q24" i="52"/>
  <c r="N24" i="52"/>
  <c r="K24" i="52"/>
  <c r="H24" i="52"/>
  <c r="E24" i="52"/>
  <c r="T23" i="52"/>
  <c r="Q23" i="52"/>
  <c r="N23" i="52"/>
  <c r="K23" i="52"/>
  <c r="H23" i="52"/>
  <c r="E23" i="52"/>
  <c r="T22" i="52"/>
  <c r="Q22" i="52"/>
  <c r="N22" i="52"/>
  <c r="K22" i="52"/>
  <c r="H22" i="52"/>
  <c r="E22" i="52"/>
  <c r="T21" i="52"/>
  <c r="Q21" i="52"/>
  <c r="N21" i="52"/>
  <c r="K21" i="52"/>
  <c r="H21" i="52"/>
  <c r="E21" i="52"/>
  <c r="T20" i="52"/>
  <c r="Q20" i="52"/>
  <c r="N20" i="52"/>
  <c r="K20" i="52"/>
  <c r="H20" i="52"/>
  <c r="E20" i="52"/>
  <c r="T19" i="52"/>
  <c r="Q19" i="52"/>
  <c r="N19" i="52"/>
  <c r="K19" i="52"/>
  <c r="H19" i="52"/>
  <c r="E19" i="52"/>
  <c r="T18" i="52"/>
  <c r="Q18" i="52"/>
  <c r="N18" i="52"/>
  <c r="H18" i="52"/>
  <c r="E18" i="52"/>
  <c r="T17" i="52"/>
  <c r="Q17" i="52"/>
  <c r="N17" i="52"/>
  <c r="K17" i="52"/>
  <c r="H17" i="52"/>
  <c r="E17" i="52"/>
  <c r="T16" i="52"/>
  <c r="Q16" i="52"/>
  <c r="N16" i="52"/>
  <c r="K16" i="52"/>
  <c r="H16" i="52"/>
  <c r="E16" i="52"/>
  <c r="T15" i="52"/>
  <c r="Q15" i="52"/>
  <c r="N15" i="52"/>
  <c r="K15" i="52"/>
  <c r="H15" i="52"/>
  <c r="E15" i="52"/>
  <c r="T14" i="52"/>
  <c r="Q14" i="52"/>
  <c r="N14" i="52"/>
  <c r="K14" i="52"/>
  <c r="H14" i="52"/>
  <c r="E14" i="52"/>
  <c r="T13" i="52"/>
  <c r="Q13" i="52"/>
  <c r="N13" i="52"/>
  <c r="K13" i="52"/>
  <c r="H13" i="52"/>
  <c r="E13" i="52"/>
  <c r="T12" i="52"/>
  <c r="Q12" i="52"/>
  <c r="N12" i="52"/>
  <c r="K12" i="52"/>
  <c r="H12" i="52"/>
  <c r="E12" i="52"/>
  <c r="R8" i="52"/>
  <c r="I8" i="52"/>
  <c r="L8" i="52" s="1"/>
  <c r="O40" i="52" l="1"/>
  <c r="O57" i="52" s="1"/>
  <c r="AF39" i="26" l="1"/>
  <c r="AF38" i="26"/>
  <c r="M28" i="26"/>
  <c r="AA28" i="26" s="1"/>
  <c r="D28" i="26"/>
  <c r="M27" i="26"/>
  <c r="AA27" i="26" s="1"/>
  <c r="D27" i="26"/>
  <c r="M26" i="26"/>
  <c r="AA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R22" i="25"/>
  <c r="S22" i="25" s="1"/>
  <c r="U22" i="25" s="1"/>
  <c r="V22" i="25" s="1"/>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6" i="26" l="1"/>
  <c r="AL27" i="26"/>
  <c r="AL28" i="26"/>
</calcChain>
</file>

<file path=xl/comments1.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3" authorId="0" shapeId="0">
      <text>
        <r>
          <rPr>
            <sz val="9"/>
            <color indexed="81"/>
            <rFont val="ＭＳ Ｐゴシック"/>
            <family val="3"/>
            <charset val="128"/>
          </rPr>
          <t>改修工事の場合は
&lt;改修工事&gt;を選択</t>
        </r>
      </text>
    </comment>
    <comment ref="C14" authorId="0" shapeId="0">
      <text>
        <r>
          <rPr>
            <sz val="9"/>
            <color indexed="81"/>
            <rFont val="ＭＳ Ｐゴシック"/>
            <family val="3"/>
            <charset val="128"/>
          </rPr>
          <t>&lt;建築工事&gt;の場合は、
さらに工事種別を選択</t>
        </r>
      </text>
    </comment>
  </commentList>
</comments>
</file>

<file path=xl/sharedStrings.xml><?xml version="1.0" encoding="utf-8"?>
<sst xmlns="http://schemas.openxmlformats.org/spreadsheetml/2006/main" count="411" uniqueCount="233">
  <si>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</si>
  <si>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</si>
  <si>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</si>
  <si>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</si>
  <si>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</si>
  <si>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</si>
  <si>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</si>
  <si>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</si>
  <si>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</si>
  <si>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</si>
  <si>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</si>
  <si>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</si>
  <si>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</si>
  <si>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</si>
  <si>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</si>
  <si>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</si>
  <si>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</si>
  <si>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</si>
  <si>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</si>
  <si>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</si>
  <si>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</si>
  <si>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</si>
  <si>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</si>
  <si>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</si>
  <si>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</si>
  <si>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</si>
  <si>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</si>
  <si>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</si>
  <si>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</si>
  <si>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</si>
  <si>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</si>
  <si>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</si>
  <si>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</si>
  <si>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</si>
  <si>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</si>
  <si>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</si>
  <si>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</si>
  <si>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</si>
  <si>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</si>
  <si>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</si>
  <si>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</si>
  <si>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</si>
  <si>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</si>
  <si>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</si>
  <si>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</si>
  <si>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</si>
  <si>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</si>
  <si>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</si>
  <si>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</si>
  <si>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</si>
  <si>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</si>
  <si>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</si>
  <si>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</si>
  <si>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</si>
  <si>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</si>
  <si>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</si>
  <si>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←「事業区分」はプルダウンから選択</t>
    <rPh sb="2" eb="4">
      <t>ジギョウ</t>
    </rPh>
    <rPh sb="4" eb="6">
      <t>クブン</t>
    </rPh>
    <rPh sb="15" eb="17">
      <t>センタク</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</si>
  <si>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</si>
  <si>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</si>
  <si>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</si>
  <si>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</si>
  <si>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</si>
  <si>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</si>
  <si>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</si>
  <si>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</si>
  <si>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</si>
  <si>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</si>
  <si>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</si>
  <si>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</si>
  <si>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</si>
  <si>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</si>
  <si>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</si>
  <si>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</si>
  <si>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</si>
  <si>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</si>
  <si>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</si>
  <si>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</si>
  <si>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</si>
  <si>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</si>
  <si>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</si>
  <si>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</si>
  <si>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</si>
  <si>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</si>
  <si>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</si>
  <si>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</si>
  <si>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</si>
  <si>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</si>
  <si>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</si>
  <si>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</si>
  <si>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</si>
  <si>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</si>
  <si>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</si>
  <si>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</si>
  <si>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</si>
  <si>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</si>
  <si>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</si>
  <si>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</si>
  <si>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</si>
  <si>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</si>
  <si>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</si>
  <si>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</si>
  <si>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</si>
  <si>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</si>
  <si>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</si>
  <si>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</si>
  <si>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</si>
  <si>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</si>
  <si>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</si>
  <si>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</si>
  <si>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</si>
  <si>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</si>
  <si>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</si>
  <si>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</si>
  <si>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</si>
  <si>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</si>
  <si>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</si>
  <si>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</si>
  <si>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</si>
  <si>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</si>
  <si>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</si>
  <si>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</si>
  <si>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</si>
  <si>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</si>
  <si>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</si>
  <si>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</si>
  <si>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</si>
  <si>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</si>
  <si>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</si>
  <si>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</si>
  <si>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</si>
  <si>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</si>
  <si>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</si>
  <si>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</si>
  <si>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</si>
  <si>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</si>
  <si>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</si>
  <si>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</si>
  <si>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</si>
  <si>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</si>
  <si>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</si>
  <si>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</si>
  <si>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</si>
  <si>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</si>
  <si>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</si>
  <si>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</si>
  <si>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</si>
  <si>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</si>
  <si>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</si>
  <si>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</si>
  <si>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</si>
  <si>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</si>
  <si>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</si>
  <si>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</si>
  <si>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</si>
  <si>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</si>
  <si>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</si>
  <si>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</si>
  <si>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</si>
  <si>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</si>
  <si>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</si>
  <si>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</si>
  <si>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</si>
  <si>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</si>
  <si>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</si>
  <si>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</si>
  <si>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</si>
  <si>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</si>
  <si>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</si>
  <si>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</si>
  <si>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</si>
  <si>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</si>
  <si>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</si>
  <si>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</si>
  <si>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</si>
  <si>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</si>
  <si>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</si>
  <si>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</si>
  <si>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</si>
  <si>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</si>
  <si>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</si>
  <si>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</si>
  <si>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</si>
  <si>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</si>
  <si>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</si>
  <si>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</si>
  <si>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</si>
  <si>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</si>
  <si>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</si>
  <si>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</si>
  <si>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</si>
  <si>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</si>
  <si>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</si>
  <si>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</si>
  <si>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</si>
  <si>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</si>
  <si>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</si>
  <si>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</si>
  <si>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</si>
  <si>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</si>
  <si>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</si>
  <si>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</si>
  <si>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</si>
  <si>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</si>
  <si>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</si>
  <si>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</si>
  <si>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</si>
  <si>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</si>
  <si>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</si>
  <si>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</si>
  <si>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</si>
  <si>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</si>
  <si>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</si>
  <si>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</si>
  <si>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</si>
  <si>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</si>
  <si>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</si>
  <si>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</si>
  <si>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</si>
  <si>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</si>
  <si>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</si>
  <si>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</si>
  <si>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寄附金</t>
    <rPh sb="0" eb="2">
      <t>キフ</t>
    </rPh>
    <phoneticPr fontId="4"/>
  </si>
  <si>
    <t>令和○年度</t>
    <rPh sb="0" eb="2">
      <t>レイワ</t>
    </rPh>
    <phoneticPr fontId="4"/>
  </si>
  <si>
    <t>○○年度</t>
    <phoneticPr fontId="4"/>
  </si>
  <si>
    <t>(16) 新興感染症対応力強化事業（病室の感染対策に係る整備以外）</t>
    <rPh sb="5" eb="7">
      <t>シンコウ</t>
    </rPh>
    <rPh sb="7" eb="10">
      <t>カンセンショウ</t>
    </rPh>
    <rPh sb="10" eb="13">
      <t>タイオウリョク</t>
    </rPh>
    <rPh sb="13" eb="15">
      <t>キョウカ</t>
    </rPh>
    <rPh sb="15" eb="17">
      <t>ジギョウ</t>
    </rPh>
    <rPh sb="18" eb="20">
      <t>ビョウシツ</t>
    </rPh>
    <rPh sb="21" eb="23">
      <t>カンセン</t>
    </rPh>
    <rPh sb="23" eb="25">
      <t>タイサク</t>
    </rPh>
    <rPh sb="26" eb="27">
      <t>カカ</t>
    </rPh>
    <rPh sb="28" eb="30">
      <t>セイビ</t>
    </rPh>
    <rPh sb="30" eb="32">
      <t>イガイ</t>
    </rPh>
    <phoneticPr fontId="4"/>
  </si>
  <si>
    <t>【○○棟】</t>
    <rPh sb="3" eb="4">
      <t>トウ</t>
    </rPh>
    <phoneticPr fontId="4"/>
  </si>
  <si>
    <t>&lt;建築工事&gt;</t>
  </si>
  <si>
    <t>　（建築）</t>
    <rPh sb="2" eb="4">
      <t>ケンチク</t>
    </rPh>
    <phoneticPr fontId="4"/>
  </si>
  <si>
    <t xml:space="preserve"> &lt;附帯工事&gt;</t>
  </si>
  <si>
    <t>・個人防護具保管施設の整備</t>
    <rPh sb="1" eb="3">
      <t>コジン</t>
    </rPh>
    <rPh sb="3" eb="5">
      <t>ボウゴ</t>
    </rPh>
    <rPh sb="5" eb="6">
      <t>グ</t>
    </rPh>
    <rPh sb="6" eb="8">
      <t>ホカン</t>
    </rPh>
    <rPh sb="8" eb="10">
      <t>シセツ</t>
    </rPh>
    <rPh sb="11" eb="13">
      <t>セイビ</t>
    </rPh>
    <phoneticPr fontId="4"/>
  </si>
  <si>
    <t>　（新築）</t>
  </si>
  <si>
    <t>・病棟等の感染対策に係る整備</t>
    <rPh sb="1" eb="3">
      <t>ビョウトウ</t>
    </rPh>
    <rPh sb="3" eb="4">
      <t>トウ</t>
    </rPh>
    <rPh sb="5" eb="7">
      <t>カンセン</t>
    </rPh>
    <rPh sb="7" eb="9">
      <t>タイサク</t>
    </rPh>
    <rPh sb="10" eb="11">
      <t>カカ</t>
    </rPh>
    <rPh sb="12" eb="14">
      <t>セイビ</t>
    </rPh>
    <phoneticPr fontId="4"/>
  </si>
  <si>
    <t>様式２（病室以外）</t>
    <rPh sb="4" eb="6">
      <t>ビョウシツ</t>
    </rPh>
    <rPh sb="6" eb="8">
      <t>イガイ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</si>
</sst>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0;&quot;△ &quot;#,##0"/>
    <numFmt numFmtId="178" formatCode="#,##0.00;&quot;△ &quot;#,##0.00"/>
    <numFmt numFmtId="179" formatCode="#,##0_ "/>
    <numFmt numFmtId="180" formatCode="#,##0_);\(#,##0\)"/>
    <numFmt numFmtId="186" formatCode="#,##0.00_ "/>
    <numFmt numFmtId="187" formatCode="\(###&quot;%&quot;\)"/>
    <numFmt numFmtId="188" formatCode="#,###"/>
    <numFmt numFmtId="189" formatCode="#,###.00"/>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style="thin">
        <color indexed="64"/>
      </top>
      <bottom style="thin">
        <color indexed="64"/>
      </bottom>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366">
    <xf numFmtId="0" fontId="0" fillId="0" borderId="0" xfId="0"/>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1" xfId="0" applyFont="1" applyBorder="1" applyAlignment="1">
      <alignment horizontal="center" vertical="center" wrapText="1"/>
    </xf>
    <xf numFmtId="0" fontId="12" fillId="0" borderId="0" xfId="0" applyFont="1"/>
    <xf numFmtId="0" fontId="8" fillId="0" borderId="29" xfId="0" applyFont="1" applyBorder="1" applyAlignment="1">
      <alignment vertical="center" wrapText="1"/>
    </xf>
    <xf numFmtId="0" fontId="8" fillId="0" borderId="33" xfId="0" applyFont="1" applyBorder="1" applyAlignment="1">
      <alignment horizontal="right" vertical="center" wrapText="1"/>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 xfId="0" applyFont="1" applyBorder="1" applyAlignment="1">
      <alignment horizontal="right" vertical="center" wrapText="1"/>
    </xf>
    <xf numFmtId="0" fontId="8" fillId="0" borderId="0" xfId="0" applyFont="1" applyAlignment="1">
      <alignment horizontal="right" vertical="center" wrapText="1"/>
    </xf>
    <xf numFmtId="0" fontId="8" fillId="0" borderId="6"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1"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5" fillId="0" borderId="54" xfId="4" applyNumberFormat="1" applyFont="1" applyBorder="1" applyAlignment="1">
      <alignment horizontal="right" vertical="center"/>
    </xf>
    <xf numFmtId="176" fontId="25" fillId="0" borderId="14" xfId="4" applyNumberFormat="1" applyFont="1" applyBorder="1" applyAlignment="1">
      <alignment horizontal="right" vertical="center"/>
    </xf>
    <xf numFmtId="176" fontId="25" fillId="0" borderId="54" xfId="4" applyNumberFormat="1" applyFont="1" applyBorder="1" applyAlignment="1">
      <alignment vertical="center"/>
    </xf>
    <xf numFmtId="176" fontId="25" fillId="0" borderId="13" xfId="4" applyNumberFormat="1" applyFont="1" applyBorder="1" applyAlignment="1">
      <alignment horizontal="center" vertical="center"/>
    </xf>
    <xf numFmtId="176" fontId="25" fillId="0" borderId="13" xfId="4" applyNumberFormat="1" applyFont="1" applyBorder="1" applyAlignment="1">
      <alignment horizontal="right" vertical="center"/>
    </xf>
    <xf numFmtId="176" fontId="25" fillId="0" borderId="66" xfId="4" applyNumberFormat="1" applyFont="1" applyBorder="1" applyAlignment="1">
      <alignment horizontal="right" vertical="center"/>
    </xf>
    <xf numFmtId="38" fontId="3" fillId="0" borderId="2" xfId="5" applyFont="1" applyBorder="1" applyAlignment="1">
      <alignment horizontal="center" vertical="center"/>
    </xf>
    <xf numFmtId="38" fontId="3" fillId="0" borderId="2" xfId="5" applyFont="1" applyBorder="1" applyAlignment="1">
      <alignment horizontal="center" vertical="center" wrapText="1"/>
    </xf>
    <xf numFmtId="38" fontId="3" fillId="0" borderId="6" xfId="5" applyFont="1" applyFill="1" applyBorder="1" applyAlignment="1">
      <alignment horizontal="center" vertical="center"/>
    </xf>
    <xf numFmtId="40" fontId="3" fillId="0" borderId="6" xfId="5" applyNumberFormat="1" applyFont="1" applyFill="1" applyBorder="1" applyAlignment="1">
      <alignment horizontal="center" vertical="center"/>
    </xf>
    <xf numFmtId="40" fontId="3" fillId="0" borderId="9" xfId="5" applyNumberFormat="1" applyFont="1" applyFill="1" applyBorder="1" applyAlignment="1">
      <alignment horizontal="center" vertical="center"/>
    </xf>
    <xf numFmtId="0" fontId="18" fillId="0" borderId="0" xfId="4" applyFont="1" applyAlignment="1">
      <alignment horizontal="left" vertical="center"/>
    </xf>
    <xf numFmtId="0" fontId="18" fillId="0" borderId="16" xfId="4" applyFont="1" applyBorder="1" applyAlignment="1">
      <alignment horizontal="left" vertical="center"/>
    </xf>
    <xf numFmtId="0" fontId="18" fillId="0" borderId="10" xfId="4" applyFont="1" applyBorder="1" applyAlignment="1">
      <alignment horizontal="left" vertical="center"/>
    </xf>
    <xf numFmtId="0" fontId="18" fillId="0" borderId="10" xfId="4" applyFont="1" applyBorder="1" applyAlignment="1">
      <alignment horizontal="left" vertical="center" wrapText="1"/>
    </xf>
    <xf numFmtId="38" fontId="3" fillId="0" borderId="10" xfId="5" applyFont="1" applyFill="1" applyBorder="1" applyAlignment="1">
      <alignment horizontal="center" vertical="center"/>
    </xf>
    <xf numFmtId="38" fontId="3" fillId="0" borderId="9" xfId="5" applyFont="1" applyFill="1" applyBorder="1" applyAlignment="1">
      <alignment horizontal="center" vertical="center"/>
    </xf>
    <xf numFmtId="38" fontId="3" fillId="0" borderId="69" xfId="5" applyFont="1" applyFill="1" applyBorder="1" applyAlignment="1">
      <alignment horizontal="center" vertical="center"/>
    </xf>
    <xf numFmtId="0" fontId="18" fillId="0" borderId="61" xfId="4" applyFont="1" applyBorder="1" applyAlignment="1">
      <alignment horizontal="center" vertical="center"/>
    </xf>
    <xf numFmtId="0" fontId="18" fillId="0" borderId="10" xfId="4" applyFont="1" applyBorder="1" applyAlignment="1">
      <alignment horizontal="center" vertical="center"/>
    </xf>
    <xf numFmtId="0" fontId="2" fillId="0" borderId="16" xfId="4" applyFont="1" applyBorder="1" applyAlignment="1">
      <alignment vertical="center"/>
    </xf>
    <xf numFmtId="0" fontId="2" fillId="0" borderId="10" xfId="4" applyFont="1" applyBorder="1" applyAlignment="1">
      <alignment vertical="center"/>
    </xf>
    <xf numFmtId="0" fontId="2" fillId="0" borderId="10" xfId="4" applyFont="1" applyBorder="1" applyAlignment="1">
      <alignment horizontal="center" vertical="center"/>
    </xf>
    <xf numFmtId="0" fontId="2" fillId="0" borderId="10" xfId="4" applyFont="1" applyBorder="1" applyAlignment="1">
      <alignment horizontal="center" vertical="center" wrapText="1"/>
    </xf>
    <xf numFmtId="177" fontId="3" fillId="0" borderId="6" xfId="5" applyNumberFormat="1" applyFont="1" applyFill="1" applyBorder="1" applyAlignment="1">
      <alignment vertical="center" wrapText="1"/>
    </xf>
    <xf numFmtId="180" fontId="3" fillId="0" borderId="6" xfId="5" applyNumberFormat="1" applyFont="1" applyFill="1" applyBorder="1" applyAlignment="1">
      <alignment vertical="center" wrapText="1"/>
    </xf>
    <xf numFmtId="177" fontId="3" fillId="0" borderId="6" xfId="5" applyNumberFormat="1" applyFont="1" applyFill="1" applyBorder="1" applyAlignment="1">
      <alignment horizontal="center" vertical="center" wrapText="1"/>
    </xf>
    <xf numFmtId="177" fontId="3" fillId="0" borderId="5" xfId="5" applyNumberFormat="1" applyFont="1" applyFill="1" applyBorder="1" applyAlignment="1">
      <alignment vertical="center" wrapText="1"/>
    </xf>
    <xf numFmtId="177" fontId="3" fillId="0" borderId="68" xfId="5" applyNumberFormat="1" applyFont="1" applyFill="1" applyBorder="1" applyAlignment="1">
      <alignment vertical="center" wrapText="1"/>
    </xf>
    <xf numFmtId="0" fontId="2" fillId="0" borderId="18" xfId="4" applyFont="1" applyBorder="1" applyAlignment="1">
      <alignment vertical="center"/>
    </xf>
    <xf numFmtId="0" fontId="2" fillId="0" borderId="20" xfId="4" applyFont="1" applyBorder="1" applyAlignment="1">
      <alignment vertical="center"/>
    </xf>
    <xf numFmtId="0" fontId="2" fillId="0" borderId="20" xfId="4" applyFont="1" applyBorder="1" applyAlignment="1">
      <alignment horizontal="center" vertical="center"/>
    </xf>
    <xf numFmtId="180" fontId="3" fillId="0" borderId="20" xfId="5" applyNumberFormat="1" applyFont="1" applyFill="1" applyBorder="1" applyAlignment="1">
      <alignment vertical="center" wrapText="1"/>
    </xf>
    <xf numFmtId="177" fontId="3" fillId="0" borderId="58" xfId="5" applyNumberFormat="1" applyFont="1" applyFill="1" applyBorder="1" applyAlignment="1">
      <alignment horizontal="center" vertical="center" wrapText="1"/>
    </xf>
    <xf numFmtId="177" fontId="3" fillId="0" borderId="58" xfId="5" applyNumberFormat="1" applyFont="1" applyFill="1" applyBorder="1" applyAlignment="1">
      <alignment vertical="center" wrapText="1"/>
    </xf>
    <xf numFmtId="177" fontId="3" fillId="0" borderId="64" xfId="5" applyNumberFormat="1" applyFont="1" applyFill="1" applyBorder="1" applyAlignment="1">
      <alignment vertical="center" wrapText="1"/>
    </xf>
    <xf numFmtId="177" fontId="3" fillId="0" borderId="70" xfId="5" applyNumberFormat="1" applyFont="1" applyFill="1" applyBorder="1" applyAlignment="1">
      <alignment vertical="center" wrapText="1"/>
    </xf>
    <xf numFmtId="0" fontId="2" fillId="0" borderId="62" xfId="4" applyFont="1" applyBorder="1" applyAlignment="1">
      <alignment vertical="center"/>
    </xf>
    <xf numFmtId="0" fontId="2" fillId="0" borderId="0" xfId="4" applyFont="1" applyAlignment="1">
      <alignment horizontal="center" vertical="center"/>
    </xf>
    <xf numFmtId="0" fontId="26" fillId="0" borderId="0" xfId="4" applyFont="1" applyAlignment="1">
      <alignment vertical="center"/>
    </xf>
    <xf numFmtId="0" fontId="5" fillId="0" borderId="0" xfId="4" applyFont="1" applyAlignment="1">
      <alignment vertical="center"/>
    </xf>
    <xf numFmtId="0" fontId="28"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29" fillId="0" borderId="0" xfId="4" applyFont="1" applyAlignment="1">
      <alignment vertical="center"/>
    </xf>
    <xf numFmtId="0" fontId="29" fillId="0" borderId="0" xfId="4" applyFont="1" applyAlignment="1">
      <alignment horizontal="centerContinuous" vertical="center"/>
    </xf>
    <xf numFmtId="0" fontId="21" fillId="0" borderId="0" xfId="4" applyFont="1" applyAlignment="1">
      <alignment vertical="center"/>
    </xf>
    <xf numFmtId="0" fontId="29" fillId="0" borderId="37" xfId="4" applyFont="1" applyBorder="1" applyAlignment="1">
      <alignment vertical="center"/>
    </xf>
    <xf numFmtId="0" fontId="29" fillId="0" borderId="51" xfId="4" applyFont="1" applyBorder="1" applyAlignment="1">
      <alignment vertical="center"/>
    </xf>
    <xf numFmtId="0" fontId="29" fillId="0" borderId="72" xfId="4" applyFont="1" applyBorder="1" applyAlignment="1">
      <alignment vertical="center"/>
    </xf>
    <xf numFmtId="0" fontId="29" fillId="0" borderId="0" xfId="4" applyFont="1"/>
    <xf numFmtId="0" fontId="32" fillId="0" borderId="40" xfId="4" applyFont="1" applyBorder="1" applyAlignment="1">
      <alignment horizontal="center" vertical="center"/>
    </xf>
    <xf numFmtId="0" fontId="21" fillId="0" borderId="0" xfId="4" applyFont="1" applyAlignment="1">
      <alignment horizontal="center" vertical="center"/>
    </xf>
    <xf numFmtId="0" fontId="29" fillId="0" borderId="0" xfId="4" applyFont="1" applyAlignment="1">
      <alignment horizontal="center" vertical="center"/>
    </xf>
    <xf numFmtId="0" fontId="29" fillId="0" borderId="38" xfId="4" applyFont="1" applyBorder="1" applyAlignment="1">
      <alignment horizontal="left" vertical="center" wrapText="1"/>
    </xf>
    <xf numFmtId="0" fontId="29" fillId="0" borderId="71" xfId="4" applyFont="1" applyBorder="1" applyAlignment="1">
      <alignment horizontal="center" vertical="center"/>
    </xf>
    <xf numFmtId="0" fontId="29" fillId="0" borderId="0" xfId="4" applyFont="1" applyAlignment="1">
      <alignment vertical="center" wrapText="1"/>
    </xf>
    <xf numFmtId="0" fontId="29" fillId="0" borderId="71" xfId="4" applyFont="1" applyBorder="1" applyAlignment="1">
      <alignment vertical="center"/>
    </xf>
    <xf numFmtId="0" fontId="34" fillId="0" borderId="0" xfId="4" applyFont="1" applyAlignment="1">
      <alignment horizontal="center" vertical="center"/>
    </xf>
    <xf numFmtId="0" fontId="29" fillId="0" borderId="0" xfId="4" applyFont="1" applyAlignment="1">
      <alignment horizontal="right" vertical="center" wrapText="1"/>
    </xf>
    <xf numFmtId="0" fontId="29" fillId="0" borderId="0" xfId="4" applyFont="1" applyAlignment="1">
      <alignment horizontal="center" vertical="center" wrapText="1"/>
    </xf>
    <xf numFmtId="0" fontId="29" fillId="0" borderId="0" xfId="4" applyFont="1" applyAlignment="1">
      <alignment horizontal="right" vertical="center"/>
    </xf>
    <xf numFmtId="0" fontId="29" fillId="0" borderId="79" xfId="4" applyFont="1" applyBorder="1" applyAlignment="1">
      <alignment horizontal="right" vertical="center"/>
    </xf>
    <xf numFmtId="0" fontId="29" fillId="0" borderId="0" xfId="4" applyFont="1" applyAlignment="1">
      <alignment horizontal="left" vertical="center"/>
    </xf>
    <xf numFmtId="38" fontId="37" fillId="0" borderId="37" xfId="5" applyFont="1" applyFill="1" applyBorder="1" applyAlignment="1">
      <alignment vertical="center"/>
    </xf>
    <xf numFmtId="0" fontId="29" fillId="0" borderId="0" xfId="4" applyFont="1" applyAlignment="1">
      <alignment vertical="top" wrapText="1"/>
    </xf>
    <xf numFmtId="38" fontId="37" fillId="0" borderId="13" xfId="5" applyFont="1" applyFill="1" applyBorder="1" applyAlignment="1">
      <alignment vertical="center"/>
    </xf>
    <xf numFmtId="38" fontId="37" fillId="0" borderId="85" xfId="5" applyFont="1" applyFill="1" applyBorder="1" applyAlignment="1">
      <alignment horizontal="right" vertical="center"/>
    </xf>
    <xf numFmtId="0" fontId="18" fillId="2" borderId="10" xfId="4" applyFont="1" applyFill="1" applyBorder="1" applyAlignment="1">
      <alignment horizontal="center" vertical="center"/>
    </xf>
    <xf numFmtId="0" fontId="2" fillId="2" borderId="10" xfId="4" applyFont="1" applyFill="1" applyBorder="1" applyAlignment="1">
      <alignment vertical="center"/>
    </xf>
    <xf numFmtId="0" fontId="2" fillId="2" borderId="20" xfId="4" applyFont="1" applyFill="1" applyBorder="1" applyAlignment="1">
      <alignment vertical="center"/>
    </xf>
    <xf numFmtId="0" fontId="18" fillId="2" borderId="10" xfId="4" applyFont="1" applyFill="1" applyBorder="1" applyAlignment="1">
      <alignment horizontal="left" vertical="center" wrapText="1"/>
    </xf>
    <xf numFmtId="0" fontId="18" fillId="2" borderId="10" xfId="4" applyFont="1" applyFill="1" applyBorder="1" applyAlignment="1">
      <alignment horizontal="left" vertical="center"/>
    </xf>
    <xf numFmtId="0" fontId="18" fillId="2" borderId="27" xfId="4" applyFont="1" applyFill="1" applyBorder="1" applyAlignment="1">
      <alignment horizontal="left" vertical="center" wrapText="1"/>
    </xf>
    <xf numFmtId="0" fontId="2" fillId="2" borderId="27" xfId="4" applyFont="1" applyFill="1" applyBorder="1" applyAlignment="1">
      <alignment vertical="center"/>
    </xf>
    <xf numFmtId="0" fontId="2" fillId="2" borderId="28" xfId="4" applyFont="1" applyFill="1" applyBorder="1" applyAlignment="1">
      <alignment vertical="center"/>
    </xf>
    <xf numFmtId="0" fontId="10" fillId="0" borderId="0" xfId="0" applyFont="1" applyAlignment="1">
      <alignment vertical="center"/>
    </xf>
    <xf numFmtId="178" fontId="8" fillId="0" borderId="34" xfId="0" applyNumberFormat="1" applyFont="1" applyBorder="1" applyAlignment="1">
      <alignment horizontal="right" vertical="center" shrinkToFit="1"/>
    </xf>
    <xf numFmtId="178" fontId="8" fillId="0" borderId="3" xfId="0" applyNumberFormat="1" applyFont="1" applyBorder="1" applyAlignment="1">
      <alignment horizontal="right" vertical="center" shrinkToFit="1"/>
    </xf>
    <xf numFmtId="179" fontId="8" fillId="0" borderId="17" xfId="0" applyNumberFormat="1" applyFont="1" applyBorder="1" applyAlignment="1">
      <alignment horizontal="right" vertical="center" shrinkToFit="1"/>
    </xf>
    <xf numFmtId="177" fontId="8" fillId="0" borderId="3" xfId="0" applyNumberFormat="1" applyFont="1" applyBorder="1" applyAlignment="1">
      <alignment horizontal="right" vertical="center" shrinkToFit="1"/>
    </xf>
    <xf numFmtId="177" fontId="8" fillId="0" borderId="17" xfId="0" applyNumberFormat="1" applyFont="1" applyBorder="1" applyAlignment="1">
      <alignment horizontal="right" vertical="center" shrinkToFit="1"/>
    </xf>
    <xf numFmtId="187" fontId="8" fillId="0" borderId="61" xfId="0" applyNumberFormat="1" applyFont="1" applyBorder="1" applyAlignment="1">
      <alignment horizontal="left" vertical="center" wrapText="1"/>
    </xf>
    <xf numFmtId="187" fontId="8" fillId="0" borderId="31" xfId="0" applyNumberFormat="1" applyFont="1" applyBorder="1" applyAlignment="1">
      <alignment horizontal="left" vertical="center" wrapText="1"/>
    </xf>
    <xf numFmtId="0" fontId="8" fillId="4" borderId="23" xfId="0" applyFont="1" applyFill="1" applyBorder="1" applyAlignment="1">
      <alignment vertical="center" wrapText="1"/>
    </xf>
    <xf numFmtId="0" fontId="44" fillId="0" borderId="0" xfId="0" applyFont="1"/>
    <xf numFmtId="0" fontId="8" fillId="4" borderId="30" xfId="0" applyFont="1" applyFill="1" applyBorder="1" applyAlignment="1">
      <alignment vertical="center" wrapText="1"/>
    </xf>
    <xf numFmtId="0" fontId="8" fillId="4" borderId="17" xfId="0" applyFont="1" applyFill="1" applyBorder="1" applyAlignment="1">
      <alignment vertical="center" wrapText="1"/>
    </xf>
    <xf numFmtId="0" fontId="8" fillId="4" borderId="22" xfId="0" applyFont="1" applyFill="1" applyBorder="1" applyAlignment="1">
      <alignment vertical="center" wrapText="1"/>
    </xf>
    <xf numFmtId="0" fontId="8" fillId="4" borderId="32" xfId="0" applyFont="1" applyFill="1" applyBorder="1" applyAlignment="1">
      <alignment vertical="center" wrapText="1"/>
    </xf>
    <xf numFmtId="0" fontId="9" fillId="3" borderId="0" xfId="0" applyFont="1" applyFill="1"/>
    <xf numFmtId="0" fontId="7" fillId="3" borderId="0" xfId="0" applyFont="1" applyFill="1"/>
    <xf numFmtId="188" fontId="8" fillId="0" borderId="3" xfId="0" applyNumberFormat="1" applyFont="1" applyBorder="1" applyAlignment="1">
      <alignment horizontal="right" vertical="center" shrinkToFit="1"/>
    </xf>
    <xf numFmtId="188" fontId="8" fillId="4" borderId="17" xfId="0" applyNumberFormat="1" applyFont="1" applyFill="1" applyBorder="1" applyAlignment="1">
      <alignment horizontal="right" vertical="center" shrinkToFit="1"/>
    </xf>
    <xf numFmtId="188" fontId="8" fillId="4" borderId="34" xfId="0" applyNumberFormat="1" applyFont="1" applyFill="1" applyBorder="1" applyAlignment="1">
      <alignment horizontal="right" vertical="center" shrinkToFit="1"/>
    </xf>
    <xf numFmtId="188" fontId="8" fillId="4" borderId="3" xfId="0" applyNumberFormat="1" applyFont="1" applyFill="1" applyBorder="1" applyAlignment="1">
      <alignment horizontal="right" vertical="center" shrinkToFit="1"/>
    </xf>
    <xf numFmtId="188" fontId="8" fillId="0" borderId="34" xfId="0" applyNumberFormat="1" applyFont="1" applyBorder="1" applyAlignment="1">
      <alignment horizontal="right" vertical="center" shrinkToFit="1"/>
    </xf>
    <xf numFmtId="188" fontId="8" fillId="0" borderId="17" xfId="0" applyNumberFormat="1" applyFont="1" applyBorder="1" applyAlignment="1">
      <alignment horizontal="right" vertical="center" shrinkToFit="1"/>
    </xf>
    <xf numFmtId="188" fontId="12" fillId="0" borderId="3" xfId="0" applyNumberFormat="1" applyFont="1" applyBorder="1" applyAlignment="1">
      <alignment vertical="center" shrinkToFit="1"/>
    </xf>
    <xf numFmtId="188" fontId="12" fillId="4" borderId="3" xfId="0" applyNumberFormat="1" applyFont="1" applyFill="1" applyBorder="1" applyAlignment="1">
      <alignment vertical="center" shrinkToFit="1"/>
    </xf>
    <xf numFmtId="188" fontId="12" fillId="0" borderId="34" xfId="0" applyNumberFormat="1" applyFont="1" applyBorder="1" applyAlignment="1">
      <alignment vertical="center" shrinkToFit="1"/>
    </xf>
    <xf numFmtId="188" fontId="12" fillId="4" borderId="34" xfId="0" applyNumberFormat="1" applyFont="1" applyFill="1" applyBorder="1" applyAlignment="1">
      <alignment vertical="center" shrinkToFit="1"/>
    </xf>
    <xf numFmtId="188" fontId="12" fillId="4" borderId="17" xfId="0" applyNumberFormat="1" applyFont="1" applyFill="1" applyBorder="1" applyAlignment="1">
      <alignment vertical="center" shrinkToFit="1"/>
    </xf>
    <xf numFmtId="188" fontId="14" fillId="4" borderId="16" xfId="0" applyNumberFormat="1" applyFont="1" applyFill="1" applyBorder="1" applyAlignment="1">
      <alignment vertical="center" shrinkToFit="1"/>
    </xf>
    <xf numFmtId="188" fontId="8" fillId="0" borderId="10" xfId="0" applyNumberFormat="1" applyFont="1" applyBorder="1" applyAlignment="1">
      <alignment vertical="center" shrinkToFit="1"/>
    </xf>
    <xf numFmtId="188" fontId="8" fillId="0" borderId="27" xfId="0" applyNumberFormat="1" applyFont="1" applyBorder="1" applyAlignment="1">
      <alignment vertical="center" shrinkToFit="1"/>
    </xf>
    <xf numFmtId="188" fontId="8" fillId="4" borderId="16" xfId="0" applyNumberFormat="1" applyFont="1" applyFill="1" applyBorder="1" applyAlignment="1">
      <alignment vertical="center" shrinkToFit="1"/>
    </xf>
    <xf numFmtId="188" fontId="8" fillId="4" borderId="10" xfId="0" applyNumberFormat="1" applyFont="1" applyFill="1" applyBorder="1" applyAlignment="1">
      <alignment vertical="center" shrinkToFit="1"/>
    </xf>
    <xf numFmtId="188" fontId="8" fillId="4" borderId="24"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4" borderId="30" xfId="0" applyNumberFormat="1" applyFont="1" applyFill="1" applyBorder="1" applyAlignment="1">
      <alignment vertical="center" shrinkToFit="1"/>
    </xf>
    <xf numFmtId="188" fontId="8" fillId="4" borderId="1" xfId="0" applyNumberFormat="1" applyFont="1" applyFill="1" applyBorder="1" applyAlignment="1">
      <alignment vertical="center" shrinkToFit="1"/>
    </xf>
    <xf numFmtId="188" fontId="8" fillId="4" borderId="34" xfId="0" applyNumberFormat="1" applyFont="1" applyFill="1" applyBorder="1" applyAlignment="1">
      <alignment vertical="center" shrinkToFit="1"/>
    </xf>
    <xf numFmtId="188" fontId="8" fillId="0" borderId="3" xfId="0" applyNumberFormat="1" applyFont="1" applyBorder="1" applyAlignment="1">
      <alignment vertical="center" shrinkToFit="1"/>
    </xf>
    <xf numFmtId="188" fontId="8" fillId="4" borderId="17" xfId="0" applyNumberFormat="1" applyFont="1" applyFill="1" applyBorder="1" applyAlignment="1">
      <alignment vertical="center" shrinkToFit="1"/>
    </xf>
    <xf numFmtId="188" fontId="8" fillId="4" borderId="3" xfId="0" applyNumberFormat="1" applyFont="1" applyFill="1" applyBorder="1" applyAlignment="1">
      <alignment vertical="center" shrinkToFit="1"/>
    </xf>
    <xf numFmtId="188" fontId="8" fillId="4" borderId="41" xfId="0" applyNumberFormat="1" applyFont="1" applyFill="1" applyBorder="1" applyAlignment="1">
      <alignment vertical="center" shrinkToFit="1"/>
    </xf>
    <xf numFmtId="188" fontId="8" fillId="0" borderId="5" xfId="0" applyNumberFormat="1" applyFont="1" applyBorder="1" applyAlignment="1">
      <alignment vertical="center" shrinkToFit="1"/>
    </xf>
    <xf numFmtId="188" fontId="8" fillId="4" borderId="22" xfId="0" applyNumberFormat="1" applyFont="1" applyFill="1" applyBorder="1" applyAlignment="1">
      <alignment vertical="center" shrinkToFit="1"/>
    </xf>
    <xf numFmtId="188" fontId="8" fillId="4" borderId="5" xfId="0" applyNumberFormat="1" applyFont="1" applyFill="1" applyBorder="1" applyAlignment="1">
      <alignment vertical="center" shrinkToFit="1"/>
    </xf>
    <xf numFmtId="188" fontId="8" fillId="0" borderId="24"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0" borderId="34" xfId="0" applyNumberFormat="1" applyFont="1" applyBorder="1" applyAlignment="1">
      <alignment vertical="center" shrinkToFit="1"/>
    </xf>
    <xf numFmtId="188" fontId="8" fillId="0" borderId="17" xfId="0" applyNumberFormat="1" applyFont="1" applyBorder="1" applyAlignment="1">
      <alignment vertical="center" shrinkToFit="1"/>
    </xf>
    <xf numFmtId="188" fontId="8" fillId="4" borderId="18" xfId="0" applyNumberFormat="1" applyFont="1" applyFill="1" applyBorder="1" applyAlignment="1">
      <alignment vertical="center" shrinkToFit="1"/>
    </xf>
    <xf numFmtId="188" fontId="8" fillId="0" borderId="20" xfId="0" applyNumberFormat="1" applyFont="1" applyBorder="1" applyAlignment="1">
      <alignment vertical="center" shrinkToFit="1"/>
    </xf>
    <xf numFmtId="188" fontId="8" fillId="0" borderId="28" xfId="0" applyNumberFormat="1" applyFont="1" applyBorder="1" applyAlignment="1">
      <alignment vertical="center" shrinkToFit="1"/>
    </xf>
    <xf numFmtId="188" fontId="8" fillId="4" borderId="20" xfId="0" applyNumberFormat="1" applyFont="1" applyFill="1" applyBorder="1" applyAlignment="1">
      <alignment vertical="center" shrinkToFit="1"/>
    </xf>
    <xf numFmtId="188" fontId="8" fillId="4" borderId="15" xfId="0" applyNumberFormat="1" applyFont="1" applyFill="1" applyBorder="1" applyAlignment="1">
      <alignment vertical="center" shrinkToFit="1"/>
    </xf>
    <xf numFmtId="188" fontId="8" fillId="4" borderId="14" xfId="0" applyNumberFormat="1" applyFont="1" applyFill="1" applyBorder="1" applyAlignment="1">
      <alignment vertical="center" shrinkToFit="1"/>
    </xf>
    <xf numFmtId="188" fontId="8" fillId="0" borderId="48" xfId="0" applyNumberFormat="1" applyFont="1" applyBorder="1" applyAlignment="1">
      <alignment vertical="center" shrinkToFit="1"/>
    </xf>
    <xf numFmtId="188" fontId="8" fillId="0" borderId="49" xfId="0" applyNumberFormat="1" applyFont="1" applyBorder="1" applyAlignment="1">
      <alignment vertical="center" shrinkToFit="1"/>
    </xf>
    <xf numFmtId="3" fontId="8" fillId="0" borderId="3" xfId="0" applyNumberFormat="1" applyFont="1" applyBorder="1" applyAlignment="1">
      <alignment horizontal="right" vertical="center" shrinkToFit="1"/>
    </xf>
    <xf numFmtId="0" fontId="8" fillId="4" borderId="11" xfId="0" applyFont="1" applyFill="1" applyBorder="1" applyAlignment="1">
      <alignment vertical="center" wrapText="1"/>
    </xf>
    <xf numFmtId="186" fontId="43" fillId="4" borderId="34" xfId="0" applyNumberFormat="1" applyFont="1" applyFill="1" applyBorder="1" applyAlignment="1">
      <alignment vertical="center" shrinkToFit="1"/>
    </xf>
    <xf numFmtId="186" fontId="8" fillId="4" borderId="34" xfId="0" applyNumberFormat="1" applyFont="1" applyFill="1" applyBorder="1" applyAlignment="1">
      <alignment horizontal="right" vertical="center" shrinkToFit="1"/>
    </xf>
    <xf numFmtId="186" fontId="8" fillId="4" borderId="3" xfId="0" applyNumberFormat="1" applyFont="1" applyFill="1" applyBorder="1" applyAlignment="1">
      <alignment horizontal="right" vertical="center" shrinkToFit="1"/>
    </xf>
    <xf numFmtId="186" fontId="12" fillId="4" borderId="3" xfId="0" applyNumberFormat="1" applyFont="1" applyFill="1" applyBorder="1" applyAlignment="1">
      <alignment vertical="center" shrinkToFit="1"/>
    </xf>
    <xf numFmtId="189" fontId="8" fillId="4" borderId="34" xfId="0" applyNumberFormat="1" applyFont="1" applyFill="1" applyBorder="1" applyAlignment="1">
      <alignment horizontal="right" vertical="center" shrinkToFit="1"/>
    </xf>
    <xf numFmtId="189" fontId="8" fillId="0" borderId="3" xfId="0" applyNumberFormat="1" applyFont="1" applyBorder="1" applyAlignment="1">
      <alignment horizontal="right" vertical="center" shrinkToFit="1"/>
    </xf>
    <xf numFmtId="189" fontId="12" fillId="0" borderId="0" xfId="0" applyNumberFormat="1" applyFont="1" applyAlignment="1">
      <alignment vertical="center" shrinkToFit="1"/>
    </xf>
    <xf numFmtId="40" fontId="8" fillId="4" borderId="34" xfId="1" applyNumberFormat="1" applyFont="1" applyFill="1" applyBorder="1" applyAlignment="1">
      <alignment horizontal="right" vertical="center" shrinkToFit="1"/>
    </xf>
    <xf numFmtId="0" fontId="12" fillId="0" borderId="0" xfId="0" applyFont="1" applyFill="1" applyBorder="1" applyAlignment="1">
      <alignment vertical="center" wrapText="1"/>
    </xf>
    <xf numFmtId="0" fontId="12" fillId="4" borderId="23" xfId="0" applyFont="1" applyFill="1" applyBorder="1" applyAlignment="1">
      <alignment vertical="center" wrapText="1"/>
    </xf>
    <xf numFmtId="0" fontId="10" fillId="0" borderId="0" xfId="0" applyFont="1" applyAlignment="1">
      <alignment horizontal="center" vertical="center"/>
    </xf>
    <xf numFmtId="0" fontId="8" fillId="0" borderId="27" xfId="0" applyFont="1" applyBorder="1" applyAlignment="1">
      <alignment horizontal="center" vertical="center" wrapText="1"/>
    </xf>
    <xf numFmtId="0" fontId="8" fillId="0" borderId="23" xfId="0" applyFont="1" applyBorder="1" applyAlignment="1">
      <alignment vertical="center" wrapText="1"/>
    </xf>
    <xf numFmtId="0" fontId="8" fillId="0" borderId="3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4" xfId="0" applyFont="1" applyBorder="1" applyAlignment="1">
      <alignment horizontal="right" vertical="center" wrapText="1"/>
    </xf>
    <xf numFmtId="0" fontId="8" fillId="0" borderId="3" xfId="0" applyFont="1" applyBorder="1" applyAlignment="1">
      <alignment horizontal="right" vertical="center" wrapText="1"/>
    </xf>
    <xf numFmtId="0" fontId="8" fillId="0" borderId="17" xfId="0" applyFont="1" applyBorder="1" applyAlignment="1">
      <alignment horizontal="right" vertical="center" wrapText="1"/>
    </xf>
    <xf numFmtId="0" fontId="8" fillId="0" borderId="23" xfId="0" applyFont="1" applyFill="1" applyBorder="1" applyAlignment="1">
      <alignment vertical="center" wrapText="1"/>
    </xf>
    <xf numFmtId="188" fontId="8" fillId="0" borderId="34" xfId="0" applyNumberFormat="1" applyFont="1" applyFill="1" applyBorder="1" applyAlignment="1">
      <alignment horizontal="right" vertical="center" shrinkToFit="1"/>
    </xf>
    <xf numFmtId="188" fontId="12" fillId="0" borderId="17" xfId="0" applyNumberFormat="1" applyFont="1" applyFill="1" applyBorder="1" applyAlignment="1">
      <alignment vertical="center" shrinkToFit="1"/>
    </xf>
    <xf numFmtId="188" fontId="12" fillId="0" borderId="34" xfId="0" applyNumberFormat="1" applyFont="1" applyFill="1" applyBorder="1" applyAlignment="1">
      <alignment vertical="center" shrinkToFit="1"/>
    </xf>
    <xf numFmtId="188" fontId="12" fillId="0" borderId="3" xfId="0" applyNumberFormat="1" applyFont="1" applyFill="1" applyBorder="1" applyAlignment="1">
      <alignment vertical="center" shrinkToFit="1"/>
    </xf>
    <xf numFmtId="188" fontId="8" fillId="0" borderId="17" xfId="0" applyNumberFormat="1" applyFont="1" applyFill="1" applyBorder="1" applyAlignment="1">
      <alignment horizontal="right" vertical="center" shrinkToFit="1"/>
    </xf>
    <xf numFmtId="0" fontId="8" fillId="0" borderId="36"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8" fillId="4" borderId="90" xfId="0" applyFont="1" applyFill="1" applyBorder="1" applyAlignment="1">
      <alignment horizontal="right" vertical="center" wrapText="1"/>
    </xf>
    <xf numFmtId="0" fontId="8" fillId="4" borderId="60" xfId="0" applyFont="1" applyFill="1" applyBorder="1" applyAlignment="1">
      <alignment horizontal="right" vertical="center" wrapText="1"/>
    </xf>
    <xf numFmtId="0" fontId="8" fillId="4" borderId="9" xfId="0" applyFont="1" applyFill="1" applyBorder="1" applyAlignment="1">
      <alignment horizontal="right" vertical="center" wrapText="1"/>
    </xf>
    <xf numFmtId="0" fontId="8" fillId="0" borderId="12" xfId="0" applyFont="1" applyBorder="1" applyAlignment="1">
      <alignment horizontal="center" vertical="center" textRotation="255" wrapText="1"/>
    </xf>
    <xf numFmtId="0" fontId="8" fillId="0" borderId="16" xfId="0" applyFont="1" applyBorder="1" applyAlignment="1">
      <alignment horizontal="center" vertical="center" textRotation="255" wrapText="1"/>
    </xf>
    <xf numFmtId="0" fontId="8" fillId="0" borderId="2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12" fillId="0" borderId="50" xfId="0" applyFont="1" applyBorder="1" applyAlignment="1">
      <alignment vertical="center" wrapText="1"/>
    </xf>
    <xf numFmtId="0" fontId="12" fillId="0" borderId="0" xfId="0" applyFont="1" applyAlignment="1">
      <alignment vertical="center" wrapText="1"/>
    </xf>
    <xf numFmtId="0" fontId="8" fillId="0" borderId="24" xfId="0" applyFont="1" applyBorder="1" applyAlignment="1">
      <alignment horizontal="center" vertical="center" textRotation="255" wrapText="1"/>
    </xf>
    <xf numFmtId="0" fontId="8" fillId="4" borderId="0" xfId="0" applyFont="1" applyFill="1" applyAlignment="1">
      <alignment vertical="center" wrapText="1"/>
    </xf>
    <xf numFmtId="0" fontId="8" fillId="4" borderId="23" xfId="0" applyFont="1" applyFill="1" applyBorder="1" applyAlignment="1">
      <alignment vertical="center" wrapText="1"/>
    </xf>
    <xf numFmtId="0" fontId="8" fillId="0" borderId="0" xfId="0" applyFont="1" applyAlignment="1">
      <alignment vertical="center" wrapText="1"/>
    </xf>
    <xf numFmtId="0" fontId="8" fillId="0" borderId="23" xfId="0" applyFont="1" applyBorder="1" applyAlignment="1">
      <alignment vertical="center" wrapText="1"/>
    </xf>
    <xf numFmtId="0" fontId="8" fillId="0" borderId="9" xfId="0" applyFont="1" applyBorder="1" applyAlignment="1">
      <alignment horizontal="center" vertical="center" wrapText="1"/>
    </xf>
    <xf numFmtId="0" fontId="8" fillId="0" borderId="31" xfId="0" applyFont="1" applyBorder="1" applyAlignment="1">
      <alignment horizontal="center" vertical="center" wrapText="1"/>
    </xf>
    <xf numFmtId="0" fontId="8" fillId="4" borderId="2" xfId="0" applyFont="1" applyFill="1" applyBorder="1" applyAlignment="1">
      <alignmen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8" fillId="0" borderId="18" xfId="0" applyFont="1" applyBorder="1" applyAlignment="1">
      <alignment horizontal="center" vertical="center" textRotation="255" wrapText="1"/>
    </xf>
    <xf numFmtId="0" fontId="8" fillId="0" borderId="13" xfId="0" applyFont="1" applyBorder="1" applyAlignment="1">
      <alignment horizontal="left" vertical="center" wrapText="1"/>
    </xf>
    <xf numFmtId="0" fontId="8" fillId="0" borderId="29" xfId="0" applyFont="1" applyBorder="1" applyAlignment="1">
      <alignment horizontal="left" vertical="center" wrapText="1"/>
    </xf>
    <xf numFmtId="188" fontId="8" fillId="0" borderId="42" xfId="0" applyNumberFormat="1" applyFont="1" applyBorder="1" applyAlignment="1">
      <alignment vertical="center" shrinkToFit="1"/>
    </xf>
    <xf numFmtId="188" fontId="8" fillId="0" borderId="44" xfId="0" applyNumberFormat="1" applyFont="1" applyBorder="1" applyAlignment="1">
      <alignment vertical="center" shrinkToFit="1"/>
    </xf>
    <xf numFmtId="188" fontId="8" fillId="0" borderId="46" xfId="0" applyNumberFormat="1" applyFont="1" applyBorder="1" applyAlignment="1">
      <alignment vertical="center" shrinkToFit="1"/>
    </xf>
    <xf numFmtId="188" fontId="8" fillId="0" borderId="43" xfId="0" applyNumberFormat="1" applyFont="1" applyBorder="1" applyAlignment="1">
      <alignment vertical="center" shrinkToFit="1"/>
    </xf>
    <xf numFmtId="188" fontId="8" fillId="0" borderId="45" xfId="0" applyNumberFormat="1" applyFont="1" applyBorder="1" applyAlignment="1">
      <alignment vertical="center" shrinkToFit="1"/>
    </xf>
    <xf numFmtId="188" fontId="8" fillId="0" borderId="47" xfId="0" applyNumberFormat="1" applyFont="1" applyBorder="1" applyAlignment="1">
      <alignment vertical="center" shrinkToFit="1"/>
    </xf>
    <xf numFmtId="0" fontId="8" fillId="0" borderId="19"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0" xfId="0" applyFont="1" applyAlignment="1">
      <alignment horizontal="center" vertical="center"/>
    </xf>
    <xf numFmtId="0" fontId="12" fillId="0" borderId="40" xfId="0" applyFont="1" applyFill="1" applyBorder="1" applyAlignment="1">
      <alignment vertical="center" shrinkToFit="1"/>
    </xf>
    <xf numFmtId="0" fontId="12" fillId="0" borderId="37" xfId="0" applyFont="1" applyFill="1" applyBorder="1" applyAlignment="1">
      <alignment vertical="center" shrinkToFit="1"/>
    </xf>
    <xf numFmtId="0" fontId="12" fillId="0" borderId="38" xfId="0" applyFont="1" applyFill="1" applyBorder="1" applyAlignment="1">
      <alignment vertical="center" shrinkToFit="1"/>
    </xf>
    <xf numFmtId="0" fontId="8" fillId="0" borderId="41"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2" fillId="2" borderId="21" xfId="4" applyFont="1" applyFill="1" applyBorder="1" applyAlignment="1">
      <alignment horizontal="center" vertical="center" wrapText="1"/>
    </xf>
    <xf numFmtId="0" fontId="2" fillId="2" borderId="10" xfId="4" applyFont="1" applyFill="1" applyBorder="1" applyAlignment="1">
      <alignment horizontal="center" vertical="center" wrapText="1"/>
    </xf>
    <xf numFmtId="0" fontId="2" fillId="2" borderId="26" xfId="4" applyFont="1" applyFill="1" applyBorder="1" applyAlignment="1">
      <alignment horizontal="center" vertical="center" wrapText="1"/>
    </xf>
    <xf numFmtId="0" fontId="2" fillId="2" borderId="27" xfId="4" applyFont="1" applyFill="1" applyBorder="1" applyAlignment="1">
      <alignment horizontal="center" vertical="center" wrapText="1"/>
    </xf>
    <xf numFmtId="40" fontId="3" fillId="0" borderId="3" xfId="5" applyNumberFormat="1" applyFont="1" applyBorder="1" applyAlignment="1">
      <alignment horizontal="center" vertical="center" wrapText="1"/>
    </xf>
    <xf numFmtId="40" fontId="3" fillId="0" borderId="5" xfId="5" applyNumberFormat="1" applyFont="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7"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38" fontId="3" fillId="0" borderId="3" xfId="5" applyFont="1" applyBorder="1" applyAlignment="1">
      <alignment horizontal="center" vertical="center"/>
    </xf>
    <xf numFmtId="38" fontId="3" fillId="0" borderId="5" xfId="5" applyFont="1" applyBorder="1" applyAlignment="1">
      <alignment horizontal="center" vertical="center"/>
    </xf>
    <xf numFmtId="38" fontId="3" fillId="0" borderId="3"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2" xfId="5" applyFont="1" applyBorder="1" applyAlignment="1">
      <alignment horizontal="center" vertical="center" wrapText="1"/>
    </xf>
    <xf numFmtId="38" fontId="3" fillId="0" borderId="6" xfId="5" applyFont="1" applyBorder="1" applyAlignment="1">
      <alignment horizontal="center" vertical="center" wrapText="1"/>
    </xf>
    <xf numFmtId="38" fontId="3" fillId="0" borderId="67" xfId="5" applyFont="1" applyBorder="1" applyAlignment="1">
      <alignment horizontal="center" vertical="center" wrapText="1"/>
    </xf>
    <xf numFmtId="38" fontId="3" fillId="0" borderId="68" xfId="5" applyFont="1" applyBorder="1" applyAlignment="1">
      <alignment horizontal="center" vertical="center" wrapText="1"/>
    </xf>
    <xf numFmtId="0" fontId="2" fillId="0" borderId="21" xfId="4" applyFont="1" applyBorder="1" applyAlignment="1">
      <alignment horizontal="center" vertical="center" wrapText="1"/>
    </xf>
    <xf numFmtId="0" fontId="2" fillId="0" borderId="10" xfId="4" applyFont="1" applyBorder="1" applyAlignment="1">
      <alignment horizontal="center" vertical="center" wrapText="1"/>
    </xf>
    <xf numFmtId="0" fontId="23" fillId="0" borderId="0" xfId="4" applyFont="1" applyAlignment="1">
      <alignment horizontal="left" vertical="center"/>
    </xf>
    <xf numFmtId="0" fontId="20" fillId="0" borderId="0" xfId="4" applyFont="1" applyAlignment="1">
      <alignment horizontal="left" wrapText="1"/>
    </xf>
    <xf numFmtId="57" fontId="23" fillId="0" borderId="56" xfId="5" applyNumberFormat="1" applyFont="1" applyFill="1" applyBorder="1" applyAlignment="1">
      <alignment horizontal="left"/>
    </xf>
    <xf numFmtId="0" fontId="2" fillId="0" borderId="12" xfId="4" applyFont="1" applyBorder="1" applyAlignment="1">
      <alignment horizontal="center" vertical="center" wrapText="1"/>
    </xf>
    <xf numFmtId="0" fontId="2" fillId="0" borderId="16" xfId="4" applyFont="1" applyBorder="1" applyAlignment="1">
      <alignment horizontal="center" vertical="center" wrapText="1"/>
    </xf>
    <xf numFmtId="0" fontId="2" fillId="0" borderId="14" xfId="4" applyFont="1" applyBorder="1" applyAlignment="1">
      <alignment horizontal="center" vertical="center" wrapText="1"/>
    </xf>
    <xf numFmtId="0" fontId="2" fillId="0" borderId="3" xfId="4" applyFont="1" applyBorder="1" applyAlignment="1">
      <alignment horizontal="center" vertical="center" wrapText="1"/>
    </xf>
    <xf numFmtId="0" fontId="2" fillId="0" borderId="5" xfId="4" applyFont="1" applyBorder="1" applyAlignment="1">
      <alignment horizontal="center" vertical="center" wrapText="1"/>
    </xf>
    <xf numFmtId="0" fontId="2" fillId="0" borderId="59" xfId="4" applyFont="1" applyBorder="1" applyAlignment="1">
      <alignment horizontal="center" vertical="center" wrapText="1"/>
    </xf>
    <xf numFmtId="0" fontId="2" fillId="0" borderId="61" xfId="4" applyFont="1" applyBorder="1" applyAlignment="1">
      <alignment horizontal="center" vertical="center" wrapText="1"/>
    </xf>
    <xf numFmtId="0" fontId="29" fillId="0" borderId="79" xfId="4" applyFont="1" applyBorder="1" applyAlignment="1">
      <alignment horizontal="center" vertical="center"/>
    </xf>
    <xf numFmtId="0" fontId="29" fillId="0" borderId="84" xfId="4" applyFont="1" applyBorder="1" applyAlignment="1">
      <alignment horizontal="center" vertical="center"/>
    </xf>
    <xf numFmtId="0" fontId="29" fillId="0" borderId="88" xfId="4" applyFont="1" applyBorder="1" applyAlignment="1">
      <alignment horizontal="center" vertical="center"/>
    </xf>
    <xf numFmtId="0" fontId="29" fillId="0" borderId="89" xfId="4" applyFont="1" applyBorder="1" applyAlignment="1">
      <alignment horizontal="center" vertical="center"/>
    </xf>
    <xf numFmtId="0" fontId="29" fillId="0" borderId="0" xfId="4" applyFont="1" applyAlignment="1">
      <alignment horizontal="center" vertical="center"/>
    </xf>
    <xf numFmtId="38" fontId="37" fillId="0" borderId="85" xfId="5" applyFont="1" applyFill="1" applyBorder="1" applyAlignment="1">
      <alignment horizontal="right" vertical="center"/>
    </xf>
    <xf numFmtId="0" fontId="29" fillId="0" borderId="85" xfId="4" applyFont="1" applyBorder="1" applyAlignment="1">
      <alignment horizontal="center" vertical="center"/>
    </xf>
    <xf numFmtId="0" fontId="29" fillId="0" borderId="86" xfId="4" applyFont="1" applyBorder="1" applyAlignment="1">
      <alignment horizontal="center" vertical="center"/>
    </xf>
    <xf numFmtId="0" fontId="40" fillId="0" borderId="0" xfId="4" applyFont="1" applyAlignment="1">
      <alignment horizontal="left" wrapText="1"/>
    </xf>
    <xf numFmtId="0" fontId="31" fillId="0" borderId="0" xfId="4" applyFont="1" applyAlignment="1">
      <alignment horizontal="left"/>
    </xf>
    <xf numFmtId="38" fontId="29" fillId="0" borderId="77" xfId="5" applyFont="1" applyFill="1" applyBorder="1" applyAlignment="1">
      <alignment horizontal="right" vertical="center"/>
    </xf>
    <xf numFmtId="38" fontId="29" fillId="0" borderId="13" xfId="5" applyFont="1" applyFill="1" applyBorder="1" applyAlignment="1">
      <alignment horizontal="right" vertical="center"/>
    </xf>
    <xf numFmtId="0" fontId="29" fillId="0" borderId="13" xfId="4" applyFont="1" applyBorder="1" applyAlignment="1">
      <alignment horizontal="center" vertical="center"/>
    </xf>
    <xf numFmtId="0" fontId="29" fillId="0" borderId="78" xfId="4" applyFont="1" applyBorder="1" applyAlignment="1">
      <alignment horizontal="center" vertical="center"/>
    </xf>
    <xf numFmtId="0" fontId="29" fillId="0" borderId="53" xfId="4" applyFont="1" applyBorder="1" applyAlignment="1">
      <alignment horizontal="center" vertical="center" wrapText="1"/>
    </xf>
    <xf numFmtId="0" fontId="29" fillId="0" borderId="55" xfId="4" applyFont="1" applyBorder="1" applyAlignment="1">
      <alignment horizontal="center" vertical="center"/>
    </xf>
    <xf numFmtId="0" fontId="29" fillId="0" borderId="56" xfId="4" applyFont="1" applyBorder="1" applyAlignment="1">
      <alignment horizontal="center" vertical="center"/>
    </xf>
    <xf numFmtId="38" fontId="29" fillId="0" borderId="53" xfId="5" applyFont="1" applyFill="1" applyBorder="1" applyAlignment="1">
      <alignment horizontal="right" vertical="center"/>
    </xf>
    <xf numFmtId="38" fontId="29" fillId="0" borderId="55" xfId="5" applyFont="1" applyFill="1" applyBorder="1" applyAlignment="1">
      <alignment horizontal="right" vertical="center"/>
    </xf>
    <xf numFmtId="38" fontId="29" fillId="0" borderId="56" xfId="5" applyFont="1" applyFill="1" applyBorder="1" applyAlignment="1">
      <alignment horizontal="right" vertical="center"/>
    </xf>
    <xf numFmtId="0" fontId="29" fillId="0" borderId="29" xfId="4" applyFont="1" applyBorder="1" applyAlignment="1">
      <alignment horizontal="center" vertical="center"/>
    </xf>
    <xf numFmtId="0" fontId="29" fillId="0" borderId="25" xfId="4" applyFont="1" applyBorder="1" applyAlignment="1">
      <alignment horizontal="center" vertical="center"/>
    </xf>
    <xf numFmtId="0" fontId="29" fillId="0" borderId="53" xfId="4" applyFont="1" applyBorder="1" applyAlignment="1">
      <alignment horizontal="center" vertical="center"/>
    </xf>
    <xf numFmtId="38" fontId="29" fillId="0" borderId="83" xfId="5" applyFont="1" applyFill="1" applyBorder="1" applyAlignment="1">
      <alignment horizontal="right" vertical="center"/>
    </xf>
    <xf numFmtId="38" fontId="29" fillId="0" borderId="79" xfId="5" applyFont="1" applyFill="1" applyBorder="1" applyAlignment="1">
      <alignment horizontal="right" vertical="center"/>
    </xf>
    <xf numFmtId="38" fontId="29" fillId="0" borderId="87" xfId="5" applyFont="1" applyFill="1" applyBorder="1" applyAlignment="1">
      <alignment horizontal="right" vertical="center"/>
    </xf>
    <xf numFmtId="38" fontId="29" fillId="0" borderId="88" xfId="5" applyFont="1" applyFill="1" applyBorder="1" applyAlignment="1">
      <alignment horizontal="right" vertical="center"/>
    </xf>
    <xf numFmtId="0" fontId="29" fillId="0" borderId="11" xfId="4" applyFont="1" applyBorder="1" applyAlignment="1">
      <alignment horizontal="center" vertical="center"/>
    </xf>
    <xf numFmtId="38" fontId="29" fillId="0" borderId="40" xfId="5" applyFont="1" applyFill="1" applyBorder="1" applyAlignment="1">
      <alignment horizontal="right" vertical="center"/>
    </xf>
    <xf numFmtId="38" fontId="29" fillId="0" borderId="37" xfId="5" applyFont="1" applyFill="1" applyBorder="1" applyAlignment="1">
      <alignment horizontal="right" vertical="center"/>
    </xf>
    <xf numFmtId="0" fontId="29" fillId="0" borderId="37" xfId="4" applyFont="1" applyBorder="1" applyAlignment="1">
      <alignment horizontal="center" vertical="center"/>
    </xf>
    <xf numFmtId="0" fontId="29" fillId="0" borderId="38" xfId="4" applyFont="1" applyBorder="1" applyAlignment="1">
      <alignment horizontal="center" vertical="center"/>
    </xf>
    <xf numFmtId="0" fontId="29" fillId="0" borderId="80" xfId="4" applyFont="1" applyBorder="1" applyAlignment="1">
      <alignment horizontal="center" vertical="center"/>
    </xf>
    <xf numFmtId="0" fontId="29" fillId="0" borderId="81" xfId="4" applyFont="1" applyBorder="1" applyAlignment="1">
      <alignment horizontal="center" vertical="center"/>
    </xf>
    <xf numFmtId="0" fontId="29" fillId="0" borderId="82" xfId="4" applyFont="1" applyBorder="1" applyAlignment="1">
      <alignment horizontal="center" vertical="center"/>
    </xf>
    <xf numFmtId="0" fontId="29" fillId="0" borderId="0" xfId="4" applyFont="1" applyAlignment="1">
      <alignment horizontal="left" vertical="center"/>
    </xf>
    <xf numFmtId="0" fontId="31" fillId="0" borderId="11" xfId="4" applyFont="1" applyBorder="1" applyAlignment="1">
      <alignment horizontal="center" vertical="center" wrapText="1"/>
    </xf>
    <xf numFmtId="0" fontId="31" fillId="0" borderId="11" xfId="4" applyFont="1" applyBorder="1" applyAlignment="1">
      <alignment horizontal="center" vertical="center"/>
    </xf>
    <xf numFmtId="0" fontId="31" fillId="0" borderId="40" xfId="4" applyFont="1" applyBorder="1" applyAlignment="1">
      <alignment horizontal="center" vertical="center" wrapText="1"/>
    </xf>
    <xf numFmtId="0" fontId="31" fillId="0" borderId="37" xfId="4" applyFont="1" applyBorder="1" applyAlignment="1">
      <alignment horizontal="center" vertical="center" wrapText="1"/>
    </xf>
    <xf numFmtId="0" fontId="31" fillId="0" borderId="38"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37" xfId="4" applyFont="1" applyBorder="1" applyAlignment="1">
      <alignment horizontal="center" vertical="center" wrapText="1"/>
    </xf>
    <xf numFmtId="0" fontId="29" fillId="0" borderId="72" xfId="4" applyFont="1" applyBorder="1" applyAlignment="1">
      <alignment horizontal="center" vertical="center" wrapText="1"/>
    </xf>
    <xf numFmtId="0" fontId="29" fillId="0" borderId="73" xfId="4" applyFont="1" applyBorder="1" applyAlignment="1">
      <alignment horizontal="center" vertical="center" wrapText="1"/>
    </xf>
    <xf numFmtId="0" fontId="29" fillId="0" borderId="74" xfId="4" applyFont="1" applyBorder="1" applyAlignment="1">
      <alignment horizontal="center" vertical="center"/>
    </xf>
    <xf numFmtId="0" fontId="29" fillId="0" borderId="75" xfId="4" applyFont="1" applyBorder="1" applyAlignment="1">
      <alignment horizontal="center" vertical="center"/>
    </xf>
    <xf numFmtId="0" fontId="29" fillId="0" borderId="71" xfId="4" applyFont="1" applyBorder="1" applyAlignment="1">
      <alignment horizontal="center" vertical="center" wrapText="1"/>
    </xf>
    <xf numFmtId="0" fontId="29" fillId="0" borderId="11" xfId="4" applyFont="1" applyBorder="1" applyAlignment="1">
      <alignment horizontal="center" vertical="center" wrapText="1"/>
    </xf>
    <xf numFmtId="0" fontId="29" fillId="0" borderId="38" xfId="4" applyFont="1" applyBorder="1" applyAlignment="1">
      <alignment horizontal="center" vertical="center" wrapText="1"/>
    </xf>
    <xf numFmtId="0" fontId="29" fillId="0" borderId="0" xfId="4" applyFont="1" applyAlignment="1">
      <alignment horizontal="center" vertical="center" wrapText="1"/>
    </xf>
    <xf numFmtId="0" fontId="29" fillId="0" borderId="40" xfId="4" applyFont="1" applyBorder="1" applyAlignment="1">
      <alignment horizontal="left" vertical="center" wrapText="1"/>
    </xf>
    <xf numFmtId="0" fontId="29" fillId="0" borderId="37" xfId="4" applyFont="1" applyBorder="1" applyAlignment="1">
      <alignment horizontal="left" vertical="center"/>
    </xf>
    <xf numFmtId="0" fontId="29" fillId="0" borderId="38" xfId="4" applyFont="1" applyBorder="1" applyAlignment="1">
      <alignment horizontal="left" vertical="center"/>
    </xf>
    <xf numFmtId="0" fontId="29" fillId="0" borderId="11" xfId="4" applyFont="1" applyBorder="1" applyAlignment="1">
      <alignment horizontal="right" vertical="center" wrapText="1"/>
    </xf>
    <xf numFmtId="0" fontId="29" fillId="0" borderId="11" xfId="4" applyFont="1" applyBorder="1" applyAlignment="1">
      <alignment horizontal="right" vertical="center"/>
    </xf>
    <xf numFmtId="0" fontId="29" fillId="0" borderId="11" xfId="4" applyFont="1" applyBorder="1" applyAlignment="1">
      <alignment horizontal="left" vertical="center" wrapText="1"/>
    </xf>
    <xf numFmtId="0" fontId="33" fillId="0" borderId="11" xfId="4" applyFont="1" applyBorder="1" applyAlignment="1">
      <alignment horizontal="center" vertical="center"/>
    </xf>
    <xf numFmtId="0" fontId="33" fillId="0" borderId="40" xfId="4" applyFont="1" applyBorder="1" applyAlignment="1">
      <alignment horizontal="center" vertical="center"/>
    </xf>
    <xf numFmtId="38" fontId="29" fillId="0" borderId="37" xfId="5" applyFont="1" applyFill="1" applyBorder="1" applyAlignment="1">
      <alignment horizontal="center" vertical="center"/>
    </xf>
    <xf numFmtId="38" fontId="29" fillId="0" borderId="40" xfId="5" applyFont="1" applyFill="1" applyBorder="1" applyAlignment="1">
      <alignment horizontal="center" vertical="center" wrapText="1"/>
    </xf>
    <xf numFmtId="38" fontId="29" fillId="0" borderId="37" xfId="5" applyFont="1" applyFill="1" applyBorder="1" applyAlignment="1">
      <alignment horizontal="center" vertical="center" wrapText="1"/>
    </xf>
    <xf numFmtId="38" fontId="29" fillId="0" borderId="76" xfId="5" applyFont="1" applyFill="1" applyBorder="1" applyAlignment="1">
      <alignment horizontal="right" vertical="center"/>
    </xf>
    <xf numFmtId="0" fontId="29" fillId="0" borderId="40" xfId="4" applyFont="1" applyBorder="1" applyAlignment="1">
      <alignment horizontal="center" vertical="center"/>
    </xf>
    <xf numFmtId="0" fontId="21" fillId="0" borderId="0" xfId="4" applyFont="1" applyAlignment="1">
      <alignment horizontal="center" vertical="center"/>
    </xf>
    <xf numFmtId="0" fontId="21" fillId="0" borderId="4" xfId="4" applyFont="1" applyBorder="1" applyAlignment="1">
      <alignment horizontal="center" vertical="center"/>
    </xf>
    <xf numFmtId="0" fontId="21" fillId="0" borderId="3" xfId="4" applyFont="1" applyBorder="1" applyAlignment="1">
      <alignment horizontal="center" vertical="center"/>
    </xf>
    <xf numFmtId="0" fontId="21" fillId="0" borderId="2" xfId="4" applyFont="1" applyBorder="1" applyAlignment="1">
      <alignment horizontal="center" vertical="center"/>
    </xf>
    <xf numFmtId="0" fontId="21" fillId="0" borderId="0" xfId="4" applyFont="1" applyAlignment="1">
      <alignment horizontal="center" vertical="center" wrapText="1"/>
    </xf>
    <xf numFmtId="0" fontId="21" fillId="0" borderId="11" xfId="4" applyFont="1" applyBorder="1" applyAlignment="1">
      <alignment horizontal="center" vertical="center" wrapText="1"/>
    </xf>
    <xf numFmtId="0" fontId="21" fillId="0" borderId="11" xfId="4" applyFont="1" applyBorder="1" applyAlignment="1">
      <alignment horizontal="center" vertical="center"/>
    </xf>
    <xf numFmtId="0" fontId="21" fillId="0" borderId="40" xfId="4" applyFont="1" applyBorder="1" applyAlignment="1">
      <alignment horizontal="center" vertical="center"/>
    </xf>
    <xf numFmtId="0" fontId="21" fillId="0" borderId="37" xfId="4" applyFont="1" applyBorder="1" applyAlignment="1">
      <alignment horizontal="center" vertical="center"/>
    </xf>
    <xf numFmtId="0" fontId="21" fillId="0" borderId="38" xfId="4" applyFont="1" applyBorder="1" applyAlignment="1">
      <alignment horizontal="center" vertical="center"/>
    </xf>
    <xf numFmtId="38" fontId="21" fillId="0" borderId="11" xfId="5" applyFont="1" applyFill="1" applyBorder="1" applyAlignment="1">
      <alignment horizontal="center" vertical="center" wrapText="1"/>
    </xf>
    <xf numFmtId="0" fontId="21" fillId="0" borderId="53"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29" xfId="4" applyFont="1" applyBorder="1" applyAlignment="1">
      <alignment horizontal="center" vertical="center" wrapText="1"/>
    </xf>
    <xf numFmtId="0" fontId="21" fillId="0" borderId="50" xfId="4" applyFont="1" applyBorder="1" applyAlignment="1">
      <alignment horizontal="center" vertical="center" wrapText="1"/>
    </xf>
    <xf numFmtId="0" fontId="21" fillId="0" borderId="23" xfId="4" applyFont="1" applyBorder="1" applyAlignment="1">
      <alignment horizontal="center" vertical="center" wrapText="1"/>
    </xf>
    <xf numFmtId="0" fontId="21" fillId="0" borderId="55" xfId="4" applyFont="1" applyBorder="1" applyAlignment="1">
      <alignment horizontal="center" vertical="center" wrapText="1"/>
    </xf>
    <xf numFmtId="0" fontId="21" fillId="0" borderId="56" xfId="4" applyFont="1" applyBorder="1" applyAlignment="1">
      <alignment horizontal="center" vertical="center" wrapText="1"/>
    </xf>
    <xf numFmtId="0" fontId="21" fillId="0" borderId="25" xfId="4" applyFont="1" applyBorder="1" applyAlignment="1">
      <alignment horizontal="center" vertical="center" wrapText="1"/>
    </xf>
    <xf numFmtId="0" fontId="29" fillId="0" borderId="37" xfId="4" applyFont="1" applyBorder="1" applyAlignment="1">
      <alignment horizontal="left" vertical="center" wrapText="1"/>
    </xf>
    <xf numFmtId="0" fontId="29" fillId="0" borderId="38" xfId="4" applyFont="1" applyBorder="1" applyAlignment="1">
      <alignment horizontal="left" vertical="center" wrapText="1"/>
    </xf>
    <xf numFmtId="0" fontId="29" fillId="0" borderId="11" xfId="4" applyFont="1" applyBorder="1" applyAlignment="1">
      <alignment horizontal="left" vertical="center"/>
    </xf>
    <xf numFmtId="0" fontId="5" fillId="0" borderId="40" xfId="4" applyFont="1" applyBorder="1" applyAlignment="1">
      <alignment horizontal="left" vertical="center" wrapText="1"/>
    </xf>
    <xf numFmtId="0" fontId="5" fillId="0" borderId="37" xfId="4" applyFont="1" applyBorder="1" applyAlignment="1">
      <alignment horizontal="left" vertical="center"/>
    </xf>
    <xf numFmtId="0" fontId="5" fillId="0" borderId="38" xfId="4" applyFont="1" applyBorder="1" applyAlignment="1">
      <alignment horizontal="left" vertical="center"/>
    </xf>
    <xf numFmtId="0" fontId="31" fillId="0" borderId="11" xfId="4" applyFont="1" applyBorder="1" applyAlignment="1">
      <alignment horizontal="left" vertical="center" wrapText="1"/>
    </xf>
    <xf numFmtId="0" fontId="29" fillId="0" borderId="71" xfId="4" applyFont="1" applyBorder="1" applyAlignment="1">
      <alignment horizontal="center" vertical="center"/>
    </xf>
    <xf numFmtId="0" fontId="29" fillId="0" borderId="52" xfId="4" applyFont="1" applyBorder="1" applyAlignment="1">
      <alignment horizontal="center" vertical="center"/>
    </xf>
    <xf numFmtId="0" fontId="30" fillId="0" borderId="37" xfId="4" applyFont="1" applyBorder="1" applyAlignment="1">
      <alignment horizontal="center" vertical="center"/>
    </xf>
    <xf numFmtId="0" fontId="30" fillId="0" borderId="38" xfId="4" applyFont="1" applyBorder="1" applyAlignment="1">
      <alignment horizontal="center" vertical="center"/>
    </xf>
    <xf numFmtId="0" fontId="29" fillId="0" borderId="36" xfId="4" applyFont="1" applyBorder="1" applyAlignment="1">
      <alignment horizontal="center" vertical="center"/>
    </xf>
    <xf numFmtId="0" fontId="29" fillId="0" borderId="63" xfId="4" applyFont="1" applyBorder="1" applyAlignment="1">
      <alignment horizontal="center" vertical="center"/>
    </xf>
    <xf numFmtId="0" fontId="29" fillId="0" borderId="39" xfId="4" applyFont="1" applyBorder="1" applyAlignment="1">
      <alignment horizontal="center" vertical="center"/>
    </xf>
    <xf numFmtId="0" fontId="29" fillId="0" borderId="57" xfId="4" applyFont="1" applyBorder="1" applyAlignment="1">
      <alignment horizontal="center" vertical="center"/>
    </xf>
    <xf numFmtId="0" fontId="29" fillId="0" borderId="64" xfId="4" applyFont="1" applyBorder="1" applyAlignment="1">
      <alignment horizontal="center" vertical="center"/>
    </xf>
    <xf numFmtId="0" fontId="29" fillId="0" borderId="65" xfId="4" applyFont="1" applyBorder="1" applyAlignment="1">
      <alignment horizontal="center" vertical="center"/>
    </xf>
    <xf numFmtId="0" fontId="27" fillId="0" borderId="0" xfId="4" applyFont="1" applyAlignment="1">
      <alignment horizontal="center" vertical="center"/>
    </xf>
    <xf numFmtId="0" fontId="5" fillId="0" borderId="40" xfId="4" applyFont="1" applyBorder="1" applyAlignment="1">
      <alignment horizontal="center" vertical="center"/>
    </xf>
    <xf numFmtId="0" fontId="5" fillId="0" borderId="37" xfId="4" applyFont="1" applyBorder="1" applyAlignment="1">
      <alignment horizontal="center" vertical="center"/>
    </xf>
    <xf numFmtId="0" fontId="5" fillId="0" borderId="38" xfId="4" applyFont="1" applyBorder="1" applyAlignment="1">
      <alignment horizontal="center" vertical="center"/>
    </xf>
    <xf numFmtId="0" fontId="5" fillId="0" borderId="0" xfId="4" applyFont="1" applyAlignment="1">
      <alignment horizontal="center" vertical="center"/>
    </xf>
    <xf numFmtId="0" fontId="29" fillId="0" borderId="34" xfId="4" applyFont="1" applyBorder="1" applyAlignment="1">
      <alignment horizontal="center" vertical="center"/>
    </xf>
    <xf numFmtId="0" fontId="29" fillId="0" borderId="3" xfId="4" applyFont="1" applyBorder="1" applyAlignment="1">
      <alignment horizontal="center" vertical="center"/>
    </xf>
    <xf numFmtId="0" fontId="29" fillId="0" borderId="2" xfId="4" applyFont="1" applyBorder="1" applyAlignment="1">
      <alignment horizontal="center" vertical="center"/>
    </xf>
    <xf numFmtId="0" fontId="29" fillId="0" borderId="23" xfId="4" applyFont="1" applyBorder="1" applyAlignment="1">
      <alignment horizontal="center" vertical="center"/>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64</xdr:row>
      <xdr:rowOff>222250</xdr:rowOff>
    </xdr:to>
    <xdr:sp macro="" textlink="">
      <xdr:nvSpPr>
        <xdr:cNvPr id="2" name="右中かっこ 1">
          <a:extLst>
            <a:ext uri="{FF2B5EF4-FFF2-40B4-BE49-F238E27FC236}">
              <a16:creationId xmlns:a16="http://schemas.microsoft.com/office/drawing/2014/main" id="{CE71E79A-18BB-4C7B-8663-B2863F5F5294}"/>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1"/>
  <sheetViews>
    <sheetView tabSelected="1" view="pageBreakPreview" zoomScaleNormal="100" zoomScaleSheetLayoutView="100" workbookViewId="0">
      <selection activeCell="F29" sqref="F29"/>
    </sheetView>
  </sheetViews>
  <sheetFormatPr defaultColWidth="9" defaultRowHeight="13" outlineLevelCol="1" x14ac:dyDescent="0.2"/>
  <cols>
    <col min="1" max="2" width="5" style="2" customWidth="1"/>
    <col min="3" max="3" width="24.90625" style="2" customWidth="1"/>
    <col min="4" max="12" width="8.453125" style="2" customWidth="1"/>
    <col min="13" max="21" width="8.453125" style="2" hidden="1" customWidth="1" outlineLevel="1"/>
    <col min="22" max="22" width="9" style="2" collapsed="1"/>
    <col min="23" max="23" width="9" style="2"/>
    <col min="24" max="24" width="10" style="2" customWidth="1"/>
    <col min="25" max="16384" width="9" style="2"/>
  </cols>
  <sheetData>
    <row r="1" spans="1:22" ht="19.5" customHeight="1" x14ac:dyDescent="0.2">
      <c r="A1" s="97" t="s">
        <v>232</v>
      </c>
    </row>
    <row r="2" spans="1:22" ht="17.25" customHeight="1" x14ac:dyDescent="0.2">
      <c r="A2" s="97"/>
      <c r="B2" s="97"/>
      <c r="C2" s="97"/>
      <c r="D2" s="222" t="s">
        <v>213</v>
      </c>
      <c r="E2" s="222"/>
      <c r="F2" s="222"/>
      <c r="G2" s="222"/>
      <c r="H2" s="222"/>
      <c r="I2" s="97"/>
      <c r="J2" s="97"/>
      <c r="K2" s="97"/>
      <c r="L2" s="97"/>
      <c r="M2" s="165"/>
      <c r="N2" s="165"/>
      <c r="O2" s="165"/>
      <c r="P2" s="165"/>
      <c r="Q2" s="165"/>
      <c r="R2" s="165"/>
      <c r="S2" s="165"/>
      <c r="T2" s="165"/>
      <c r="U2" s="165"/>
    </row>
    <row r="3" spans="1:22" ht="16.5" x14ac:dyDescent="0.2">
      <c r="A3" s="97"/>
      <c r="B3" s="97"/>
      <c r="C3" s="97"/>
      <c r="D3" s="222"/>
      <c r="E3" s="222"/>
      <c r="F3" s="222"/>
      <c r="G3" s="222"/>
      <c r="H3" s="222"/>
      <c r="I3" s="97"/>
      <c r="J3" s="97"/>
      <c r="K3" s="97"/>
      <c r="L3" s="97"/>
      <c r="M3" s="165"/>
      <c r="N3" s="165"/>
      <c r="O3" s="165"/>
      <c r="P3" s="165"/>
      <c r="Q3" s="165"/>
      <c r="R3" s="165"/>
      <c r="S3" s="165"/>
      <c r="T3" s="165"/>
      <c r="U3" s="165"/>
    </row>
    <row r="4" spans="1:22" ht="13.5" thickBot="1" x14ac:dyDescent="0.25">
      <c r="A4" s="3" t="s">
        <v>18</v>
      </c>
    </row>
    <row r="5" spans="1:22" s="5" customFormat="1" ht="19.5" customHeight="1" thickBot="1" x14ac:dyDescent="0.25">
      <c r="A5" s="181" t="s">
        <v>19</v>
      </c>
      <c r="B5" s="182"/>
      <c r="C5" s="154"/>
      <c r="D5" s="4" t="s">
        <v>46</v>
      </c>
      <c r="E5" s="223" t="s">
        <v>224</v>
      </c>
      <c r="F5" s="224"/>
      <c r="G5" s="224"/>
      <c r="H5" s="224"/>
      <c r="I5" s="225"/>
      <c r="J5" s="163"/>
      <c r="K5" s="163"/>
      <c r="V5" s="5" t="s">
        <v>56</v>
      </c>
    </row>
    <row r="6" spans="1:22" s="5" customFormat="1" ht="12.5" thickBot="1" x14ac:dyDescent="0.25">
      <c r="A6" s="1"/>
    </row>
    <row r="7" spans="1:22" s="5" customFormat="1" ht="18" customHeight="1" x14ac:dyDescent="0.2">
      <c r="A7" s="183" t="s">
        <v>37</v>
      </c>
      <c r="B7" s="186" t="s">
        <v>38</v>
      </c>
      <c r="C7" s="187"/>
      <c r="D7" s="183" t="s">
        <v>212</v>
      </c>
      <c r="E7" s="186"/>
      <c r="F7" s="187"/>
      <c r="G7" s="183" t="s">
        <v>20</v>
      </c>
      <c r="H7" s="186"/>
      <c r="I7" s="186"/>
      <c r="J7" s="186"/>
      <c r="K7" s="186"/>
      <c r="L7" s="187"/>
      <c r="M7" s="183" t="s">
        <v>20</v>
      </c>
      <c r="N7" s="186"/>
      <c r="O7" s="186"/>
      <c r="P7" s="186"/>
      <c r="Q7" s="186"/>
      <c r="R7" s="186"/>
      <c r="S7" s="186"/>
      <c r="T7" s="186"/>
      <c r="U7" s="187"/>
    </row>
    <row r="8" spans="1:22" s="5" customFormat="1" ht="18" customHeight="1" x14ac:dyDescent="0.2">
      <c r="A8" s="184"/>
      <c r="B8" s="188"/>
      <c r="C8" s="189"/>
      <c r="D8" s="184" t="s">
        <v>39</v>
      </c>
      <c r="E8" s="188" t="s">
        <v>40</v>
      </c>
      <c r="F8" s="189" t="s">
        <v>41</v>
      </c>
      <c r="G8" s="192" t="s">
        <v>222</v>
      </c>
      <c r="H8" s="193"/>
      <c r="I8" s="103" t="str">
        <f>IF(I33="","",ROUND(I33/F33*100,0))</f>
        <v/>
      </c>
      <c r="J8" s="194" t="s">
        <v>220</v>
      </c>
      <c r="K8" s="193"/>
      <c r="L8" s="104" t="str">
        <f>IF(I8="","",IF(I8=100,"",100-I8))</f>
        <v/>
      </c>
      <c r="M8" s="192" t="s">
        <v>223</v>
      </c>
      <c r="N8" s="193"/>
      <c r="O8" s="103" t="str">
        <f>IF(O33="","",ROUND(O33/L33*100,0))</f>
        <v/>
      </c>
      <c r="P8" s="192" t="s">
        <v>223</v>
      </c>
      <c r="Q8" s="193"/>
      <c r="R8" s="103" t="str">
        <f>IF(R33="","",ROUND(R33/O33*100,0))</f>
        <v/>
      </c>
      <c r="S8" s="194" t="s">
        <v>223</v>
      </c>
      <c r="T8" s="193"/>
      <c r="U8" s="104" t="str">
        <f>IF(O8="","",IF(O8=100,"",100-O8))</f>
        <v/>
      </c>
    </row>
    <row r="9" spans="1:22" s="5" customFormat="1" ht="18" customHeight="1" thickBot="1" x14ac:dyDescent="0.25">
      <c r="A9" s="185"/>
      <c r="B9" s="190"/>
      <c r="C9" s="191"/>
      <c r="D9" s="185"/>
      <c r="E9" s="190"/>
      <c r="F9" s="191"/>
      <c r="G9" s="169" t="s">
        <v>39</v>
      </c>
      <c r="H9" s="170" t="s">
        <v>40</v>
      </c>
      <c r="I9" s="170" t="s">
        <v>41</v>
      </c>
      <c r="J9" s="170" t="s">
        <v>39</v>
      </c>
      <c r="K9" s="170" t="s">
        <v>40</v>
      </c>
      <c r="L9" s="171" t="s">
        <v>41</v>
      </c>
      <c r="M9" s="169" t="s">
        <v>39</v>
      </c>
      <c r="N9" s="170" t="s">
        <v>40</v>
      </c>
      <c r="O9" s="170" t="s">
        <v>41</v>
      </c>
      <c r="P9" s="169" t="s">
        <v>39</v>
      </c>
      <c r="Q9" s="170" t="s">
        <v>40</v>
      </c>
      <c r="R9" s="170" t="s">
        <v>41</v>
      </c>
      <c r="S9" s="170" t="s">
        <v>39</v>
      </c>
      <c r="T9" s="170" t="s">
        <v>40</v>
      </c>
      <c r="U9" s="171" t="s">
        <v>41</v>
      </c>
    </row>
    <row r="10" spans="1:22" s="5" customFormat="1" ht="18" customHeight="1" x14ac:dyDescent="0.2">
      <c r="A10" s="195" t="s">
        <v>42</v>
      </c>
      <c r="B10" s="197" t="s">
        <v>44</v>
      </c>
      <c r="C10" s="6"/>
      <c r="D10" s="7" t="s">
        <v>21</v>
      </c>
      <c r="E10" s="8" t="s">
        <v>23</v>
      </c>
      <c r="F10" s="9" t="s">
        <v>25</v>
      </c>
      <c r="G10" s="7" t="s">
        <v>26</v>
      </c>
      <c r="H10" s="8" t="s">
        <v>23</v>
      </c>
      <c r="I10" s="8" t="s">
        <v>27</v>
      </c>
      <c r="J10" s="8" t="s">
        <v>21</v>
      </c>
      <c r="K10" s="8" t="s">
        <v>23</v>
      </c>
      <c r="L10" s="9" t="s">
        <v>27</v>
      </c>
      <c r="M10" s="7" t="s">
        <v>26</v>
      </c>
      <c r="N10" s="8" t="s">
        <v>23</v>
      </c>
      <c r="O10" s="8" t="s">
        <v>27</v>
      </c>
      <c r="P10" s="7" t="s">
        <v>26</v>
      </c>
      <c r="Q10" s="8" t="s">
        <v>23</v>
      </c>
      <c r="R10" s="8" t="s">
        <v>27</v>
      </c>
      <c r="S10" s="8" t="s">
        <v>21</v>
      </c>
      <c r="T10" s="8" t="s">
        <v>23</v>
      </c>
      <c r="U10" s="9" t="s">
        <v>27</v>
      </c>
    </row>
    <row r="11" spans="1:22" s="5" customFormat="1" ht="18" customHeight="1" x14ac:dyDescent="0.2">
      <c r="A11" s="226"/>
      <c r="B11" s="227"/>
      <c r="C11" s="167" t="s">
        <v>231</v>
      </c>
      <c r="D11" s="172"/>
      <c r="E11" s="173"/>
      <c r="F11" s="174"/>
      <c r="G11" s="172"/>
      <c r="H11" s="173"/>
      <c r="I11" s="173"/>
      <c r="J11" s="173"/>
      <c r="K11" s="173"/>
      <c r="L11" s="174"/>
      <c r="M11" s="172"/>
      <c r="N11" s="173"/>
      <c r="O11" s="173"/>
      <c r="P11" s="172"/>
      <c r="Q11" s="173"/>
      <c r="R11" s="173"/>
      <c r="S11" s="173"/>
      <c r="T11" s="173"/>
      <c r="U11" s="174"/>
    </row>
    <row r="12" spans="1:22" s="5" customFormat="1" ht="18" customHeight="1" x14ac:dyDescent="0.2">
      <c r="A12" s="196"/>
      <c r="B12" s="198"/>
      <c r="C12" s="105" t="s">
        <v>225</v>
      </c>
      <c r="D12" s="98"/>
      <c r="E12" s="99" t="str">
        <f>IF(D12="","",F12/D12)</f>
        <v/>
      </c>
      <c r="F12" s="100"/>
      <c r="G12" s="98"/>
      <c r="H12" s="99" t="str">
        <f>IF(G12="","",I12/G12)</f>
        <v/>
      </c>
      <c r="I12" s="101"/>
      <c r="J12" s="99"/>
      <c r="K12" s="99" t="str">
        <f>IF(J12="","",L12/J12)</f>
        <v/>
      </c>
      <c r="L12" s="102"/>
      <c r="M12" s="98"/>
      <c r="N12" s="99" t="str">
        <f>IF(M12="","",O12/M12)</f>
        <v/>
      </c>
      <c r="O12" s="101"/>
      <c r="P12" s="98"/>
      <c r="Q12" s="99" t="str">
        <f>IF(P12="","",R12/P12)</f>
        <v/>
      </c>
      <c r="R12" s="101"/>
      <c r="S12" s="99"/>
      <c r="T12" s="99" t="str">
        <f>IF(S12="","",U12/S12)</f>
        <v/>
      </c>
      <c r="U12" s="102"/>
    </row>
    <row r="13" spans="1:22" s="5" customFormat="1" ht="18" customHeight="1" x14ac:dyDescent="0.2">
      <c r="A13" s="196"/>
      <c r="B13" s="198"/>
      <c r="C13" s="105" t="s">
        <v>218</v>
      </c>
      <c r="D13" s="98"/>
      <c r="E13" s="99" t="str">
        <f>IF(D13="","",F13/D13)</f>
        <v/>
      </c>
      <c r="F13" s="100"/>
      <c r="G13" s="98"/>
      <c r="H13" s="99" t="str">
        <f>IF(G13="","",I13/G13)</f>
        <v/>
      </c>
      <c r="I13" s="101"/>
      <c r="J13" s="99"/>
      <c r="K13" s="99" t="str">
        <f t="shared" ref="K13:K57" si="0">IF(J13="","",L13/J13)</f>
        <v/>
      </c>
      <c r="L13" s="102"/>
      <c r="M13" s="98"/>
      <c r="N13" s="99" t="str">
        <f>IF(M13="","",O13/M13)</f>
        <v/>
      </c>
      <c r="O13" s="101"/>
      <c r="P13" s="98"/>
      <c r="Q13" s="99" t="str">
        <f>IF(P13="","",R13/P13)</f>
        <v/>
      </c>
      <c r="R13" s="101"/>
      <c r="S13" s="99"/>
      <c r="T13" s="99" t="str">
        <f t="shared" ref="T13:T57" si="1">IF(S13="","",U13/S13)</f>
        <v/>
      </c>
      <c r="U13" s="102"/>
    </row>
    <row r="14" spans="1:22" s="5" customFormat="1" ht="18" customHeight="1" x14ac:dyDescent="0.2">
      <c r="A14" s="196"/>
      <c r="B14" s="198"/>
      <c r="C14" s="164" t="s">
        <v>219</v>
      </c>
      <c r="D14" s="155"/>
      <c r="E14" s="153" t="str">
        <f>IF(D14="","",F14/D14)</f>
        <v/>
      </c>
      <c r="F14" s="114"/>
      <c r="G14" s="156"/>
      <c r="H14" s="113" t="str">
        <f>IF(G14="","",I14/G14)</f>
        <v/>
      </c>
      <c r="I14" s="116"/>
      <c r="J14" s="157"/>
      <c r="K14" s="113" t="str">
        <f t="shared" si="0"/>
        <v/>
      </c>
      <c r="L14" s="114"/>
      <c r="M14" s="115"/>
      <c r="N14" s="113" t="str">
        <f>IF(M14="","",O14/M14)</f>
        <v/>
      </c>
      <c r="O14" s="116"/>
      <c r="P14" s="115"/>
      <c r="Q14" s="113" t="str">
        <f>IF(P14="","",R14/P14)</f>
        <v/>
      </c>
      <c r="R14" s="116"/>
      <c r="S14" s="116"/>
      <c r="T14" s="113" t="str">
        <f t="shared" si="1"/>
        <v/>
      </c>
      <c r="U14" s="114"/>
    </row>
    <row r="15" spans="1:22" s="5" customFormat="1" ht="18" customHeight="1" x14ac:dyDescent="0.2">
      <c r="A15" s="196"/>
      <c r="B15" s="198"/>
      <c r="C15" s="167" t="s">
        <v>49</v>
      </c>
      <c r="D15" s="117"/>
      <c r="E15" s="113" t="str">
        <f t="shared" ref="E15:E57" si="2">IF(D15="","",F15/D15)</f>
        <v/>
      </c>
      <c r="F15" s="118"/>
      <c r="G15" s="117"/>
      <c r="H15" s="113" t="str">
        <f>IF(G15="","",I15/G15)</f>
        <v/>
      </c>
      <c r="I15" s="119"/>
      <c r="J15" s="113"/>
      <c r="K15" s="113" t="str">
        <f t="shared" si="0"/>
        <v/>
      </c>
      <c r="L15" s="118"/>
      <c r="M15" s="117"/>
      <c r="N15" s="113" t="str">
        <f>IF(M15="","",O15/M15)</f>
        <v/>
      </c>
      <c r="O15" s="119"/>
      <c r="P15" s="117"/>
      <c r="Q15" s="113" t="str">
        <f>IF(P15="","",R15/P15)</f>
        <v/>
      </c>
      <c r="R15" s="119"/>
      <c r="S15" s="113"/>
      <c r="T15" s="113" t="str">
        <f t="shared" si="1"/>
        <v/>
      </c>
      <c r="U15" s="118"/>
    </row>
    <row r="16" spans="1:22" s="5" customFormat="1" ht="18" customHeight="1" x14ac:dyDescent="0.2">
      <c r="A16" s="196"/>
      <c r="B16" s="198"/>
      <c r="C16" s="105"/>
      <c r="D16" s="159"/>
      <c r="E16" s="161" t="str">
        <f t="shared" si="2"/>
        <v/>
      </c>
      <c r="F16" s="116"/>
      <c r="G16" s="159"/>
      <c r="H16" s="160" t="str">
        <f t="shared" ref="H16:H57" si="3">IF(G16="","",I16/G16)</f>
        <v/>
      </c>
      <c r="I16" s="120"/>
      <c r="J16" s="116"/>
      <c r="K16" s="113" t="str">
        <f t="shared" si="0"/>
        <v/>
      </c>
      <c r="L16" s="114"/>
      <c r="M16" s="115"/>
      <c r="N16" s="113" t="str">
        <f t="shared" ref="N16:N57" si="4">IF(M16="","",O16/M16)</f>
        <v/>
      </c>
      <c r="O16" s="120"/>
      <c r="P16" s="115"/>
      <c r="Q16" s="113" t="str">
        <f t="shared" ref="Q16:Q57" si="5">IF(P16="","",R16/P16)</f>
        <v/>
      </c>
      <c r="R16" s="120"/>
      <c r="S16" s="116"/>
      <c r="T16" s="113" t="str">
        <f t="shared" si="1"/>
        <v/>
      </c>
      <c r="U16" s="114"/>
    </row>
    <row r="17" spans="1:21" s="5" customFormat="1" ht="18" customHeight="1" x14ac:dyDescent="0.2">
      <c r="A17" s="196"/>
      <c r="B17" s="198"/>
      <c r="C17" s="105"/>
      <c r="D17" s="159"/>
      <c r="E17" s="160" t="str">
        <f t="shared" si="2"/>
        <v/>
      </c>
      <c r="F17" s="114"/>
      <c r="G17" s="159"/>
      <c r="H17" s="160" t="str">
        <f t="shared" si="3"/>
        <v/>
      </c>
      <c r="I17" s="120"/>
      <c r="J17" s="116"/>
      <c r="K17" s="113" t="str">
        <f t="shared" si="0"/>
        <v/>
      </c>
      <c r="L17" s="114"/>
      <c r="M17" s="115"/>
      <c r="N17" s="113" t="str">
        <f t="shared" si="4"/>
        <v/>
      </c>
      <c r="O17" s="120"/>
      <c r="P17" s="115"/>
      <c r="Q17" s="113" t="str">
        <f t="shared" si="5"/>
        <v/>
      </c>
      <c r="R17" s="120"/>
      <c r="S17" s="116"/>
      <c r="T17" s="113" t="str">
        <f t="shared" si="1"/>
        <v/>
      </c>
      <c r="U17" s="114"/>
    </row>
    <row r="18" spans="1:21" s="5" customFormat="1" ht="18" customHeight="1" x14ac:dyDescent="0.2">
      <c r="A18" s="196"/>
      <c r="B18" s="198"/>
      <c r="C18" s="105"/>
      <c r="D18" s="162"/>
      <c r="E18" s="160" t="str">
        <f t="shared" si="2"/>
        <v/>
      </c>
      <c r="F18" s="114"/>
      <c r="G18" s="159"/>
      <c r="H18" s="160" t="str">
        <f t="shared" si="3"/>
        <v/>
      </c>
      <c r="I18" s="120"/>
      <c r="J18" s="158"/>
      <c r="K18" s="119"/>
      <c r="L18" s="114"/>
      <c r="M18" s="115"/>
      <c r="N18" s="113" t="str">
        <f t="shared" si="4"/>
        <v/>
      </c>
      <c r="O18" s="120"/>
      <c r="P18" s="115"/>
      <c r="Q18" s="113" t="str">
        <f t="shared" si="5"/>
        <v/>
      </c>
      <c r="R18" s="120"/>
      <c r="S18" s="120"/>
      <c r="T18" s="119" t="str">
        <f t="shared" si="1"/>
        <v/>
      </c>
      <c r="U18" s="114"/>
    </row>
    <row r="19" spans="1:21" s="5" customFormat="1" ht="18" customHeight="1" x14ac:dyDescent="0.2">
      <c r="A19" s="196"/>
      <c r="B19" s="198"/>
      <c r="C19" s="105" t="s">
        <v>225</v>
      </c>
      <c r="D19" s="117"/>
      <c r="E19" s="113" t="str">
        <f t="shared" si="2"/>
        <v/>
      </c>
      <c r="F19" s="118"/>
      <c r="G19" s="117"/>
      <c r="H19" s="119" t="str">
        <f t="shared" si="3"/>
        <v/>
      </c>
      <c r="I19" s="119"/>
      <c r="J19" s="119"/>
      <c r="K19" s="119" t="str">
        <f t="shared" si="0"/>
        <v/>
      </c>
      <c r="L19" s="118"/>
      <c r="M19" s="117"/>
      <c r="N19" s="119" t="str">
        <f t="shared" si="4"/>
        <v/>
      </c>
      <c r="O19" s="119"/>
      <c r="P19" s="117"/>
      <c r="Q19" s="119" t="str">
        <f t="shared" si="5"/>
        <v/>
      </c>
      <c r="R19" s="119"/>
      <c r="S19" s="119"/>
      <c r="T19" s="119" t="str">
        <f t="shared" si="1"/>
        <v/>
      </c>
      <c r="U19" s="118"/>
    </row>
    <row r="20" spans="1:21" s="5" customFormat="1" ht="18" customHeight="1" x14ac:dyDescent="0.2">
      <c r="A20" s="196"/>
      <c r="B20" s="198"/>
      <c r="C20" s="105" t="s">
        <v>226</v>
      </c>
      <c r="D20" s="117"/>
      <c r="E20" s="113" t="str">
        <f t="shared" si="2"/>
        <v/>
      </c>
      <c r="F20" s="118"/>
      <c r="G20" s="121"/>
      <c r="H20" s="119" t="str">
        <f t="shared" si="3"/>
        <v/>
      </c>
      <c r="I20" s="119"/>
      <c r="J20" s="119"/>
      <c r="K20" s="119" t="str">
        <f t="shared" si="0"/>
        <v/>
      </c>
      <c r="L20" s="118"/>
      <c r="M20" s="121"/>
      <c r="N20" s="119" t="str">
        <f t="shared" si="4"/>
        <v/>
      </c>
      <c r="O20" s="119"/>
      <c r="P20" s="121"/>
      <c r="Q20" s="119" t="str">
        <f t="shared" si="5"/>
        <v/>
      </c>
      <c r="R20" s="119"/>
      <c r="S20" s="119"/>
      <c r="T20" s="119" t="str">
        <f t="shared" si="1"/>
        <v/>
      </c>
      <c r="U20" s="118"/>
    </row>
    <row r="21" spans="1:21" s="5" customFormat="1" ht="18" customHeight="1" x14ac:dyDescent="0.2">
      <c r="A21" s="196"/>
      <c r="B21" s="198"/>
      <c r="C21" s="105" t="s">
        <v>227</v>
      </c>
      <c r="D21" s="115"/>
      <c r="E21" s="113" t="str">
        <f t="shared" si="2"/>
        <v/>
      </c>
      <c r="F21" s="114"/>
      <c r="G21" s="122"/>
      <c r="H21" s="119" t="str">
        <f t="shared" si="3"/>
        <v/>
      </c>
      <c r="I21" s="120"/>
      <c r="J21" s="120"/>
      <c r="K21" s="119" t="str">
        <f t="shared" si="0"/>
        <v/>
      </c>
      <c r="L21" s="114"/>
      <c r="M21" s="122"/>
      <c r="N21" s="119" t="str">
        <f t="shared" si="4"/>
        <v/>
      </c>
      <c r="O21" s="120"/>
      <c r="P21" s="122"/>
      <c r="Q21" s="119" t="str">
        <f t="shared" si="5"/>
        <v/>
      </c>
      <c r="R21" s="120"/>
      <c r="S21" s="120"/>
      <c r="T21" s="119" t="str">
        <f t="shared" si="1"/>
        <v/>
      </c>
      <c r="U21" s="114"/>
    </row>
    <row r="22" spans="1:21" s="5" customFormat="1" ht="18" customHeight="1" x14ac:dyDescent="0.2">
      <c r="A22" s="196"/>
      <c r="B22" s="198"/>
      <c r="C22" s="167" t="s">
        <v>49</v>
      </c>
      <c r="D22" s="117"/>
      <c r="E22" s="113" t="str">
        <f t="shared" si="2"/>
        <v/>
      </c>
      <c r="F22" s="118"/>
      <c r="G22" s="121"/>
      <c r="H22" s="119" t="str">
        <f t="shared" si="3"/>
        <v/>
      </c>
      <c r="I22" s="119"/>
      <c r="J22" s="119"/>
      <c r="K22" s="119" t="str">
        <f t="shared" si="0"/>
        <v/>
      </c>
      <c r="L22" s="118"/>
      <c r="M22" s="121"/>
      <c r="N22" s="119" t="str">
        <f t="shared" si="4"/>
        <v/>
      </c>
      <c r="O22" s="119"/>
      <c r="P22" s="121"/>
      <c r="Q22" s="119" t="str">
        <f t="shared" si="5"/>
        <v/>
      </c>
      <c r="R22" s="119"/>
      <c r="S22" s="119"/>
      <c r="T22" s="119" t="str">
        <f t="shared" si="1"/>
        <v/>
      </c>
      <c r="U22" s="118"/>
    </row>
    <row r="23" spans="1:21" s="5" customFormat="1" ht="18" customHeight="1" x14ac:dyDescent="0.2">
      <c r="A23" s="196"/>
      <c r="B23" s="198"/>
      <c r="C23" s="105"/>
      <c r="D23" s="115"/>
      <c r="E23" s="113" t="str">
        <f t="shared" si="2"/>
        <v/>
      </c>
      <c r="F23" s="114"/>
      <c r="G23" s="122"/>
      <c r="H23" s="119" t="str">
        <f t="shared" si="3"/>
        <v/>
      </c>
      <c r="I23" s="120"/>
      <c r="J23" s="120"/>
      <c r="K23" s="119" t="str">
        <f t="shared" si="0"/>
        <v/>
      </c>
      <c r="L23" s="114"/>
      <c r="M23" s="122"/>
      <c r="N23" s="119" t="str">
        <f t="shared" si="4"/>
        <v/>
      </c>
      <c r="O23" s="120"/>
      <c r="P23" s="122"/>
      <c r="Q23" s="119" t="str">
        <f t="shared" si="5"/>
        <v/>
      </c>
      <c r="R23" s="120"/>
      <c r="S23" s="120"/>
      <c r="T23" s="119" t="str">
        <f t="shared" si="1"/>
        <v/>
      </c>
      <c r="U23" s="114"/>
    </row>
    <row r="24" spans="1:21" s="5" customFormat="1" ht="18" customHeight="1" x14ac:dyDescent="0.2">
      <c r="A24" s="196"/>
      <c r="B24" s="198"/>
      <c r="C24" s="105"/>
      <c r="D24" s="115"/>
      <c r="E24" s="113" t="str">
        <f t="shared" si="2"/>
        <v/>
      </c>
      <c r="F24" s="114"/>
      <c r="G24" s="122"/>
      <c r="H24" s="119" t="str">
        <f t="shared" si="3"/>
        <v/>
      </c>
      <c r="I24" s="120"/>
      <c r="J24" s="120"/>
      <c r="K24" s="119" t="str">
        <f t="shared" si="0"/>
        <v/>
      </c>
      <c r="L24" s="114"/>
      <c r="M24" s="122"/>
      <c r="N24" s="119" t="str">
        <f t="shared" si="4"/>
        <v/>
      </c>
      <c r="O24" s="120"/>
      <c r="P24" s="122"/>
      <c r="Q24" s="119" t="str">
        <f t="shared" si="5"/>
        <v/>
      </c>
      <c r="R24" s="120"/>
      <c r="S24" s="120"/>
      <c r="T24" s="119" t="str">
        <f t="shared" si="1"/>
        <v/>
      </c>
      <c r="U24" s="114"/>
    </row>
    <row r="25" spans="1:21" s="5" customFormat="1" ht="18" customHeight="1" x14ac:dyDescent="0.2">
      <c r="A25" s="196"/>
      <c r="B25" s="198"/>
      <c r="C25" s="105"/>
      <c r="D25" s="115"/>
      <c r="E25" s="113" t="str">
        <f t="shared" si="2"/>
        <v/>
      </c>
      <c r="F25" s="123"/>
      <c r="G25" s="122"/>
      <c r="H25" s="119" t="str">
        <f t="shared" si="3"/>
        <v/>
      </c>
      <c r="I25" s="120"/>
      <c r="J25" s="120"/>
      <c r="K25" s="119" t="str">
        <f t="shared" si="0"/>
        <v/>
      </c>
      <c r="L25" s="114"/>
      <c r="M25" s="122"/>
      <c r="N25" s="119" t="str">
        <f t="shared" si="4"/>
        <v/>
      </c>
      <c r="O25" s="120"/>
      <c r="P25" s="122"/>
      <c r="Q25" s="119" t="str">
        <f t="shared" si="5"/>
        <v/>
      </c>
      <c r="R25" s="120"/>
      <c r="S25" s="120"/>
      <c r="T25" s="119" t="str">
        <f t="shared" si="1"/>
        <v/>
      </c>
      <c r="U25" s="114"/>
    </row>
    <row r="26" spans="1:21" s="5" customFormat="1" ht="18" customHeight="1" x14ac:dyDescent="0.2">
      <c r="A26" s="196"/>
      <c r="B26" s="198"/>
      <c r="C26" s="175" t="s">
        <v>229</v>
      </c>
      <c r="D26" s="176"/>
      <c r="E26" s="113" t="str">
        <f t="shared" si="2"/>
        <v/>
      </c>
      <c r="F26" s="177"/>
      <c r="G26" s="178"/>
      <c r="H26" s="119" t="str">
        <f t="shared" si="3"/>
        <v/>
      </c>
      <c r="I26" s="179"/>
      <c r="J26" s="179"/>
      <c r="K26" s="119" t="str">
        <f t="shared" si="0"/>
        <v/>
      </c>
      <c r="L26" s="180"/>
      <c r="M26" s="178"/>
      <c r="N26" s="119" t="str">
        <f t="shared" si="4"/>
        <v/>
      </c>
      <c r="O26" s="179"/>
      <c r="P26" s="178"/>
      <c r="Q26" s="119" t="str">
        <f t="shared" si="5"/>
        <v/>
      </c>
      <c r="R26" s="179"/>
      <c r="S26" s="179"/>
      <c r="T26" s="119" t="str">
        <f t="shared" si="1"/>
        <v/>
      </c>
      <c r="U26" s="180"/>
    </row>
    <row r="27" spans="1:21" s="5" customFormat="1" ht="18" customHeight="1" x14ac:dyDescent="0.2">
      <c r="A27" s="196"/>
      <c r="B27" s="198"/>
      <c r="C27" s="105" t="s">
        <v>226</v>
      </c>
      <c r="D27" s="176"/>
      <c r="E27" s="113" t="str">
        <f t="shared" si="2"/>
        <v/>
      </c>
      <c r="F27" s="177"/>
      <c r="G27" s="178"/>
      <c r="H27" s="119" t="str">
        <f t="shared" si="3"/>
        <v/>
      </c>
      <c r="I27" s="179"/>
      <c r="J27" s="179"/>
      <c r="K27" s="119" t="str">
        <f t="shared" si="0"/>
        <v/>
      </c>
      <c r="L27" s="180"/>
      <c r="M27" s="178"/>
      <c r="N27" s="119" t="str">
        <f t="shared" si="4"/>
        <v/>
      </c>
      <c r="O27" s="179"/>
      <c r="P27" s="178"/>
      <c r="Q27" s="119" t="str">
        <f t="shared" si="5"/>
        <v/>
      </c>
      <c r="R27" s="179"/>
      <c r="S27" s="179"/>
      <c r="T27" s="119" t="str">
        <f t="shared" si="1"/>
        <v/>
      </c>
      <c r="U27" s="180"/>
    </row>
    <row r="28" spans="1:21" s="5" customFormat="1" ht="18" customHeight="1" x14ac:dyDescent="0.2">
      <c r="A28" s="196"/>
      <c r="B28" s="198"/>
      <c r="C28" s="105" t="s">
        <v>227</v>
      </c>
      <c r="D28" s="115"/>
      <c r="E28" s="119" t="str">
        <f t="shared" si="2"/>
        <v/>
      </c>
      <c r="F28" s="123"/>
      <c r="G28" s="122"/>
      <c r="H28" s="119" t="str">
        <f t="shared" si="3"/>
        <v/>
      </c>
      <c r="I28" s="120"/>
      <c r="J28" s="120"/>
      <c r="K28" s="119" t="str">
        <f t="shared" si="0"/>
        <v/>
      </c>
      <c r="L28" s="114"/>
      <c r="M28" s="122"/>
      <c r="N28" s="119" t="str">
        <f t="shared" si="4"/>
        <v/>
      </c>
      <c r="O28" s="120"/>
      <c r="P28" s="122"/>
      <c r="Q28" s="119" t="str">
        <f t="shared" si="5"/>
        <v/>
      </c>
      <c r="R28" s="120"/>
      <c r="S28" s="120"/>
      <c r="T28" s="119" t="str">
        <f t="shared" si="1"/>
        <v/>
      </c>
      <c r="U28" s="114"/>
    </row>
    <row r="29" spans="1:21" s="5" customFormat="1" ht="18" customHeight="1" x14ac:dyDescent="0.2">
      <c r="A29" s="196"/>
      <c r="B29" s="198"/>
      <c r="C29" s="175" t="s">
        <v>228</v>
      </c>
      <c r="D29" s="176"/>
      <c r="E29" s="119" t="str">
        <f t="shared" si="2"/>
        <v/>
      </c>
      <c r="F29" s="177"/>
      <c r="G29" s="178"/>
      <c r="H29" s="119"/>
      <c r="I29" s="179"/>
      <c r="J29" s="179"/>
      <c r="K29" s="119"/>
      <c r="L29" s="180"/>
      <c r="M29" s="178"/>
      <c r="N29" s="119"/>
      <c r="O29" s="179"/>
      <c r="P29" s="178"/>
      <c r="Q29" s="119"/>
      <c r="R29" s="179"/>
      <c r="S29" s="179"/>
      <c r="T29" s="119"/>
      <c r="U29" s="180"/>
    </row>
    <row r="30" spans="1:21" s="5" customFormat="1" ht="18" customHeight="1" x14ac:dyDescent="0.2">
      <c r="A30" s="196"/>
      <c r="B30" s="198"/>
      <c r="C30" s="105"/>
      <c r="D30" s="115"/>
      <c r="E30" s="119"/>
      <c r="F30" s="123"/>
      <c r="G30" s="122"/>
      <c r="H30" s="119"/>
      <c r="I30" s="120"/>
      <c r="J30" s="120"/>
      <c r="K30" s="119"/>
      <c r="L30" s="114"/>
      <c r="M30" s="122"/>
      <c r="N30" s="119"/>
      <c r="O30" s="120"/>
      <c r="P30" s="122"/>
      <c r="Q30" s="119"/>
      <c r="R30" s="120"/>
      <c r="S30" s="120"/>
      <c r="T30" s="119"/>
      <c r="U30" s="114"/>
    </row>
    <row r="31" spans="1:21" s="5" customFormat="1" ht="18" customHeight="1" x14ac:dyDescent="0.2">
      <c r="A31" s="196"/>
      <c r="B31" s="198"/>
      <c r="C31" s="105"/>
      <c r="D31" s="115"/>
      <c r="E31" s="119" t="str">
        <f t="shared" si="2"/>
        <v/>
      </c>
      <c r="F31" s="123"/>
      <c r="G31" s="122"/>
      <c r="H31" s="119"/>
      <c r="I31" s="120"/>
      <c r="J31" s="120"/>
      <c r="K31" s="119"/>
      <c r="L31" s="114"/>
      <c r="M31" s="122"/>
      <c r="N31" s="119"/>
      <c r="O31" s="120"/>
      <c r="P31" s="122"/>
      <c r="Q31" s="119"/>
      <c r="R31" s="120"/>
      <c r="S31" s="120"/>
      <c r="T31" s="119"/>
      <c r="U31" s="114"/>
    </row>
    <row r="32" spans="1:21" s="5" customFormat="1" ht="18" customHeight="1" x14ac:dyDescent="0.2">
      <c r="A32" s="196"/>
      <c r="B32" s="198"/>
      <c r="C32" s="105"/>
      <c r="D32" s="115"/>
      <c r="E32" s="119" t="str">
        <f t="shared" si="2"/>
        <v/>
      </c>
      <c r="F32" s="123"/>
      <c r="G32" s="122"/>
      <c r="H32" s="119"/>
      <c r="I32" s="120"/>
      <c r="J32" s="120"/>
      <c r="K32" s="119"/>
      <c r="L32" s="114"/>
      <c r="M32" s="122"/>
      <c r="N32" s="119"/>
      <c r="O32" s="120"/>
      <c r="P32" s="122"/>
      <c r="Q32" s="119"/>
      <c r="R32" s="120"/>
      <c r="S32" s="120"/>
      <c r="T32" s="119"/>
      <c r="U32" s="114"/>
    </row>
    <row r="33" spans="1:24" s="5" customFormat="1" ht="18" customHeight="1" x14ac:dyDescent="0.2">
      <c r="A33" s="196"/>
      <c r="B33" s="198"/>
      <c r="C33" s="166" t="s">
        <v>53</v>
      </c>
      <c r="D33" s="124"/>
      <c r="E33" s="125" t="str">
        <f t="shared" si="2"/>
        <v/>
      </c>
      <c r="F33" s="126" t="str">
        <f>IF(SUM(F13:F32)=0,"",SUM(F13:F32))</f>
        <v/>
      </c>
      <c r="G33" s="127"/>
      <c r="H33" s="125" t="str">
        <f t="shared" si="3"/>
        <v/>
      </c>
      <c r="I33" s="125" t="str">
        <f>IF(SUM(I13:I32)=0,"",SUM(I13:I32))</f>
        <v/>
      </c>
      <c r="J33" s="128"/>
      <c r="K33" s="125" t="str">
        <f t="shared" si="0"/>
        <v/>
      </c>
      <c r="L33" s="126" t="str">
        <f>IF(SUM(L13:L32)=0,"",SUM(L13:L32))</f>
        <v/>
      </c>
      <c r="M33" s="127"/>
      <c r="N33" s="125" t="str">
        <f t="shared" si="4"/>
        <v/>
      </c>
      <c r="O33" s="125" t="str">
        <f>IF(SUM(O13:O32)=0,"",SUM(O13:O32))</f>
        <v/>
      </c>
      <c r="P33" s="127"/>
      <c r="Q33" s="125" t="str">
        <f t="shared" si="5"/>
        <v/>
      </c>
      <c r="R33" s="125" t="str">
        <f>IF(SUM(R13:R32)=0,"",SUM(R13:R32))</f>
        <v/>
      </c>
      <c r="S33" s="128"/>
      <c r="T33" s="125" t="str">
        <f t="shared" si="1"/>
        <v/>
      </c>
      <c r="U33" s="126" t="str">
        <f>IF(SUM(U13:U32)=0,"",SUM(U13:U32))</f>
        <v/>
      </c>
    </row>
    <row r="34" spans="1:24" s="5" customFormat="1" ht="18" customHeight="1" x14ac:dyDescent="0.2">
      <c r="A34" s="196"/>
      <c r="B34" s="198" t="s">
        <v>45</v>
      </c>
      <c r="C34" s="107"/>
      <c r="D34" s="129"/>
      <c r="E34" s="130" t="str">
        <f t="shared" si="2"/>
        <v/>
      </c>
      <c r="F34" s="131"/>
      <c r="G34" s="129"/>
      <c r="H34" s="130" t="str">
        <f t="shared" si="3"/>
        <v/>
      </c>
      <c r="I34" s="132"/>
      <c r="J34" s="132"/>
      <c r="K34" s="130" t="str">
        <f t="shared" si="0"/>
        <v/>
      </c>
      <c r="L34" s="131"/>
      <c r="M34" s="129"/>
      <c r="N34" s="130" t="str">
        <f t="shared" si="4"/>
        <v/>
      </c>
      <c r="O34" s="132"/>
      <c r="P34" s="129"/>
      <c r="Q34" s="130" t="str">
        <f t="shared" si="5"/>
        <v/>
      </c>
      <c r="R34" s="132"/>
      <c r="S34" s="132"/>
      <c r="T34" s="130" t="str">
        <f t="shared" si="1"/>
        <v/>
      </c>
      <c r="U34" s="131"/>
    </row>
    <row r="35" spans="1:24" s="5" customFormat="1" ht="18" customHeight="1" x14ac:dyDescent="0.2">
      <c r="A35" s="196"/>
      <c r="B35" s="198"/>
      <c r="C35" s="108"/>
      <c r="D35" s="133"/>
      <c r="E35" s="134" t="str">
        <f t="shared" si="2"/>
        <v/>
      </c>
      <c r="F35" s="135"/>
      <c r="G35" s="133"/>
      <c r="H35" s="134" t="str">
        <f t="shared" si="3"/>
        <v/>
      </c>
      <c r="I35" s="136"/>
      <c r="J35" s="136"/>
      <c r="K35" s="134" t="str">
        <f t="shared" si="0"/>
        <v/>
      </c>
      <c r="L35" s="135"/>
      <c r="M35" s="133"/>
      <c r="N35" s="134" t="str">
        <f t="shared" si="4"/>
        <v/>
      </c>
      <c r="O35" s="136"/>
      <c r="P35" s="133"/>
      <c r="Q35" s="134" t="str">
        <f t="shared" si="5"/>
        <v/>
      </c>
      <c r="R35" s="136"/>
      <c r="S35" s="136"/>
      <c r="T35" s="134" t="str">
        <f t="shared" si="1"/>
        <v/>
      </c>
      <c r="U35" s="135"/>
    </row>
    <row r="36" spans="1:24" s="5" customFormat="1" ht="18" customHeight="1" x14ac:dyDescent="0.2">
      <c r="A36" s="196"/>
      <c r="B36" s="198"/>
      <c r="C36" s="108"/>
      <c r="D36" s="133"/>
      <c r="E36" s="134" t="str">
        <f t="shared" si="2"/>
        <v/>
      </c>
      <c r="F36" s="135"/>
      <c r="G36" s="133"/>
      <c r="H36" s="134" t="str">
        <f t="shared" si="3"/>
        <v/>
      </c>
      <c r="I36" s="136"/>
      <c r="J36" s="136"/>
      <c r="K36" s="134" t="str">
        <f t="shared" si="0"/>
        <v/>
      </c>
      <c r="L36" s="135"/>
      <c r="M36" s="133"/>
      <c r="N36" s="134" t="str">
        <f t="shared" si="4"/>
        <v/>
      </c>
      <c r="O36" s="136"/>
      <c r="P36" s="133"/>
      <c r="Q36" s="134" t="str">
        <f t="shared" si="5"/>
        <v/>
      </c>
      <c r="R36" s="136"/>
      <c r="S36" s="136"/>
      <c r="T36" s="134" t="str">
        <f t="shared" si="1"/>
        <v/>
      </c>
      <c r="U36" s="135"/>
    </row>
    <row r="37" spans="1:24" s="5" customFormat="1" ht="18" customHeight="1" x14ac:dyDescent="0.2">
      <c r="A37" s="196"/>
      <c r="B37" s="198"/>
      <c r="C37" s="108"/>
      <c r="D37" s="133"/>
      <c r="E37" s="134" t="str">
        <f t="shared" si="2"/>
        <v/>
      </c>
      <c r="F37" s="135"/>
      <c r="G37" s="133"/>
      <c r="H37" s="134" t="str">
        <f t="shared" si="3"/>
        <v/>
      </c>
      <c r="I37" s="136"/>
      <c r="J37" s="136"/>
      <c r="K37" s="134" t="str">
        <f t="shared" si="0"/>
        <v/>
      </c>
      <c r="L37" s="135"/>
      <c r="M37" s="133"/>
      <c r="N37" s="134" t="str">
        <f t="shared" si="4"/>
        <v/>
      </c>
      <c r="O37" s="136"/>
      <c r="P37" s="133"/>
      <c r="Q37" s="134" t="str">
        <f t="shared" si="5"/>
        <v/>
      </c>
      <c r="R37" s="136"/>
      <c r="S37" s="136"/>
      <c r="T37" s="134" t="str">
        <f t="shared" si="1"/>
        <v/>
      </c>
      <c r="U37" s="135"/>
      <c r="V37" s="199" t="s">
        <v>60</v>
      </c>
      <c r="W37" s="200"/>
      <c r="X37" s="200"/>
    </row>
    <row r="38" spans="1:24" s="5" customFormat="1" ht="18" customHeight="1" x14ac:dyDescent="0.2">
      <c r="A38" s="196"/>
      <c r="B38" s="198"/>
      <c r="C38" s="109"/>
      <c r="D38" s="137"/>
      <c r="E38" s="138" t="str">
        <f t="shared" si="2"/>
        <v/>
      </c>
      <c r="F38" s="139"/>
      <c r="G38" s="137"/>
      <c r="H38" s="138" t="str">
        <f t="shared" si="3"/>
        <v/>
      </c>
      <c r="I38" s="140"/>
      <c r="J38" s="140"/>
      <c r="K38" s="138" t="str">
        <f t="shared" si="0"/>
        <v/>
      </c>
      <c r="L38" s="139"/>
      <c r="M38" s="137"/>
      <c r="N38" s="138" t="str">
        <f t="shared" si="4"/>
        <v/>
      </c>
      <c r="O38" s="140"/>
      <c r="P38" s="137"/>
      <c r="Q38" s="138" t="str">
        <f t="shared" si="5"/>
        <v/>
      </c>
      <c r="R38" s="140"/>
      <c r="S38" s="140"/>
      <c r="T38" s="138" t="str">
        <f t="shared" si="1"/>
        <v/>
      </c>
      <c r="U38" s="139"/>
      <c r="V38" s="199"/>
      <c r="W38" s="200"/>
      <c r="X38" s="200"/>
    </row>
    <row r="39" spans="1:24" s="5" customFormat="1" ht="18" customHeight="1" x14ac:dyDescent="0.2">
      <c r="A39" s="196"/>
      <c r="B39" s="198"/>
      <c r="C39" s="168" t="s">
        <v>53</v>
      </c>
      <c r="D39" s="127"/>
      <c r="E39" s="125" t="str">
        <f t="shared" si="2"/>
        <v/>
      </c>
      <c r="F39" s="126" t="str">
        <f>IF(SUM(F34:F38)=0,"",(SUM(F34:F38)))</f>
        <v/>
      </c>
      <c r="G39" s="127"/>
      <c r="H39" s="125" t="str">
        <f t="shared" si="3"/>
        <v/>
      </c>
      <c r="I39" s="125" t="str">
        <f>IF(SUM(I34:I38)=0,"",(SUM(I34:I38)))</f>
        <v/>
      </c>
      <c r="J39" s="128"/>
      <c r="K39" s="125" t="str">
        <f t="shared" si="0"/>
        <v/>
      </c>
      <c r="L39" s="126" t="str">
        <f>IF(SUM(L34:L38)=0,"",(SUM(L34:L38)))</f>
        <v/>
      </c>
      <c r="M39" s="127"/>
      <c r="N39" s="125" t="str">
        <f t="shared" si="4"/>
        <v/>
      </c>
      <c r="O39" s="125" t="str">
        <f>IF(SUM(O34:O38)=0,"",(SUM(O34:O38)))</f>
        <v/>
      </c>
      <c r="P39" s="127"/>
      <c r="Q39" s="125" t="str">
        <f t="shared" si="5"/>
        <v/>
      </c>
      <c r="R39" s="125" t="str">
        <f>IF(SUM(R34:R38)=0,"",(SUM(R34:R38)))</f>
        <v/>
      </c>
      <c r="S39" s="128"/>
      <c r="T39" s="125" t="str">
        <f t="shared" si="1"/>
        <v/>
      </c>
      <c r="U39" s="126" t="str">
        <f>IF(SUM(U34:U38)=0,"",(SUM(U34:U38)))</f>
        <v/>
      </c>
    </row>
    <row r="40" spans="1:24" s="5" customFormat="1" ht="18" customHeight="1" x14ac:dyDescent="0.2">
      <c r="A40" s="196"/>
      <c r="B40" s="188" t="s">
        <v>51</v>
      </c>
      <c r="C40" s="189"/>
      <c r="D40" s="127"/>
      <c r="E40" s="125" t="str">
        <f t="shared" si="2"/>
        <v/>
      </c>
      <c r="F40" s="126" t="str">
        <f>IF(F33="","",IF(F39="",F33,F33+F39))</f>
        <v/>
      </c>
      <c r="G40" s="127"/>
      <c r="H40" s="125" t="str">
        <f t="shared" si="3"/>
        <v/>
      </c>
      <c r="I40" s="125" t="str">
        <f>IF(I33="","",IF(I39="",I33,I33+I39))</f>
        <v/>
      </c>
      <c r="J40" s="128"/>
      <c r="K40" s="125" t="str">
        <f t="shared" si="0"/>
        <v/>
      </c>
      <c r="L40" s="126" t="str">
        <f>IF(L33="","",IF(L39="",L33,L33+L39))</f>
        <v/>
      </c>
      <c r="M40" s="127"/>
      <c r="N40" s="125" t="str">
        <f t="shared" si="4"/>
        <v/>
      </c>
      <c r="O40" s="125" t="str">
        <f>IF(O33="","",IF(O39="",O33,O33+O39))</f>
        <v/>
      </c>
      <c r="P40" s="127"/>
      <c r="Q40" s="125" t="str">
        <f t="shared" si="5"/>
        <v/>
      </c>
      <c r="R40" s="125" t="str">
        <f>IF(R33="","",IF(R39="",R33,R33+R39))</f>
        <v/>
      </c>
      <c r="S40" s="128"/>
      <c r="T40" s="125" t="str">
        <f t="shared" si="1"/>
        <v/>
      </c>
      <c r="U40" s="126" t="str">
        <f>IF(U33="","",IF(U39="",U33,U33+U39))</f>
        <v/>
      </c>
    </row>
    <row r="41" spans="1:24" s="5" customFormat="1" ht="18" customHeight="1" x14ac:dyDescent="0.2">
      <c r="A41" s="196" t="s">
        <v>43</v>
      </c>
      <c r="B41" s="202" t="s">
        <v>218</v>
      </c>
      <c r="C41" s="203"/>
      <c r="D41" s="141"/>
      <c r="E41" s="130" t="str">
        <f t="shared" si="2"/>
        <v/>
      </c>
      <c r="F41" s="142"/>
      <c r="G41" s="141"/>
      <c r="H41" s="130" t="str">
        <f t="shared" si="3"/>
        <v/>
      </c>
      <c r="I41" s="130"/>
      <c r="J41" s="130"/>
      <c r="K41" s="130" t="str">
        <f t="shared" si="0"/>
        <v/>
      </c>
      <c r="L41" s="142"/>
      <c r="M41" s="141"/>
      <c r="N41" s="130" t="str">
        <f t="shared" si="4"/>
        <v/>
      </c>
      <c r="O41" s="130"/>
      <c r="P41" s="141"/>
      <c r="Q41" s="130" t="str">
        <f t="shared" si="5"/>
        <v/>
      </c>
      <c r="R41" s="130"/>
      <c r="S41" s="130"/>
      <c r="T41" s="130" t="str">
        <f t="shared" si="1"/>
        <v/>
      </c>
      <c r="U41" s="142"/>
    </row>
    <row r="42" spans="1:24" s="5" customFormat="1" ht="18" customHeight="1" x14ac:dyDescent="0.2">
      <c r="A42" s="196"/>
      <c r="B42" s="202" t="s">
        <v>219</v>
      </c>
      <c r="C42" s="203"/>
      <c r="D42" s="143"/>
      <c r="E42" s="134" t="str">
        <f t="shared" si="2"/>
        <v/>
      </c>
      <c r="F42" s="144"/>
      <c r="G42" s="143"/>
      <c r="H42" s="134" t="str">
        <f t="shared" si="3"/>
        <v/>
      </c>
      <c r="I42" s="134"/>
      <c r="J42" s="134"/>
      <c r="K42" s="134" t="str">
        <f t="shared" si="0"/>
        <v/>
      </c>
      <c r="L42" s="144"/>
      <c r="M42" s="143"/>
      <c r="N42" s="134" t="str">
        <f t="shared" si="4"/>
        <v/>
      </c>
      <c r="O42" s="134"/>
      <c r="P42" s="143"/>
      <c r="Q42" s="134" t="str">
        <f t="shared" si="5"/>
        <v/>
      </c>
      <c r="R42" s="134"/>
      <c r="S42" s="134"/>
      <c r="T42" s="134" t="str">
        <f t="shared" si="1"/>
        <v/>
      </c>
      <c r="U42" s="144"/>
    </row>
    <row r="43" spans="1:24" s="5" customFormat="1" ht="18" customHeight="1" x14ac:dyDescent="0.2">
      <c r="A43" s="196"/>
      <c r="B43" s="10" t="s">
        <v>48</v>
      </c>
      <c r="C43" s="105"/>
      <c r="D43" s="133"/>
      <c r="E43" s="134" t="str">
        <f t="shared" si="2"/>
        <v/>
      </c>
      <c r="F43" s="135"/>
      <c r="G43" s="133"/>
      <c r="H43" s="134" t="str">
        <f t="shared" si="3"/>
        <v/>
      </c>
      <c r="I43" s="136"/>
      <c r="J43" s="136"/>
      <c r="K43" s="134" t="str">
        <f t="shared" si="0"/>
        <v/>
      </c>
      <c r="L43" s="135"/>
      <c r="M43" s="133"/>
      <c r="N43" s="134" t="str">
        <f t="shared" si="4"/>
        <v/>
      </c>
      <c r="O43" s="136"/>
      <c r="P43" s="133"/>
      <c r="Q43" s="134" t="str">
        <f t="shared" si="5"/>
        <v/>
      </c>
      <c r="R43" s="136"/>
      <c r="S43" s="136"/>
      <c r="T43" s="134" t="str">
        <f t="shared" si="1"/>
        <v/>
      </c>
      <c r="U43" s="135"/>
    </row>
    <row r="44" spans="1:24" s="5" customFormat="1" ht="18" customHeight="1" x14ac:dyDescent="0.2">
      <c r="A44" s="196"/>
      <c r="B44" s="10" t="s">
        <v>48</v>
      </c>
      <c r="C44" s="105"/>
      <c r="D44" s="133"/>
      <c r="E44" s="134" t="str">
        <f t="shared" si="2"/>
        <v/>
      </c>
      <c r="F44" s="135"/>
      <c r="G44" s="133"/>
      <c r="H44" s="134" t="str">
        <f t="shared" si="3"/>
        <v/>
      </c>
      <c r="I44" s="136"/>
      <c r="J44" s="136"/>
      <c r="K44" s="134" t="str">
        <f t="shared" si="0"/>
        <v/>
      </c>
      <c r="L44" s="135"/>
      <c r="M44" s="133"/>
      <c r="N44" s="134" t="str">
        <f t="shared" si="4"/>
        <v/>
      </c>
      <c r="O44" s="136"/>
      <c r="P44" s="133"/>
      <c r="Q44" s="134" t="str">
        <f t="shared" si="5"/>
        <v/>
      </c>
      <c r="R44" s="136"/>
      <c r="S44" s="136"/>
      <c r="T44" s="134" t="str">
        <f t="shared" si="1"/>
        <v/>
      </c>
      <c r="U44" s="135"/>
    </row>
    <row r="45" spans="1:24" s="5" customFormat="1" ht="18" customHeight="1" x14ac:dyDescent="0.2">
      <c r="A45" s="196"/>
      <c r="B45" s="11" t="s">
        <v>47</v>
      </c>
      <c r="C45" s="105"/>
      <c r="D45" s="133"/>
      <c r="E45" s="134" t="str">
        <f t="shared" si="2"/>
        <v/>
      </c>
      <c r="F45" s="135"/>
      <c r="G45" s="133"/>
      <c r="H45" s="134" t="str">
        <f t="shared" si="3"/>
        <v/>
      </c>
      <c r="I45" s="136"/>
      <c r="J45" s="136"/>
      <c r="K45" s="134" t="str">
        <f t="shared" si="0"/>
        <v/>
      </c>
      <c r="L45" s="135"/>
      <c r="M45" s="133"/>
      <c r="N45" s="134" t="str">
        <f t="shared" si="4"/>
        <v/>
      </c>
      <c r="O45" s="136"/>
      <c r="P45" s="133"/>
      <c r="Q45" s="134" t="str">
        <f t="shared" si="5"/>
        <v/>
      </c>
      <c r="R45" s="136"/>
      <c r="S45" s="136"/>
      <c r="T45" s="134" t="str">
        <f t="shared" si="1"/>
        <v/>
      </c>
      <c r="U45" s="135"/>
    </row>
    <row r="46" spans="1:24" s="5" customFormat="1" ht="18" customHeight="1" x14ac:dyDescent="0.2">
      <c r="A46" s="196"/>
      <c r="B46" s="208" t="s">
        <v>226</v>
      </c>
      <c r="C46" s="203"/>
      <c r="D46" s="133"/>
      <c r="E46" s="134"/>
      <c r="F46" s="135"/>
      <c r="G46" s="133"/>
      <c r="H46" s="134"/>
      <c r="I46" s="136"/>
      <c r="J46" s="136"/>
      <c r="K46" s="134"/>
      <c r="L46" s="135"/>
      <c r="M46" s="133"/>
      <c r="N46" s="134"/>
      <c r="O46" s="136"/>
      <c r="P46" s="133"/>
      <c r="Q46" s="134"/>
      <c r="R46" s="136"/>
      <c r="S46" s="136"/>
      <c r="T46" s="134"/>
      <c r="U46" s="135"/>
    </row>
    <row r="47" spans="1:24" s="5" customFormat="1" ht="18" customHeight="1" x14ac:dyDescent="0.2">
      <c r="A47" s="196"/>
      <c r="B47" s="208" t="s">
        <v>230</v>
      </c>
      <c r="C47" s="203"/>
      <c r="D47" s="133"/>
      <c r="E47" s="134"/>
      <c r="F47" s="135"/>
      <c r="G47" s="133"/>
      <c r="H47" s="134"/>
      <c r="I47" s="136"/>
      <c r="J47" s="136"/>
      <c r="K47" s="134"/>
      <c r="L47" s="135"/>
      <c r="M47" s="133"/>
      <c r="N47" s="134"/>
      <c r="O47" s="136"/>
      <c r="P47" s="133"/>
      <c r="Q47" s="134"/>
      <c r="R47" s="136"/>
      <c r="S47" s="136"/>
      <c r="T47" s="134"/>
      <c r="U47" s="135"/>
    </row>
    <row r="48" spans="1:24" s="5" customFormat="1" ht="18" customHeight="1" x14ac:dyDescent="0.2">
      <c r="A48" s="196"/>
      <c r="B48" s="11" t="s">
        <v>47</v>
      </c>
      <c r="C48" s="105"/>
      <c r="D48" s="133"/>
      <c r="E48" s="134"/>
      <c r="F48" s="135"/>
      <c r="G48" s="133"/>
      <c r="H48" s="134"/>
      <c r="I48" s="136"/>
      <c r="J48" s="136"/>
      <c r="K48" s="134"/>
      <c r="L48" s="135"/>
      <c r="M48" s="133"/>
      <c r="N48" s="134"/>
      <c r="O48" s="136"/>
      <c r="P48" s="133"/>
      <c r="Q48" s="134"/>
      <c r="R48" s="136"/>
      <c r="S48" s="136"/>
      <c r="T48" s="134"/>
      <c r="U48" s="135"/>
    </row>
    <row r="49" spans="1:21" s="5" customFormat="1" ht="18" customHeight="1" x14ac:dyDescent="0.2">
      <c r="A49" s="196"/>
      <c r="B49" s="11" t="s">
        <v>47</v>
      </c>
      <c r="C49" s="105"/>
      <c r="D49" s="133"/>
      <c r="E49" s="134"/>
      <c r="F49" s="135"/>
      <c r="G49" s="133"/>
      <c r="H49" s="134"/>
      <c r="I49" s="136"/>
      <c r="J49" s="136"/>
      <c r="K49" s="134"/>
      <c r="L49" s="135"/>
      <c r="M49" s="133"/>
      <c r="N49" s="134"/>
      <c r="O49" s="136"/>
      <c r="P49" s="133"/>
      <c r="Q49" s="134"/>
      <c r="R49" s="136"/>
      <c r="S49" s="136"/>
      <c r="T49" s="134"/>
      <c r="U49" s="135"/>
    </row>
    <row r="50" spans="1:21" s="5" customFormat="1" ht="18" customHeight="1" x14ac:dyDescent="0.2">
      <c r="A50" s="196"/>
      <c r="B50" s="11" t="s">
        <v>47</v>
      </c>
      <c r="C50" s="105"/>
      <c r="D50" s="133"/>
      <c r="E50" s="134"/>
      <c r="F50" s="135"/>
      <c r="G50" s="133"/>
      <c r="H50" s="134"/>
      <c r="I50" s="136"/>
      <c r="J50" s="136"/>
      <c r="K50" s="134"/>
      <c r="L50" s="135"/>
      <c r="M50" s="133"/>
      <c r="N50" s="134"/>
      <c r="O50" s="136"/>
      <c r="P50" s="133"/>
      <c r="Q50" s="134"/>
      <c r="R50" s="136"/>
      <c r="S50" s="136"/>
      <c r="T50" s="134"/>
      <c r="U50" s="135"/>
    </row>
    <row r="51" spans="1:21" s="5" customFormat="1" ht="18" customHeight="1" x14ac:dyDescent="0.2">
      <c r="A51" s="196"/>
      <c r="B51" s="204" t="s">
        <v>50</v>
      </c>
      <c r="C51" s="205"/>
      <c r="D51" s="143"/>
      <c r="E51" s="134" t="str">
        <f t="shared" si="2"/>
        <v/>
      </c>
      <c r="F51" s="144"/>
      <c r="G51" s="143"/>
      <c r="H51" s="134" t="str">
        <f t="shared" si="3"/>
        <v/>
      </c>
      <c r="I51" s="134"/>
      <c r="J51" s="134"/>
      <c r="K51" s="134" t="str">
        <f t="shared" si="0"/>
        <v/>
      </c>
      <c r="L51" s="144"/>
      <c r="M51" s="143"/>
      <c r="N51" s="134" t="str">
        <f t="shared" si="4"/>
        <v/>
      </c>
      <c r="O51" s="134"/>
      <c r="P51" s="143"/>
      <c r="Q51" s="134" t="str">
        <f t="shared" si="5"/>
        <v/>
      </c>
      <c r="R51" s="134"/>
      <c r="S51" s="134"/>
      <c r="T51" s="134" t="str">
        <f t="shared" si="1"/>
        <v/>
      </c>
      <c r="U51" s="144"/>
    </row>
    <row r="52" spans="1:21" s="5" customFormat="1" ht="18" customHeight="1" x14ac:dyDescent="0.2">
      <c r="A52" s="196"/>
      <c r="B52" s="202"/>
      <c r="C52" s="203"/>
      <c r="D52" s="143"/>
      <c r="E52" s="134" t="str">
        <f t="shared" si="2"/>
        <v/>
      </c>
      <c r="F52" s="144"/>
      <c r="G52" s="143"/>
      <c r="H52" s="134" t="str">
        <f t="shared" si="3"/>
        <v/>
      </c>
      <c r="I52" s="134"/>
      <c r="J52" s="134"/>
      <c r="K52" s="134" t="str">
        <f t="shared" si="0"/>
        <v/>
      </c>
      <c r="L52" s="144"/>
      <c r="M52" s="143"/>
      <c r="N52" s="134" t="str">
        <f t="shared" si="4"/>
        <v/>
      </c>
      <c r="O52" s="134"/>
      <c r="P52" s="143"/>
      <c r="Q52" s="134" t="str">
        <f t="shared" si="5"/>
        <v/>
      </c>
      <c r="R52" s="134"/>
      <c r="S52" s="134"/>
      <c r="T52" s="134" t="str">
        <f t="shared" si="1"/>
        <v/>
      </c>
      <c r="U52" s="144"/>
    </row>
    <row r="53" spans="1:21" s="5" customFormat="1" ht="18" customHeight="1" x14ac:dyDescent="0.2">
      <c r="A53" s="196"/>
      <c r="B53" s="11" t="s">
        <v>47</v>
      </c>
      <c r="C53" s="105"/>
      <c r="D53" s="133"/>
      <c r="E53" s="134" t="str">
        <f t="shared" si="2"/>
        <v/>
      </c>
      <c r="F53" s="135"/>
      <c r="G53" s="133"/>
      <c r="H53" s="134" t="str">
        <f t="shared" si="3"/>
        <v/>
      </c>
      <c r="I53" s="136"/>
      <c r="J53" s="136"/>
      <c r="K53" s="134" t="str">
        <f t="shared" si="0"/>
        <v/>
      </c>
      <c r="L53" s="135"/>
      <c r="M53" s="133"/>
      <c r="N53" s="134" t="str">
        <f t="shared" si="4"/>
        <v/>
      </c>
      <c r="O53" s="136"/>
      <c r="P53" s="133"/>
      <c r="Q53" s="134" t="str">
        <f t="shared" si="5"/>
        <v/>
      </c>
      <c r="R53" s="136"/>
      <c r="S53" s="136"/>
      <c r="T53" s="134" t="str">
        <f t="shared" si="1"/>
        <v/>
      </c>
      <c r="U53" s="135"/>
    </row>
    <row r="54" spans="1:21" s="5" customFormat="1" ht="18" customHeight="1" x14ac:dyDescent="0.2">
      <c r="A54" s="196"/>
      <c r="B54" s="10" t="s">
        <v>47</v>
      </c>
      <c r="C54" s="105"/>
      <c r="D54" s="133"/>
      <c r="E54" s="134" t="str">
        <f t="shared" si="2"/>
        <v/>
      </c>
      <c r="F54" s="135"/>
      <c r="G54" s="133"/>
      <c r="H54" s="134" t="str">
        <f t="shared" si="3"/>
        <v/>
      </c>
      <c r="I54" s="136"/>
      <c r="J54" s="136"/>
      <c r="K54" s="134" t="str">
        <f t="shared" si="0"/>
        <v/>
      </c>
      <c r="L54" s="135"/>
      <c r="M54" s="133"/>
      <c r="N54" s="134" t="str">
        <f t="shared" si="4"/>
        <v/>
      </c>
      <c r="O54" s="136"/>
      <c r="P54" s="133"/>
      <c r="Q54" s="134" t="str">
        <f t="shared" si="5"/>
        <v/>
      </c>
      <c r="R54" s="136"/>
      <c r="S54" s="136"/>
      <c r="T54" s="134" t="str">
        <f t="shared" si="1"/>
        <v/>
      </c>
      <c r="U54" s="135"/>
    </row>
    <row r="55" spans="1:21" s="5" customFormat="1" ht="18" customHeight="1" x14ac:dyDescent="0.2">
      <c r="A55" s="196"/>
      <c r="B55" s="12" t="s">
        <v>48</v>
      </c>
      <c r="C55" s="110"/>
      <c r="D55" s="137"/>
      <c r="E55" s="138" t="str">
        <f t="shared" si="2"/>
        <v/>
      </c>
      <c r="F55" s="139"/>
      <c r="G55" s="137"/>
      <c r="H55" s="138" t="str">
        <f t="shared" si="3"/>
        <v/>
      </c>
      <c r="I55" s="140"/>
      <c r="J55" s="140"/>
      <c r="K55" s="138" t="str">
        <f t="shared" si="0"/>
        <v/>
      </c>
      <c r="L55" s="139"/>
      <c r="M55" s="137"/>
      <c r="N55" s="138" t="str">
        <f t="shared" si="4"/>
        <v/>
      </c>
      <c r="O55" s="140"/>
      <c r="P55" s="137"/>
      <c r="Q55" s="138" t="str">
        <f t="shared" si="5"/>
        <v/>
      </c>
      <c r="R55" s="140"/>
      <c r="S55" s="140"/>
      <c r="T55" s="138" t="str">
        <f t="shared" si="1"/>
        <v/>
      </c>
      <c r="U55" s="139"/>
    </row>
    <row r="56" spans="1:21" s="5" customFormat="1" ht="18" customHeight="1" x14ac:dyDescent="0.2">
      <c r="A56" s="201"/>
      <c r="B56" s="206" t="s">
        <v>54</v>
      </c>
      <c r="C56" s="207"/>
      <c r="D56" s="127"/>
      <c r="E56" s="125" t="str">
        <f t="shared" si="2"/>
        <v/>
      </c>
      <c r="F56" s="126" t="str">
        <f>IF(SUM(F41:F55)=0,"",(SUM(F41:F55)))</f>
        <v/>
      </c>
      <c r="G56" s="127"/>
      <c r="H56" s="125" t="str">
        <f t="shared" si="3"/>
        <v/>
      </c>
      <c r="I56" s="125" t="str">
        <f>IF(SUM(I41:I55)=0,"",(SUM(I41:I55)))</f>
        <v/>
      </c>
      <c r="J56" s="128"/>
      <c r="K56" s="125" t="str">
        <f t="shared" si="0"/>
        <v/>
      </c>
      <c r="L56" s="126" t="str">
        <f>IF(SUM(L41:L55)=0,"",(SUM(L41:L55)))</f>
        <v/>
      </c>
      <c r="M56" s="127"/>
      <c r="N56" s="125" t="str">
        <f t="shared" si="4"/>
        <v/>
      </c>
      <c r="O56" s="125" t="str">
        <f>IF(SUM(O41:O55)=0,"",(SUM(O41:O55)))</f>
        <v/>
      </c>
      <c r="P56" s="127"/>
      <c r="Q56" s="125" t="str">
        <f t="shared" si="5"/>
        <v/>
      </c>
      <c r="R56" s="125" t="str">
        <f>IF(SUM(R41:R55)=0,"",(SUM(R41:R55)))</f>
        <v/>
      </c>
      <c r="S56" s="128"/>
      <c r="T56" s="125" t="str">
        <f t="shared" si="1"/>
        <v/>
      </c>
      <c r="U56" s="126" t="str">
        <f>IF(SUM(U41:U55)=0,"",(SUM(U41:U55)))</f>
        <v/>
      </c>
    </row>
    <row r="57" spans="1:21" s="5" customFormat="1" ht="18" customHeight="1" thickBot="1" x14ac:dyDescent="0.25">
      <c r="A57" s="185" t="s">
        <v>55</v>
      </c>
      <c r="B57" s="190"/>
      <c r="C57" s="191"/>
      <c r="D57" s="145"/>
      <c r="E57" s="146" t="str">
        <f t="shared" si="2"/>
        <v/>
      </c>
      <c r="F57" s="147" t="str">
        <f>IF(F40="","",IF(F56="",F40,F40+F56))</f>
        <v/>
      </c>
      <c r="G57" s="145"/>
      <c r="H57" s="146" t="str">
        <f t="shared" si="3"/>
        <v/>
      </c>
      <c r="I57" s="146" t="str">
        <f>IF(I40="","",IF(I56="",I40,I40+I56))</f>
        <v/>
      </c>
      <c r="J57" s="148"/>
      <c r="K57" s="146" t="str">
        <f t="shared" si="0"/>
        <v/>
      </c>
      <c r="L57" s="147" t="str">
        <f>IF(L40="","",IF(L56="",L40,L40+L56))</f>
        <v/>
      </c>
      <c r="M57" s="145"/>
      <c r="N57" s="146" t="str">
        <f t="shared" si="4"/>
        <v/>
      </c>
      <c r="O57" s="146" t="str">
        <f>IF(O40="","",IF(O56="",O40,O40+O56))</f>
        <v/>
      </c>
      <c r="P57" s="145"/>
      <c r="Q57" s="146" t="str">
        <f t="shared" si="5"/>
        <v/>
      </c>
      <c r="R57" s="146" t="str">
        <f>IF(R40="","",IF(R56="",R40,R40+R56))</f>
        <v/>
      </c>
      <c r="S57" s="148"/>
      <c r="T57" s="146" t="str">
        <f t="shared" si="1"/>
        <v/>
      </c>
      <c r="U57" s="147" t="str">
        <f>IF(U40="","",IF(U56="",U40,U40+U56))</f>
        <v/>
      </c>
    </row>
    <row r="58" spans="1:21" s="5" customFormat="1" ht="18" customHeight="1" x14ac:dyDescent="0.2">
      <c r="A58" s="195" t="s">
        <v>28</v>
      </c>
      <c r="B58" s="212" t="s">
        <v>29</v>
      </c>
      <c r="C58" s="213"/>
      <c r="D58" s="214" t="s">
        <v>24</v>
      </c>
      <c r="E58" s="217" t="s">
        <v>24</v>
      </c>
      <c r="F58" s="149"/>
      <c r="G58" s="214"/>
      <c r="H58" s="217"/>
      <c r="I58" s="150"/>
      <c r="J58" s="217"/>
      <c r="K58" s="217" t="s">
        <v>24</v>
      </c>
      <c r="L58" s="149"/>
      <c r="M58" s="214"/>
      <c r="N58" s="217"/>
      <c r="O58" s="150"/>
      <c r="P58" s="214"/>
      <c r="Q58" s="217"/>
      <c r="R58" s="150"/>
      <c r="S58" s="217"/>
      <c r="T58" s="217" t="s">
        <v>24</v>
      </c>
      <c r="U58" s="149" t="s">
        <v>24</v>
      </c>
    </row>
    <row r="59" spans="1:21" s="5" customFormat="1" ht="18" customHeight="1" x14ac:dyDescent="0.2">
      <c r="A59" s="196"/>
      <c r="B59" s="209" t="s">
        <v>208</v>
      </c>
      <c r="C59" s="210"/>
      <c r="D59" s="215"/>
      <c r="E59" s="218"/>
      <c r="F59" s="135" t="s">
        <v>24</v>
      </c>
      <c r="G59" s="215"/>
      <c r="H59" s="218"/>
      <c r="I59" s="136"/>
      <c r="J59" s="218"/>
      <c r="K59" s="218"/>
      <c r="L59" s="135" t="s">
        <v>24</v>
      </c>
      <c r="M59" s="215"/>
      <c r="N59" s="218"/>
      <c r="O59" s="136"/>
      <c r="P59" s="215"/>
      <c r="Q59" s="218"/>
      <c r="R59" s="136"/>
      <c r="S59" s="218"/>
      <c r="T59" s="218"/>
      <c r="U59" s="135" t="s">
        <v>24</v>
      </c>
    </row>
    <row r="60" spans="1:21" s="5" customFormat="1" ht="18" customHeight="1" x14ac:dyDescent="0.2">
      <c r="A60" s="196"/>
      <c r="B60" s="209" t="s">
        <v>30</v>
      </c>
      <c r="C60" s="210"/>
      <c r="D60" s="215"/>
      <c r="E60" s="218"/>
      <c r="F60" s="135" t="s">
        <v>24</v>
      </c>
      <c r="G60" s="215"/>
      <c r="H60" s="218"/>
      <c r="I60" s="136"/>
      <c r="J60" s="218"/>
      <c r="K60" s="218"/>
      <c r="L60" s="135" t="s">
        <v>24</v>
      </c>
      <c r="M60" s="215"/>
      <c r="N60" s="218"/>
      <c r="O60" s="136"/>
      <c r="P60" s="215"/>
      <c r="Q60" s="218"/>
      <c r="R60" s="136"/>
      <c r="S60" s="218"/>
      <c r="T60" s="218"/>
      <c r="U60" s="135" t="s">
        <v>24</v>
      </c>
    </row>
    <row r="61" spans="1:21" s="5" customFormat="1" ht="18" customHeight="1" x14ac:dyDescent="0.2">
      <c r="A61" s="196"/>
      <c r="B61" s="209" t="s">
        <v>31</v>
      </c>
      <c r="C61" s="210"/>
      <c r="D61" s="215"/>
      <c r="E61" s="218"/>
      <c r="F61" s="135" t="s">
        <v>34</v>
      </c>
      <c r="G61" s="215"/>
      <c r="H61" s="218"/>
      <c r="I61" s="136"/>
      <c r="J61" s="218"/>
      <c r="K61" s="218"/>
      <c r="L61" s="135" t="s">
        <v>24</v>
      </c>
      <c r="M61" s="215"/>
      <c r="N61" s="218"/>
      <c r="O61" s="136"/>
      <c r="P61" s="215"/>
      <c r="Q61" s="218"/>
      <c r="R61" s="136"/>
      <c r="S61" s="218"/>
      <c r="T61" s="218"/>
      <c r="U61" s="135" t="s">
        <v>24</v>
      </c>
    </row>
    <row r="62" spans="1:21" s="5" customFormat="1" ht="18" customHeight="1" x14ac:dyDescent="0.2">
      <c r="A62" s="196"/>
      <c r="B62" s="209" t="s">
        <v>221</v>
      </c>
      <c r="C62" s="210"/>
      <c r="D62" s="215"/>
      <c r="E62" s="218"/>
      <c r="F62" s="123"/>
      <c r="G62" s="215"/>
      <c r="H62" s="218"/>
      <c r="I62" s="136"/>
      <c r="J62" s="218"/>
      <c r="K62" s="218"/>
      <c r="L62" s="135" t="s">
        <v>24</v>
      </c>
      <c r="M62" s="215"/>
      <c r="N62" s="218"/>
      <c r="O62" s="136"/>
      <c r="P62" s="215"/>
      <c r="Q62" s="218"/>
      <c r="R62" s="136"/>
      <c r="S62" s="218"/>
      <c r="T62" s="218"/>
      <c r="U62" s="135" t="s">
        <v>24</v>
      </c>
    </row>
    <row r="63" spans="1:21" s="5" customFormat="1" ht="18" customHeight="1" x14ac:dyDescent="0.2">
      <c r="A63" s="196"/>
      <c r="B63" s="209" t="s">
        <v>32</v>
      </c>
      <c r="C63" s="210"/>
      <c r="D63" s="215"/>
      <c r="E63" s="218"/>
      <c r="F63" s="123"/>
      <c r="G63" s="215"/>
      <c r="H63" s="218"/>
      <c r="I63" s="136"/>
      <c r="J63" s="218"/>
      <c r="K63" s="218"/>
      <c r="L63" s="135" t="s">
        <v>24</v>
      </c>
      <c r="M63" s="215"/>
      <c r="N63" s="218"/>
      <c r="O63" s="136"/>
      <c r="P63" s="215"/>
      <c r="Q63" s="218"/>
      <c r="R63" s="136"/>
      <c r="S63" s="218"/>
      <c r="T63" s="218"/>
      <c r="U63" s="135" t="s">
        <v>24</v>
      </c>
    </row>
    <row r="64" spans="1:21" s="5" customFormat="1" ht="18" customHeight="1" x14ac:dyDescent="0.2">
      <c r="A64" s="196"/>
      <c r="B64" s="209" t="s">
        <v>33</v>
      </c>
      <c r="C64" s="210"/>
      <c r="D64" s="216"/>
      <c r="E64" s="219"/>
      <c r="F64" s="123"/>
      <c r="G64" s="216"/>
      <c r="H64" s="219"/>
      <c r="I64" s="140"/>
      <c r="J64" s="219"/>
      <c r="K64" s="219"/>
      <c r="L64" s="135"/>
      <c r="M64" s="216"/>
      <c r="N64" s="219"/>
      <c r="O64" s="140"/>
      <c r="P64" s="216"/>
      <c r="Q64" s="219"/>
      <c r="R64" s="140"/>
      <c r="S64" s="219"/>
      <c r="T64" s="219"/>
      <c r="U64" s="135" t="s">
        <v>24</v>
      </c>
    </row>
    <row r="65" spans="1:21" s="5" customFormat="1" ht="18" customHeight="1" thickBot="1" x14ac:dyDescent="0.25">
      <c r="A65" s="211"/>
      <c r="B65" s="220" t="s">
        <v>52</v>
      </c>
      <c r="C65" s="221"/>
      <c r="D65" s="151" t="s">
        <v>22</v>
      </c>
      <c r="E65" s="152" t="s">
        <v>22</v>
      </c>
      <c r="F65" s="147" t="str">
        <f>IF(SUM(F58:F64)=0,"",SUM(F58:F64))</f>
        <v/>
      </c>
      <c r="G65" s="151" t="s">
        <v>35</v>
      </c>
      <c r="H65" s="152" t="s">
        <v>35</v>
      </c>
      <c r="I65" s="146" t="str">
        <f>IF(SUM(I58:I64)=0,"",SUM(I58:I64))</f>
        <v/>
      </c>
      <c r="J65" s="152" t="s">
        <v>35</v>
      </c>
      <c r="K65" s="152" t="s">
        <v>35</v>
      </c>
      <c r="L65" s="147" t="str">
        <f>IF(SUM(L58:L64)=0,"",SUM(L58:L64))</f>
        <v/>
      </c>
      <c r="M65" s="151" t="s">
        <v>35</v>
      </c>
      <c r="N65" s="152" t="s">
        <v>35</v>
      </c>
      <c r="O65" s="146" t="str">
        <f>IF(SUM(O58:O64)=0,"",SUM(O58:O64))</f>
        <v/>
      </c>
      <c r="P65" s="151" t="s">
        <v>35</v>
      </c>
      <c r="Q65" s="152" t="s">
        <v>35</v>
      </c>
      <c r="R65" s="146" t="str">
        <f>IF(SUM(R58:R64)=0,"",SUM(R58:R64))</f>
        <v/>
      </c>
      <c r="S65" s="152" t="s">
        <v>35</v>
      </c>
      <c r="T65" s="152" t="s">
        <v>35</v>
      </c>
      <c r="U65" s="147" t="str">
        <f>IF(SUM(U58:U64)=0,"",SUM(U58:U64))</f>
        <v/>
      </c>
    </row>
    <row r="66" spans="1:21" x14ac:dyDescent="0.2">
      <c r="F66" s="106" t="str">
        <f>IF(F57=F65,"","↑【確認】「事業財源」の合計と「合計（総事業費）」が不一致")</f>
        <v/>
      </c>
    </row>
    <row r="67" spans="1:21" x14ac:dyDescent="0.2">
      <c r="F67" s="106"/>
    </row>
    <row r="68" spans="1:21" x14ac:dyDescent="0.2">
      <c r="A68" s="13" t="s">
        <v>36</v>
      </c>
    </row>
    <row r="69" spans="1:21" x14ac:dyDescent="0.2">
      <c r="A69" s="13"/>
    </row>
    <row r="70" spans="1:21" x14ac:dyDescent="0.2">
      <c r="A70" s="14" t="s">
        <v>68</v>
      </c>
      <c r="B70" s="111" t="s">
        <v>75</v>
      </c>
      <c r="C70" s="111"/>
      <c r="D70" s="111"/>
      <c r="E70" s="111"/>
      <c r="F70" s="111"/>
      <c r="G70" s="111"/>
      <c r="H70" s="111"/>
      <c r="I70" s="111"/>
      <c r="J70" s="111"/>
      <c r="K70" s="111"/>
      <c r="L70" s="111"/>
    </row>
    <row r="71" spans="1:21" x14ac:dyDescent="0.2">
      <c r="A71" s="14"/>
      <c r="B71" s="111" t="s">
        <v>214</v>
      </c>
      <c r="C71" s="111"/>
      <c r="D71" s="111"/>
      <c r="E71" s="111"/>
      <c r="F71" s="111"/>
      <c r="G71" s="111"/>
      <c r="H71" s="111"/>
      <c r="I71" s="111"/>
      <c r="J71" s="111"/>
      <c r="K71" s="111"/>
      <c r="L71" s="111"/>
    </row>
    <row r="72" spans="1:21" x14ac:dyDescent="0.2">
      <c r="A72" s="14" t="s">
        <v>69</v>
      </c>
      <c r="B72" s="111" t="s">
        <v>76</v>
      </c>
      <c r="C72" s="111"/>
      <c r="D72" s="111"/>
      <c r="E72" s="111"/>
      <c r="F72" s="111"/>
      <c r="G72" s="111"/>
      <c r="H72" s="111"/>
      <c r="I72" s="111"/>
      <c r="J72" s="111"/>
      <c r="K72" s="111"/>
      <c r="L72" s="111"/>
    </row>
    <row r="73" spans="1:21" x14ac:dyDescent="0.2">
      <c r="A73" s="14"/>
      <c r="B73" s="111" t="s">
        <v>57</v>
      </c>
      <c r="C73" s="111"/>
      <c r="D73" s="111"/>
      <c r="E73" s="111"/>
      <c r="F73" s="111"/>
      <c r="G73" s="111"/>
      <c r="H73" s="111"/>
      <c r="I73" s="111"/>
      <c r="J73" s="111"/>
      <c r="K73" s="111"/>
      <c r="L73" s="111"/>
    </row>
    <row r="74" spans="1:21" x14ac:dyDescent="0.2">
      <c r="A74" s="14" t="s">
        <v>58</v>
      </c>
      <c r="B74" s="111" t="s">
        <v>209</v>
      </c>
      <c r="C74" s="111"/>
      <c r="D74" s="111"/>
      <c r="E74" s="111"/>
      <c r="F74" s="111"/>
      <c r="G74" s="111"/>
      <c r="H74" s="111"/>
      <c r="I74" s="111"/>
      <c r="J74" s="111"/>
      <c r="K74" s="111"/>
      <c r="L74" s="111"/>
    </row>
    <row r="75" spans="1:21" x14ac:dyDescent="0.2">
      <c r="A75" s="14" t="s">
        <v>70</v>
      </c>
      <c r="B75" s="111" t="s">
        <v>77</v>
      </c>
      <c r="C75" s="111"/>
      <c r="D75" s="111"/>
      <c r="E75" s="111"/>
      <c r="F75" s="111"/>
      <c r="G75" s="111"/>
      <c r="H75" s="111"/>
      <c r="I75" s="111"/>
      <c r="J75" s="111"/>
      <c r="K75" s="111"/>
      <c r="L75" s="111"/>
    </row>
    <row r="76" spans="1:21" x14ac:dyDescent="0.2">
      <c r="A76" s="14"/>
      <c r="B76" s="111" t="s">
        <v>215</v>
      </c>
      <c r="C76" s="111"/>
      <c r="D76" s="111"/>
      <c r="E76" s="111"/>
      <c r="F76" s="111"/>
      <c r="G76" s="111"/>
      <c r="H76" s="111"/>
      <c r="I76" s="111"/>
      <c r="J76" s="111"/>
      <c r="K76" s="111"/>
      <c r="L76" s="111"/>
    </row>
    <row r="77" spans="1:21" x14ac:dyDescent="0.2">
      <c r="A77" s="14"/>
      <c r="B77" s="111" t="s">
        <v>216</v>
      </c>
      <c r="C77" s="111"/>
      <c r="D77" s="111"/>
      <c r="E77" s="111"/>
      <c r="F77" s="111"/>
      <c r="G77" s="111"/>
      <c r="H77" s="111"/>
      <c r="I77" s="111"/>
      <c r="J77" s="111"/>
      <c r="K77" s="111"/>
      <c r="L77" s="111"/>
    </row>
    <row r="78" spans="1:21" x14ac:dyDescent="0.2">
      <c r="A78" s="14"/>
      <c r="B78" s="111"/>
      <c r="C78" s="111"/>
      <c r="D78" s="111"/>
      <c r="E78" s="111"/>
      <c r="F78" s="111"/>
      <c r="G78" s="111"/>
      <c r="H78" s="111"/>
      <c r="I78" s="111"/>
      <c r="J78" s="111"/>
      <c r="K78" s="111"/>
      <c r="L78" s="111"/>
    </row>
    <row r="79" spans="1:21" x14ac:dyDescent="0.2">
      <c r="A79" s="14" t="s">
        <v>71</v>
      </c>
      <c r="B79" s="111" t="s">
        <v>217</v>
      </c>
      <c r="C79" s="111"/>
      <c r="D79" s="111"/>
      <c r="E79" s="111"/>
      <c r="F79" s="111"/>
      <c r="G79" s="111"/>
      <c r="H79" s="111"/>
      <c r="I79" s="111"/>
      <c r="J79" s="111"/>
      <c r="K79" s="111"/>
      <c r="L79" s="111"/>
    </row>
    <row r="80" spans="1:21" x14ac:dyDescent="0.2">
      <c r="A80" s="14"/>
      <c r="B80" s="111"/>
      <c r="C80" s="111"/>
      <c r="D80" s="111"/>
      <c r="E80" s="111"/>
      <c r="F80" s="111"/>
      <c r="G80" s="111"/>
      <c r="H80" s="111"/>
      <c r="I80" s="111"/>
      <c r="J80" s="111"/>
      <c r="K80" s="111"/>
      <c r="L80" s="111"/>
    </row>
    <row r="81" spans="1:12" x14ac:dyDescent="0.2">
      <c r="A81" s="14" t="s">
        <v>72</v>
      </c>
      <c r="B81" s="111" t="s">
        <v>61</v>
      </c>
      <c r="C81" s="111"/>
      <c r="D81" s="111"/>
      <c r="E81" s="111"/>
      <c r="F81" s="111"/>
      <c r="G81" s="111"/>
      <c r="H81" s="111"/>
      <c r="I81" s="111"/>
      <c r="J81" s="111"/>
      <c r="K81" s="111"/>
      <c r="L81" s="111"/>
    </row>
    <row r="82" spans="1:12" x14ac:dyDescent="0.2">
      <c r="A82" s="14" t="s">
        <v>62</v>
      </c>
      <c r="B82" s="111" t="s">
        <v>63</v>
      </c>
      <c r="C82" s="111"/>
      <c r="D82" s="111"/>
      <c r="E82" s="111"/>
      <c r="F82" s="111"/>
      <c r="G82" s="111"/>
      <c r="H82" s="111"/>
      <c r="I82" s="111"/>
      <c r="J82" s="111"/>
      <c r="K82" s="111"/>
      <c r="L82" s="111"/>
    </row>
    <row r="83" spans="1:12" x14ac:dyDescent="0.2">
      <c r="A83" s="14" t="s">
        <v>62</v>
      </c>
      <c r="B83" s="111" t="s">
        <v>78</v>
      </c>
      <c r="C83" s="111"/>
      <c r="D83" s="111"/>
      <c r="E83" s="111"/>
      <c r="F83" s="111"/>
      <c r="G83" s="111"/>
      <c r="H83" s="111"/>
      <c r="I83" s="111"/>
      <c r="J83" s="111"/>
      <c r="K83" s="111"/>
      <c r="L83" s="111"/>
    </row>
    <row r="84" spans="1:12" x14ac:dyDescent="0.2">
      <c r="A84" s="14" t="s">
        <v>64</v>
      </c>
      <c r="B84" s="112" t="s">
        <v>210</v>
      </c>
      <c r="C84" s="112"/>
      <c r="D84" s="111"/>
      <c r="E84" s="111"/>
      <c r="F84" s="111"/>
      <c r="G84" s="111"/>
      <c r="H84" s="111"/>
      <c r="I84" s="111"/>
      <c r="J84" s="111"/>
      <c r="K84" s="111"/>
      <c r="L84" s="111"/>
    </row>
    <row r="85" spans="1:12" x14ac:dyDescent="0.2">
      <c r="A85" s="14" t="s">
        <v>65</v>
      </c>
      <c r="B85" s="112" t="s">
        <v>79</v>
      </c>
      <c r="C85" s="112"/>
      <c r="D85" s="111"/>
      <c r="E85" s="111"/>
      <c r="F85" s="111"/>
      <c r="G85" s="111"/>
      <c r="H85" s="111"/>
      <c r="I85" s="111"/>
      <c r="J85" s="111"/>
      <c r="K85" s="111"/>
      <c r="L85" s="111"/>
    </row>
    <row r="86" spans="1:12" x14ac:dyDescent="0.2">
      <c r="A86" s="14" t="s">
        <v>62</v>
      </c>
      <c r="B86" s="112" t="s">
        <v>80</v>
      </c>
      <c r="C86" s="112"/>
      <c r="D86" s="111"/>
      <c r="E86" s="111"/>
      <c r="F86" s="111"/>
      <c r="G86" s="111"/>
      <c r="H86" s="111"/>
      <c r="I86" s="111"/>
      <c r="J86" s="111"/>
      <c r="K86" s="111"/>
      <c r="L86" s="111"/>
    </row>
    <row r="87" spans="1:12" x14ac:dyDescent="0.2">
      <c r="A87" s="14" t="s">
        <v>62</v>
      </c>
      <c r="B87" s="112" t="s">
        <v>211</v>
      </c>
      <c r="C87" s="112"/>
      <c r="D87" s="111"/>
      <c r="E87" s="111"/>
      <c r="F87" s="111"/>
      <c r="G87" s="111"/>
      <c r="H87" s="111"/>
      <c r="I87" s="111"/>
      <c r="J87" s="111"/>
      <c r="K87" s="111"/>
      <c r="L87" s="111"/>
    </row>
    <row r="88" spans="1:12" x14ac:dyDescent="0.2">
      <c r="A88" s="14" t="s">
        <v>73</v>
      </c>
      <c r="B88" s="111" t="s">
        <v>66</v>
      </c>
      <c r="C88" s="111"/>
      <c r="D88" s="111"/>
      <c r="E88" s="111"/>
      <c r="F88" s="111"/>
      <c r="G88" s="111"/>
      <c r="H88" s="111"/>
      <c r="I88" s="111"/>
      <c r="J88" s="111"/>
      <c r="K88" s="111"/>
      <c r="L88" s="111"/>
    </row>
    <row r="89" spans="1:12" x14ac:dyDescent="0.2">
      <c r="A89" s="14" t="s">
        <v>74</v>
      </c>
      <c r="B89" s="111" t="s">
        <v>67</v>
      </c>
      <c r="C89" s="111"/>
      <c r="D89" s="111"/>
      <c r="E89" s="111"/>
      <c r="F89" s="111"/>
      <c r="G89" s="111"/>
      <c r="H89" s="111"/>
      <c r="I89" s="111"/>
      <c r="J89" s="111"/>
      <c r="K89" s="111"/>
      <c r="L89" s="111"/>
    </row>
    <row r="90" spans="1:12" x14ac:dyDescent="0.2">
      <c r="A90" s="15"/>
      <c r="B90" s="111" t="s">
        <v>59</v>
      </c>
      <c r="C90" s="111"/>
      <c r="D90" s="111"/>
      <c r="E90" s="111"/>
      <c r="F90" s="111"/>
      <c r="G90" s="111"/>
      <c r="H90" s="111"/>
      <c r="I90" s="111"/>
      <c r="J90" s="111"/>
      <c r="K90" s="111"/>
      <c r="L90" s="111"/>
    </row>
    <row r="91" spans="1:12" x14ac:dyDescent="0.2">
      <c r="A91" s="15"/>
    </row>
  </sheetData>
  <mergeCells count="51">
    <mergeCell ref="B46:C46"/>
    <mergeCell ref="B47:C47"/>
    <mergeCell ref="P58:P64"/>
    <mergeCell ref="Q58:Q64"/>
    <mergeCell ref="S58:S64"/>
    <mergeCell ref="B56:C56"/>
    <mergeCell ref="A57:C57"/>
    <mergeCell ref="A58:A65"/>
    <mergeCell ref="B65:C65"/>
    <mergeCell ref="A41:A56"/>
    <mergeCell ref="B41:C41"/>
    <mergeCell ref="B42:C42"/>
    <mergeCell ref="B51:C51"/>
    <mergeCell ref="B52:C52"/>
    <mergeCell ref="T58:T64"/>
    <mergeCell ref="B59:C59"/>
    <mergeCell ref="B60:C60"/>
    <mergeCell ref="B61:C61"/>
    <mergeCell ref="B62:C62"/>
    <mergeCell ref="B63:C63"/>
    <mergeCell ref="B64:C64"/>
    <mergeCell ref="G58:G64"/>
    <mergeCell ref="H58:H64"/>
    <mergeCell ref="J58:J64"/>
    <mergeCell ref="K58:K64"/>
    <mergeCell ref="M58:M64"/>
    <mergeCell ref="N58:N64"/>
    <mergeCell ref="B58:C58"/>
    <mergeCell ref="D58:D64"/>
    <mergeCell ref="E58:E64"/>
    <mergeCell ref="A10:A40"/>
    <mergeCell ref="B10:B33"/>
    <mergeCell ref="B34:B39"/>
    <mergeCell ref="V37:X38"/>
    <mergeCell ref="B40:C40"/>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4"/>
  <dataValidations count="2">
    <dataValidation type="list" allowBlank="1" showInputMessage="1" showErrorMessage="1" sqref="C14 C21 C28 B42:C42 B47:C47">
      <formula1>"　（新築）,（移転新築）,　（増築）,　（改築）"</formula1>
    </dataValidation>
    <dataValidation type="list" showInputMessage="1" showErrorMessage="1" sqref="C13 C20 C27 B41:C41 B46:C46">
      <formula1>" &lt;建築工事&gt;, &lt;改修工事&gt;"</formula1>
    </dataValidation>
  </dataValidations>
  <printOptions horizontalCentered="1"/>
  <pageMargins left="0.19685039370078741" right="0.19685039370078741" top="0.35433070866141736" bottom="0.35433070866141736" header="0.31496062992125984" footer="0.31496062992125984"/>
  <pageSetup paperSize="9" scale="74" fitToWidth="0" orientation="portrait"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x14ac:dyDescent="0.2"/>
  <cols>
    <col min="1" max="1" width="2" style="16" customWidth="1"/>
    <col min="2" max="3" width="3.6328125" style="16" customWidth="1"/>
    <col min="4" max="6" width="20.6328125" style="16" customWidth="1"/>
    <col min="7" max="7" width="10.6328125" style="16" customWidth="1"/>
    <col min="8" max="8" width="7.6328125" style="59" customWidth="1"/>
    <col min="9" max="9" width="12" style="59" customWidth="1"/>
    <col min="10" max="10" width="16.36328125" style="59" customWidth="1"/>
    <col min="11" max="11" width="21.453125" style="59" customWidth="1"/>
    <col min="12" max="16" width="10.6328125" style="16" customWidth="1"/>
    <col min="17" max="17" width="10.6328125" style="59" customWidth="1"/>
    <col min="18" max="22" width="10.6328125" style="16" customWidth="1"/>
    <col min="23" max="35" width="11.36328125" style="16" customWidth="1"/>
    <col min="36" max="64" width="10.6328125" style="16" customWidth="1"/>
    <col min="65" max="175" width="3.6328125" style="16" customWidth="1"/>
    <col min="176" max="16384" width="1.08984375" style="16"/>
  </cols>
  <sheetData>
    <row r="1" spans="1:35" ht="26.25" customHeight="1" x14ac:dyDescent="0.2">
      <c r="A1" s="247" t="s">
        <v>89</v>
      </c>
      <c r="B1" s="247"/>
      <c r="C1" s="247"/>
      <c r="D1" s="247"/>
      <c r="E1" s="247"/>
      <c r="F1" s="247"/>
      <c r="G1" s="247"/>
      <c r="H1" s="247"/>
      <c r="I1" s="247"/>
      <c r="J1" s="247"/>
      <c r="K1" s="18"/>
      <c r="L1" s="18"/>
      <c r="M1" s="18"/>
      <c r="N1" s="18"/>
      <c r="O1" s="18"/>
      <c r="P1" s="18"/>
      <c r="Q1" s="19"/>
      <c r="R1" s="20"/>
      <c r="S1" s="248" t="s">
        <v>90</v>
      </c>
      <c r="T1" s="248"/>
      <c r="U1" s="248"/>
      <c r="V1" s="248"/>
      <c r="W1" s="248"/>
      <c r="X1" s="248"/>
      <c r="Y1" s="248"/>
      <c r="Z1" s="248"/>
      <c r="AA1" s="248"/>
      <c r="AB1" s="248"/>
      <c r="AC1" s="248"/>
      <c r="AD1" s="248"/>
      <c r="AE1" s="248"/>
      <c r="AF1" s="248"/>
      <c r="AG1" s="248"/>
      <c r="AH1" s="248"/>
      <c r="AI1" s="248"/>
    </row>
    <row r="2" spans="1:35" ht="40.5" customHeight="1" thickBot="1" x14ac:dyDescent="0.45">
      <c r="B2" s="249" t="s">
        <v>91</v>
      </c>
      <c r="C2" s="249"/>
      <c r="D2" s="249"/>
      <c r="E2" s="249"/>
      <c r="F2" s="249"/>
      <c r="G2" s="249"/>
      <c r="H2" s="249"/>
      <c r="I2" s="249"/>
      <c r="J2" s="249"/>
      <c r="K2" s="249"/>
      <c r="L2" s="249"/>
      <c r="M2" s="249"/>
      <c r="N2" s="249"/>
      <c r="O2" s="249"/>
      <c r="P2" s="249"/>
      <c r="Q2" s="249"/>
      <c r="R2" s="249"/>
      <c r="S2" s="248"/>
      <c r="T2" s="248"/>
      <c r="U2" s="248"/>
      <c r="V2" s="248"/>
      <c r="W2" s="248"/>
      <c r="X2" s="248"/>
      <c r="Y2" s="248"/>
      <c r="Z2" s="248"/>
      <c r="AA2" s="248"/>
      <c r="AB2" s="248"/>
      <c r="AC2" s="248"/>
      <c r="AD2" s="248"/>
      <c r="AE2" s="248"/>
      <c r="AF2" s="248"/>
      <c r="AG2" s="248"/>
      <c r="AH2" s="248"/>
      <c r="AI2" s="248"/>
    </row>
    <row r="3" spans="1:35" ht="20.149999999999999" customHeight="1" x14ac:dyDescent="0.2">
      <c r="B3" s="250" t="s">
        <v>92</v>
      </c>
      <c r="C3" s="245" t="s">
        <v>93</v>
      </c>
      <c r="D3" s="245" t="s">
        <v>94</v>
      </c>
      <c r="E3" s="245" t="s">
        <v>95</v>
      </c>
      <c r="F3" s="252" t="s">
        <v>96</v>
      </c>
      <c r="G3" s="245" t="s">
        <v>97</v>
      </c>
      <c r="H3" s="245" t="s">
        <v>98</v>
      </c>
      <c r="I3" s="245" t="s">
        <v>99</v>
      </c>
      <c r="J3" s="245" t="s">
        <v>100</v>
      </c>
      <c r="K3" s="245" t="s">
        <v>101</v>
      </c>
      <c r="L3" s="21" t="s">
        <v>0</v>
      </c>
      <c r="M3" s="21" t="s">
        <v>1</v>
      </c>
      <c r="N3" s="21" t="s">
        <v>2</v>
      </c>
      <c r="O3" s="22" t="s">
        <v>3</v>
      </c>
      <c r="P3" s="23"/>
      <c r="Q3" s="24"/>
      <c r="R3" s="25" t="s">
        <v>4</v>
      </c>
      <c r="S3" s="21" t="s">
        <v>5</v>
      </c>
      <c r="T3" s="21" t="s">
        <v>6</v>
      </c>
      <c r="U3" s="21" t="s">
        <v>7</v>
      </c>
      <c r="V3" s="26" t="s">
        <v>8</v>
      </c>
      <c r="W3" s="255" t="s">
        <v>102</v>
      </c>
      <c r="X3" s="255" t="s">
        <v>103</v>
      </c>
      <c r="Y3" s="228" t="s">
        <v>104</v>
      </c>
      <c r="Z3" s="245" t="s">
        <v>105</v>
      </c>
      <c r="AA3" s="245" t="s">
        <v>106</v>
      </c>
      <c r="AB3" s="228" t="s">
        <v>107</v>
      </c>
      <c r="AC3" s="228" t="s">
        <v>108</v>
      </c>
      <c r="AD3" s="228" t="s">
        <v>109</v>
      </c>
      <c r="AE3" s="228" t="s">
        <v>110</v>
      </c>
      <c r="AF3" s="228" t="s">
        <v>111</v>
      </c>
      <c r="AG3" s="228" t="s">
        <v>112</v>
      </c>
      <c r="AH3" s="228" t="s">
        <v>113</v>
      </c>
      <c r="AI3" s="230" t="s">
        <v>114</v>
      </c>
    </row>
    <row r="4" spans="1:35" ht="64.5" customHeight="1" x14ac:dyDescent="0.2">
      <c r="B4" s="251"/>
      <c r="C4" s="246"/>
      <c r="D4" s="246"/>
      <c r="E4" s="246"/>
      <c r="F4" s="253"/>
      <c r="G4" s="246"/>
      <c r="H4" s="246"/>
      <c r="I4" s="246"/>
      <c r="J4" s="246"/>
      <c r="K4" s="246"/>
      <c r="L4" s="27" t="s">
        <v>9</v>
      </c>
      <c r="M4" s="28" t="s">
        <v>10</v>
      </c>
      <c r="N4" s="27" t="s">
        <v>11</v>
      </c>
      <c r="O4" s="232" t="s">
        <v>115</v>
      </c>
      <c r="P4" s="234" t="s">
        <v>12</v>
      </c>
      <c r="Q4" s="235"/>
      <c r="R4" s="236"/>
      <c r="S4" s="237" t="s">
        <v>17</v>
      </c>
      <c r="T4" s="239" t="s">
        <v>13</v>
      </c>
      <c r="U4" s="241" t="s">
        <v>116</v>
      </c>
      <c r="V4" s="243" t="s">
        <v>117</v>
      </c>
      <c r="W4" s="256"/>
      <c r="X4" s="256"/>
      <c r="Y4" s="229"/>
      <c r="Z4" s="246"/>
      <c r="AA4" s="246"/>
      <c r="AB4" s="229"/>
      <c r="AC4" s="229"/>
      <c r="AD4" s="229"/>
      <c r="AE4" s="229"/>
      <c r="AF4" s="229"/>
      <c r="AG4" s="229"/>
      <c r="AH4" s="229"/>
      <c r="AI4" s="231"/>
    </row>
    <row r="5" spans="1:35" ht="39" customHeight="1" x14ac:dyDescent="0.2">
      <c r="B5" s="251"/>
      <c r="C5" s="246"/>
      <c r="D5" s="246"/>
      <c r="E5" s="246"/>
      <c r="F5" s="254"/>
      <c r="G5" s="246"/>
      <c r="H5" s="246"/>
      <c r="I5" s="246"/>
      <c r="J5" s="246"/>
      <c r="K5" s="246"/>
      <c r="L5" s="29"/>
      <c r="M5" s="29"/>
      <c r="N5" s="30"/>
      <c r="O5" s="233"/>
      <c r="P5" s="31" t="s">
        <v>118</v>
      </c>
      <c r="Q5" s="31" t="s">
        <v>14</v>
      </c>
      <c r="R5" s="31" t="s">
        <v>15</v>
      </c>
      <c r="S5" s="238"/>
      <c r="T5" s="240"/>
      <c r="U5" s="242"/>
      <c r="V5" s="244"/>
      <c r="W5" s="256"/>
      <c r="X5" s="256"/>
      <c r="Y5" s="229"/>
      <c r="Z5" s="246"/>
      <c r="AA5" s="246"/>
      <c r="AB5" s="229"/>
      <c r="AC5" s="229"/>
      <c r="AD5" s="229"/>
      <c r="AE5" s="229"/>
      <c r="AF5" s="229"/>
      <c r="AG5" s="229"/>
      <c r="AH5" s="229"/>
      <c r="AI5" s="231"/>
    </row>
    <row r="6" spans="1:35" s="32" customFormat="1" ht="55" x14ac:dyDescent="0.2">
      <c r="B6" s="33"/>
      <c r="C6" s="34"/>
      <c r="D6" s="34"/>
      <c r="E6" s="34"/>
      <c r="F6" s="34"/>
      <c r="G6" s="34"/>
      <c r="H6" s="34"/>
      <c r="I6" s="35" t="s">
        <v>119</v>
      </c>
      <c r="J6" s="35" t="s">
        <v>120</v>
      </c>
      <c r="K6" s="35" t="s">
        <v>121</v>
      </c>
      <c r="L6" s="36" t="s">
        <v>16</v>
      </c>
      <c r="M6" s="36" t="s">
        <v>16</v>
      </c>
      <c r="N6" s="36" t="s">
        <v>122</v>
      </c>
      <c r="O6" s="36" t="s">
        <v>16</v>
      </c>
      <c r="P6" s="36" t="s">
        <v>123</v>
      </c>
      <c r="Q6" s="36" t="s">
        <v>16</v>
      </c>
      <c r="R6" s="36" t="s">
        <v>16</v>
      </c>
      <c r="S6" s="36" t="s">
        <v>16</v>
      </c>
      <c r="T6" s="36" t="s">
        <v>16</v>
      </c>
      <c r="U6" s="37" t="s">
        <v>16</v>
      </c>
      <c r="V6" s="38" t="s">
        <v>16</v>
      </c>
      <c r="W6" s="39" t="s">
        <v>86</v>
      </c>
      <c r="X6" s="39" t="s">
        <v>86</v>
      </c>
      <c r="Y6" s="89" t="s">
        <v>83</v>
      </c>
      <c r="Z6" s="40" t="s">
        <v>124</v>
      </c>
      <c r="AA6" s="40" t="s">
        <v>125</v>
      </c>
      <c r="AB6" s="89" t="s">
        <v>126</v>
      </c>
      <c r="AC6" s="89" t="s">
        <v>83</v>
      </c>
      <c r="AD6" s="92" t="s">
        <v>127</v>
      </c>
      <c r="AE6" s="92" t="s">
        <v>128</v>
      </c>
      <c r="AF6" s="93" t="s">
        <v>129</v>
      </c>
      <c r="AG6" s="92" t="s">
        <v>130</v>
      </c>
      <c r="AH6" s="92" t="s">
        <v>130</v>
      </c>
      <c r="AI6" s="94" t="s">
        <v>130</v>
      </c>
    </row>
    <row r="7" spans="1:35" ht="19.5" customHeight="1" x14ac:dyDescent="0.2">
      <c r="B7" s="41">
        <v>1</v>
      </c>
      <c r="C7" s="42">
        <v>1</v>
      </c>
      <c r="D7" s="42" t="s">
        <v>131</v>
      </c>
      <c r="E7" s="42" t="s">
        <v>132</v>
      </c>
      <c r="F7" s="42" t="s">
        <v>133</v>
      </c>
      <c r="G7" s="42" t="s">
        <v>134</v>
      </c>
      <c r="H7" s="43" t="s">
        <v>135</v>
      </c>
      <c r="I7" s="44">
        <v>1</v>
      </c>
      <c r="J7" s="43">
        <v>1</v>
      </c>
      <c r="K7" s="43">
        <v>2</v>
      </c>
      <c r="L7" s="45"/>
      <c r="M7" s="45"/>
      <c r="N7" s="45"/>
      <c r="O7" s="45"/>
      <c r="P7" s="46"/>
      <c r="Q7" s="47">
        <f>IF(J7=1,17500,"-")</f>
        <v>17500</v>
      </c>
      <c r="R7" s="45">
        <f>IF(J7=1,P7*Q7,IF(J7=2,1030000,IF(J7=3,310000,IF(J7=4,378000,""))))</f>
        <v>0</v>
      </c>
      <c r="S7" s="45">
        <f>MIN(O7,R7)</f>
        <v>0</v>
      </c>
      <c r="T7" s="48"/>
      <c r="U7" s="45">
        <f>MIN(N7,S7,T7)</f>
        <v>0</v>
      </c>
      <c r="V7" s="49">
        <f>ROUNDDOWN(U7,-3)</f>
        <v>0</v>
      </c>
      <c r="W7" s="17"/>
      <c r="X7" s="17"/>
      <c r="Y7" s="90"/>
      <c r="Z7" s="42"/>
      <c r="AA7" s="42"/>
      <c r="AB7" s="90"/>
      <c r="AC7" s="90"/>
      <c r="AD7" s="90"/>
      <c r="AE7" s="90"/>
      <c r="AF7" s="90"/>
      <c r="AG7" s="90"/>
      <c r="AH7" s="90"/>
      <c r="AI7" s="95"/>
    </row>
    <row r="8" spans="1:35" ht="20.149999999999999" customHeight="1" x14ac:dyDescent="0.2">
      <c r="B8" s="41">
        <v>1</v>
      </c>
      <c r="C8" s="42">
        <v>1</v>
      </c>
      <c r="D8" s="42" t="s">
        <v>131</v>
      </c>
      <c r="E8" s="42" t="s">
        <v>132</v>
      </c>
      <c r="F8" s="42"/>
      <c r="G8" s="42" t="s">
        <v>134</v>
      </c>
      <c r="H8" s="43" t="s">
        <v>136</v>
      </c>
      <c r="I8" s="43">
        <v>1</v>
      </c>
      <c r="J8" s="43">
        <v>2</v>
      </c>
      <c r="K8" s="43" t="s">
        <v>137</v>
      </c>
      <c r="L8" s="45"/>
      <c r="M8" s="45"/>
      <c r="N8" s="45"/>
      <c r="O8" s="45"/>
      <c r="P8" s="46"/>
      <c r="Q8" s="47" t="str">
        <f t="shared" ref="Q8:Q41" si="0">IF(J8=1,17500,"-")</f>
        <v>-</v>
      </c>
      <c r="R8" s="45">
        <f t="shared" ref="R8:R42" si="1">IF(J8=1,P8*Q8,IF(J8=2,1030000,IF(J8=3,310000,IF(J8=4,378000,""))))</f>
        <v>1030000</v>
      </c>
      <c r="S8" s="45">
        <f t="shared" ref="S8:S15" si="2">MIN(O8,R8)</f>
        <v>1030000</v>
      </c>
      <c r="T8" s="48"/>
      <c r="U8" s="45">
        <f t="shared" ref="U8:U15" si="3">MIN(N8,S8,T8)</f>
        <v>1030000</v>
      </c>
      <c r="V8" s="49">
        <f t="shared" ref="V8:V42" si="4">ROUNDDOWN(U8,-3)</f>
        <v>1030000</v>
      </c>
      <c r="W8" s="17"/>
      <c r="X8" s="17"/>
      <c r="Y8" s="90"/>
      <c r="Z8" s="42"/>
      <c r="AA8" s="42"/>
      <c r="AB8" s="90"/>
      <c r="AC8" s="90"/>
      <c r="AD8" s="90"/>
      <c r="AE8" s="90"/>
      <c r="AF8" s="90"/>
      <c r="AG8" s="90"/>
      <c r="AH8" s="90"/>
      <c r="AI8" s="95"/>
    </row>
    <row r="9" spans="1:35" ht="20.149999999999999" customHeight="1" x14ac:dyDescent="0.2">
      <c r="B9" s="41">
        <v>1</v>
      </c>
      <c r="C9" s="42">
        <v>1</v>
      </c>
      <c r="D9" s="42" t="s">
        <v>131</v>
      </c>
      <c r="E9" s="42" t="s">
        <v>132</v>
      </c>
      <c r="F9" s="42"/>
      <c r="G9" s="42" t="s">
        <v>134</v>
      </c>
      <c r="H9" s="43" t="s">
        <v>136</v>
      </c>
      <c r="I9" s="43">
        <v>1</v>
      </c>
      <c r="J9" s="43">
        <v>3</v>
      </c>
      <c r="K9" s="43" t="s">
        <v>136</v>
      </c>
      <c r="L9" s="45"/>
      <c r="M9" s="45"/>
      <c r="N9" s="45"/>
      <c r="O9" s="45"/>
      <c r="P9" s="46"/>
      <c r="Q9" s="47" t="str">
        <f t="shared" si="0"/>
        <v>-</v>
      </c>
      <c r="R9" s="45">
        <f t="shared" si="1"/>
        <v>310000</v>
      </c>
      <c r="S9" s="45">
        <f t="shared" si="2"/>
        <v>310000</v>
      </c>
      <c r="T9" s="48"/>
      <c r="U9" s="45">
        <f t="shared" si="3"/>
        <v>310000</v>
      </c>
      <c r="V9" s="49">
        <f t="shared" si="4"/>
        <v>310000</v>
      </c>
      <c r="W9" s="17"/>
      <c r="X9" s="17"/>
      <c r="Y9" s="90"/>
      <c r="Z9" s="42"/>
      <c r="AA9" s="42"/>
      <c r="AB9" s="90"/>
      <c r="AC9" s="90"/>
      <c r="AD9" s="90"/>
      <c r="AE9" s="90"/>
      <c r="AF9" s="90"/>
      <c r="AG9" s="90"/>
      <c r="AH9" s="90"/>
      <c r="AI9" s="95"/>
    </row>
    <row r="10" spans="1:35" ht="20.149999999999999" customHeight="1" x14ac:dyDescent="0.2">
      <c r="B10" s="41">
        <v>1</v>
      </c>
      <c r="C10" s="42">
        <v>2</v>
      </c>
      <c r="D10" s="42" t="s">
        <v>131</v>
      </c>
      <c r="E10" s="42" t="s">
        <v>138</v>
      </c>
      <c r="F10" s="42"/>
      <c r="G10" s="42" t="s">
        <v>139</v>
      </c>
      <c r="H10" s="43" t="s">
        <v>135</v>
      </c>
      <c r="I10" s="43">
        <v>2</v>
      </c>
      <c r="J10" s="44">
        <v>1</v>
      </c>
      <c r="K10" s="43">
        <v>1</v>
      </c>
      <c r="L10" s="45"/>
      <c r="M10" s="45"/>
      <c r="N10" s="45"/>
      <c r="O10" s="45"/>
      <c r="P10" s="46"/>
      <c r="Q10" s="47">
        <f t="shared" si="0"/>
        <v>17500</v>
      </c>
      <c r="R10" s="45">
        <f t="shared" si="1"/>
        <v>0</v>
      </c>
      <c r="S10" s="45">
        <f t="shared" si="2"/>
        <v>0</v>
      </c>
      <c r="T10" s="48"/>
      <c r="U10" s="45">
        <f t="shared" si="3"/>
        <v>0</v>
      </c>
      <c r="V10" s="49">
        <f t="shared" si="4"/>
        <v>0</v>
      </c>
      <c r="W10" s="17"/>
      <c r="X10" s="17"/>
      <c r="Y10" s="90"/>
      <c r="Z10" s="42"/>
      <c r="AA10" s="42"/>
      <c r="AB10" s="90"/>
      <c r="AC10" s="90"/>
      <c r="AD10" s="90"/>
      <c r="AE10" s="90"/>
      <c r="AF10" s="90"/>
      <c r="AG10" s="90"/>
      <c r="AH10" s="90"/>
      <c r="AI10" s="95"/>
    </row>
    <row r="11" spans="1:35" ht="20.149999999999999" customHeight="1" x14ac:dyDescent="0.2">
      <c r="B11" s="41">
        <v>1</v>
      </c>
      <c r="C11" s="42">
        <v>2</v>
      </c>
      <c r="D11" s="42" t="s">
        <v>131</v>
      </c>
      <c r="E11" s="42" t="s">
        <v>138</v>
      </c>
      <c r="F11" s="42"/>
      <c r="G11" s="42" t="s">
        <v>139</v>
      </c>
      <c r="H11" s="43" t="s">
        <v>140</v>
      </c>
      <c r="I11" s="43">
        <v>2</v>
      </c>
      <c r="J11" s="43">
        <v>1</v>
      </c>
      <c r="K11" s="43">
        <v>1</v>
      </c>
      <c r="L11" s="45"/>
      <c r="M11" s="45"/>
      <c r="N11" s="45"/>
      <c r="O11" s="45"/>
      <c r="P11" s="46"/>
      <c r="Q11" s="47">
        <f t="shared" si="0"/>
        <v>17500</v>
      </c>
      <c r="R11" s="45">
        <f t="shared" si="1"/>
        <v>0</v>
      </c>
      <c r="S11" s="45">
        <f t="shared" si="2"/>
        <v>0</v>
      </c>
      <c r="T11" s="48"/>
      <c r="U11" s="45">
        <f t="shared" si="3"/>
        <v>0</v>
      </c>
      <c r="V11" s="49">
        <f t="shared" si="4"/>
        <v>0</v>
      </c>
      <c r="W11" s="17"/>
      <c r="X11" s="17"/>
      <c r="Y11" s="90"/>
      <c r="Z11" s="42"/>
      <c r="AA11" s="42"/>
      <c r="AB11" s="90"/>
      <c r="AC11" s="90"/>
      <c r="AD11" s="90"/>
      <c r="AE11" s="90"/>
      <c r="AF11" s="90"/>
      <c r="AG11" s="90"/>
      <c r="AH11" s="90"/>
      <c r="AI11" s="95"/>
    </row>
    <row r="12" spans="1:35" ht="20.149999999999999" customHeight="1" x14ac:dyDescent="0.2">
      <c r="B12" s="41">
        <v>1</v>
      </c>
      <c r="C12" s="42">
        <v>2</v>
      </c>
      <c r="D12" s="42" t="s">
        <v>131</v>
      </c>
      <c r="E12" s="42" t="s">
        <v>138</v>
      </c>
      <c r="F12" s="42"/>
      <c r="G12" s="42" t="s">
        <v>139</v>
      </c>
      <c r="H12" s="43" t="s">
        <v>141</v>
      </c>
      <c r="I12" s="43">
        <v>2</v>
      </c>
      <c r="J12" s="43">
        <v>1</v>
      </c>
      <c r="K12" s="43">
        <v>2</v>
      </c>
      <c r="L12" s="45"/>
      <c r="M12" s="45"/>
      <c r="N12" s="45"/>
      <c r="O12" s="45"/>
      <c r="P12" s="46"/>
      <c r="Q12" s="47">
        <f t="shared" si="0"/>
        <v>17500</v>
      </c>
      <c r="R12" s="45">
        <f t="shared" si="1"/>
        <v>0</v>
      </c>
      <c r="S12" s="45">
        <f t="shared" si="2"/>
        <v>0</v>
      </c>
      <c r="T12" s="48"/>
      <c r="U12" s="45">
        <f t="shared" si="3"/>
        <v>0</v>
      </c>
      <c r="V12" s="49">
        <f t="shared" si="4"/>
        <v>0</v>
      </c>
      <c r="W12" s="17"/>
      <c r="X12" s="17"/>
      <c r="Y12" s="90"/>
      <c r="Z12" s="42"/>
      <c r="AA12" s="42"/>
      <c r="AB12" s="90"/>
      <c r="AC12" s="90"/>
      <c r="AD12" s="90"/>
      <c r="AE12" s="90"/>
      <c r="AF12" s="90"/>
      <c r="AG12" s="90"/>
      <c r="AH12" s="90"/>
      <c r="AI12" s="95"/>
    </row>
    <row r="13" spans="1:35" ht="20.149999999999999" customHeight="1" x14ac:dyDescent="0.2">
      <c r="B13" s="41">
        <v>1</v>
      </c>
      <c r="C13" s="42">
        <v>2</v>
      </c>
      <c r="D13" s="42" t="s">
        <v>131</v>
      </c>
      <c r="E13" s="42" t="s">
        <v>138</v>
      </c>
      <c r="F13" s="42"/>
      <c r="G13" s="42" t="s">
        <v>139</v>
      </c>
      <c r="H13" s="43" t="s">
        <v>142</v>
      </c>
      <c r="I13" s="43">
        <v>2</v>
      </c>
      <c r="J13" s="43">
        <v>1</v>
      </c>
      <c r="K13" s="43">
        <v>3</v>
      </c>
      <c r="L13" s="45"/>
      <c r="M13" s="45"/>
      <c r="N13" s="45"/>
      <c r="O13" s="45"/>
      <c r="P13" s="46"/>
      <c r="Q13" s="47">
        <f t="shared" si="0"/>
        <v>17500</v>
      </c>
      <c r="R13" s="45">
        <f t="shared" si="1"/>
        <v>0</v>
      </c>
      <c r="S13" s="45">
        <f t="shared" si="2"/>
        <v>0</v>
      </c>
      <c r="T13" s="48"/>
      <c r="U13" s="45">
        <f t="shared" si="3"/>
        <v>0</v>
      </c>
      <c r="V13" s="49">
        <f t="shared" si="4"/>
        <v>0</v>
      </c>
      <c r="W13" s="17"/>
      <c r="X13" s="17"/>
      <c r="Y13" s="90"/>
      <c r="Z13" s="42"/>
      <c r="AA13" s="42"/>
      <c r="AB13" s="90"/>
      <c r="AC13" s="90"/>
      <c r="AD13" s="90"/>
      <c r="AE13" s="90"/>
      <c r="AF13" s="90"/>
      <c r="AG13" s="90"/>
      <c r="AH13" s="90"/>
      <c r="AI13" s="95"/>
    </row>
    <row r="14" spans="1:35" ht="20.149999999999999" customHeight="1" x14ac:dyDescent="0.2">
      <c r="B14" s="41">
        <v>1</v>
      </c>
      <c r="C14" s="42">
        <v>2</v>
      </c>
      <c r="D14" s="42" t="s">
        <v>131</v>
      </c>
      <c r="E14" s="42" t="s">
        <v>138</v>
      </c>
      <c r="F14" s="42"/>
      <c r="G14" s="42" t="s">
        <v>139</v>
      </c>
      <c r="H14" s="43" t="s">
        <v>136</v>
      </c>
      <c r="I14" s="43">
        <v>2</v>
      </c>
      <c r="J14" s="43">
        <v>2</v>
      </c>
      <c r="K14" s="43" t="s">
        <v>136</v>
      </c>
      <c r="L14" s="42"/>
      <c r="M14" s="42"/>
      <c r="N14" s="42"/>
      <c r="O14" s="42"/>
      <c r="P14" s="46"/>
      <c r="Q14" s="47" t="str">
        <f t="shared" si="0"/>
        <v>-</v>
      </c>
      <c r="R14" s="45">
        <f t="shared" si="1"/>
        <v>1030000</v>
      </c>
      <c r="S14" s="45">
        <f t="shared" si="2"/>
        <v>1030000</v>
      </c>
      <c r="T14" s="48"/>
      <c r="U14" s="45">
        <f t="shared" si="3"/>
        <v>1030000</v>
      </c>
      <c r="V14" s="49">
        <f t="shared" si="4"/>
        <v>1030000</v>
      </c>
      <c r="W14" s="17"/>
      <c r="X14" s="17"/>
      <c r="Y14" s="90"/>
      <c r="Z14" s="42"/>
      <c r="AA14" s="42"/>
      <c r="AB14" s="90"/>
      <c r="AC14" s="90"/>
      <c r="AD14" s="90"/>
      <c r="AE14" s="90"/>
      <c r="AF14" s="90"/>
      <c r="AG14" s="90"/>
      <c r="AH14" s="90"/>
      <c r="AI14" s="95"/>
    </row>
    <row r="15" spans="1:35" ht="20.149999999999999" customHeight="1" x14ac:dyDescent="0.2">
      <c r="B15" s="41">
        <v>1</v>
      </c>
      <c r="C15" s="42">
        <v>2</v>
      </c>
      <c r="D15" s="42" t="s">
        <v>131</v>
      </c>
      <c r="E15" s="42" t="s">
        <v>138</v>
      </c>
      <c r="F15" s="42"/>
      <c r="G15" s="42" t="s">
        <v>139</v>
      </c>
      <c r="H15" s="43" t="s">
        <v>136</v>
      </c>
      <c r="I15" s="43">
        <v>2</v>
      </c>
      <c r="J15" s="43">
        <v>4</v>
      </c>
      <c r="K15" s="43" t="s">
        <v>136</v>
      </c>
      <c r="L15" s="42"/>
      <c r="M15" s="42"/>
      <c r="N15" s="42"/>
      <c r="O15" s="42"/>
      <c r="P15" s="46"/>
      <c r="Q15" s="47" t="str">
        <f t="shared" si="0"/>
        <v>-</v>
      </c>
      <c r="R15" s="45">
        <f t="shared" si="1"/>
        <v>378000</v>
      </c>
      <c r="S15" s="45">
        <f t="shared" si="2"/>
        <v>378000</v>
      </c>
      <c r="T15" s="48"/>
      <c r="U15" s="45">
        <f t="shared" si="3"/>
        <v>378000</v>
      </c>
      <c r="V15" s="49">
        <f t="shared" si="4"/>
        <v>378000</v>
      </c>
      <c r="W15" s="17"/>
      <c r="X15" s="17"/>
      <c r="Y15" s="90"/>
      <c r="Z15" s="42"/>
      <c r="AA15" s="42"/>
      <c r="AB15" s="90"/>
      <c r="AC15" s="90"/>
      <c r="AD15" s="90"/>
      <c r="AE15" s="90"/>
      <c r="AF15" s="90"/>
      <c r="AG15" s="90"/>
      <c r="AH15" s="90"/>
      <c r="AI15" s="95"/>
    </row>
    <row r="16" spans="1:35" ht="19.5" customHeight="1" x14ac:dyDescent="0.2">
      <c r="B16" s="41"/>
      <c r="C16" s="42"/>
      <c r="D16" s="42"/>
      <c r="E16" s="42"/>
      <c r="F16" s="42"/>
      <c r="G16" s="42"/>
      <c r="H16" s="43"/>
      <c r="I16" s="44"/>
      <c r="J16" s="43"/>
      <c r="K16" s="43"/>
      <c r="L16" s="45"/>
      <c r="M16" s="45"/>
      <c r="N16" s="45"/>
      <c r="O16" s="45"/>
      <c r="P16" s="46"/>
      <c r="Q16" s="47" t="str">
        <f t="shared" si="0"/>
        <v>-</v>
      </c>
      <c r="R16" s="45" t="str">
        <f t="shared" si="1"/>
        <v/>
      </c>
      <c r="S16" s="45">
        <f>MIN(O16,R16)</f>
        <v>0</v>
      </c>
      <c r="T16" s="48"/>
      <c r="U16" s="45">
        <f>MIN(N16,S16,T16)</f>
        <v>0</v>
      </c>
      <c r="V16" s="49">
        <f>ROUNDDOWN(U16,-3)</f>
        <v>0</v>
      </c>
      <c r="W16" s="17"/>
      <c r="X16" s="17"/>
      <c r="Y16" s="90"/>
      <c r="Z16" s="42"/>
      <c r="AA16" s="42"/>
      <c r="AB16" s="90"/>
      <c r="AC16" s="90"/>
      <c r="AD16" s="90"/>
      <c r="AE16" s="90"/>
      <c r="AF16" s="90"/>
      <c r="AG16" s="90"/>
      <c r="AH16" s="90"/>
      <c r="AI16" s="95"/>
    </row>
    <row r="17" spans="2:35" ht="20.149999999999999" customHeight="1" x14ac:dyDescent="0.2">
      <c r="B17" s="41"/>
      <c r="C17" s="42"/>
      <c r="D17" s="42"/>
      <c r="E17" s="42"/>
      <c r="F17" s="42"/>
      <c r="G17" s="42"/>
      <c r="H17" s="43"/>
      <c r="I17" s="43"/>
      <c r="J17" s="43"/>
      <c r="K17" s="43"/>
      <c r="L17" s="45"/>
      <c r="M17" s="45"/>
      <c r="N17" s="45"/>
      <c r="O17" s="45"/>
      <c r="P17" s="46"/>
      <c r="Q17" s="47" t="str">
        <f t="shared" si="0"/>
        <v>-</v>
      </c>
      <c r="R17" s="45" t="str">
        <f t="shared" si="1"/>
        <v/>
      </c>
      <c r="S17" s="45">
        <f t="shared" ref="S17:S24" si="5">MIN(O17,R17)</f>
        <v>0</v>
      </c>
      <c r="T17" s="48"/>
      <c r="U17" s="45">
        <f t="shared" ref="U17:U24" si="6">MIN(N17,S17,T17)</f>
        <v>0</v>
      </c>
      <c r="V17" s="49">
        <f t="shared" si="4"/>
        <v>0</v>
      </c>
      <c r="W17" s="17"/>
      <c r="X17" s="17"/>
      <c r="Y17" s="90"/>
      <c r="Z17" s="42"/>
      <c r="AA17" s="42"/>
      <c r="AB17" s="90"/>
      <c r="AC17" s="90"/>
      <c r="AD17" s="90"/>
      <c r="AE17" s="90"/>
      <c r="AF17" s="90"/>
      <c r="AG17" s="90"/>
      <c r="AH17" s="90"/>
      <c r="AI17" s="95"/>
    </row>
    <row r="18" spans="2:35" ht="20.149999999999999" customHeight="1" x14ac:dyDescent="0.2">
      <c r="B18" s="41"/>
      <c r="C18" s="42"/>
      <c r="D18" s="42"/>
      <c r="E18" s="42"/>
      <c r="F18" s="42"/>
      <c r="G18" s="42"/>
      <c r="H18" s="43"/>
      <c r="I18" s="43"/>
      <c r="J18" s="43"/>
      <c r="K18" s="43"/>
      <c r="L18" s="45"/>
      <c r="M18" s="45"/>
      <c r="N18" s="45"/>
      <c r="O18" s="45"/>
      <c r="P18" s="46"/>
      <c r="Q18" s="47" t="str">
        <f t="shared" si="0"/>
        <v>-</v>
      </c>
      <c r="R18" s="45" t="str">
        <f t="shared" si="1"/>
        <v/>
      </c>
      <c r="S18" s="45">
        <f t="shared" si="5"/>
        <v>0</v>
      </c>
      <c r="T18" s="48"/>
      <c r="U18" s="45">
        <f t="shared" si="6"/>
        <v>0</v>
      </c>
      <c r="V18" s="49">
        <f t="shared" si="4"/>
        <v>0</v>
      </c>
      <c r="W18" s="17"/>
      <c r="X18" s="17"/>
      <c r="Y18" s="90"/>
      <c r="Z18" s="42"/>
      <c r="AA18" s="42"/>
      <c r="AB18" s="90"/>
      <c r="AC18" s="90"/>
      <c r="AD18" s="90"/>
      <c r="AE18" s="90"/>
      <c r="AF18" s="90"/>
      <c r="AG18" s="90"/>
      <c r="AH18" s="90"/>
      <c r="AI18" s="95"/>
    </row>
    <row r="19" spans="2:35" ht="20.149999999999999" customHeight="1" x14ac:dyDescent="0.2">
      <c r="B19" s="41"/>
      <c r="C19" s="42"/>
      <c r="D19" s="42"/>
      <c r="E19" s="42"/>
      <c r="F19" s="42"/>
      <c r="G19" s="42"/>
      <c r="H19" s="43"/>
      <c r="I19" s="43"/>
      <c r="J19" s="44"/>
      <c r="K19" s="43"/>
      <c r="L19" s="45"/>
      <c r="M19" s="45"/>
      <c r="N19" s="45"/>
      <c r="O19" s="45"/>
      <c r="P19" s="46"/>
      <c r="Q19" s="47" t="str">
        <f t="shared" si="0"/>
        <v>-</v>
      </c>
      <c r="R19" s="45" t="str">
        <f t="shared" si="1"/>
        <v/>
      </c>
      <c r="S19" s="45">
        <f t="shared" si="5"/>
        <v>0</v>
      </c>
      <c r="T19" s="48"/>
      <c r="U19" s="45">
        <f t="shared" si="6"/>
        <v>0</v>
      </c>
      <c r="V19" s="49">
        <f t="shared" si="4"/>
        <v>0</v>
      </c>
      <c r="W19" s="17"/>
      <c r="X19" s="17"/>
      <c r="Y19" s="90"/>
      <c r="Z19" s="42"/>
      <c r="AA19" s="42"/>
      <c r="AB19" s="90"/>
      <c r="AC19" s="90"/>
      <c r="AD19" s="90"/>
      <c r="AE19" s="90"/>
      <c r="AF19" s="90"/>
      <c r="AG19" s="90"/>
      <c r="AH19" s="90"/>
      <c r="AI19" s="95"/>
    </row>
    <row r="20" spans="2:35" ht="20.149999999999999" customHeight="1" x14ac:dyDescent="0.2">
      <c r="B20" s="41"/>
      <c r="C20" s="42"/>
      <c r="D20" s="42"/>
      <c r="E20" s="42"/>
      <c r="F20" s="42"/>
      <c r="G20" s="42"/>
      <c r="H20" s="43"/>
      <c r="I20" s="43"/>
      <c r="J20" s="43"/>
      <c r="K20" s="43"/>
      <c r="L20" s="45"/>
      <c r="M20" s="45"/>
      <c r="N20" s="45"/>
      <c r="O20" s="45"/>
      <c r="P20" s="46"/>
      <c r="Q20" s="47" t="str">
        <f t="shared" si="0"/>
        <v>-</v>
      </c>
      <c r="R20" s="45" t="str">
        <f t="shared" si="1"/>
        <v/>
      </c>
      <c r="S20" s="45">
        <f t="shared" si="5"/>
        <v>0</v>
      </c>
      <c r="T20" s="48"/>
      <c r="U20" s="45">
        <f t="shared" si="6"/>
        <v>0</v>
      </c>
      <c r="V20" s="49">
        <f t="shared" si="4"/>
        <v>0</v>
      </c>
      <c r="W20" s="17"/>
      <c r="X20" s="17"/>
      <c r="Y20" s="90"/>
      <c r="Z20" s="42"/>
      <c r="AA20" s="42"/>
      <c r="AB20" s="90"/>
      <c r="AC20" s="90"/>
      <c r="AD20" s="90"/>
      <c r="AE20" s="90"/>
      <c r="AF20" s="90"/>
      <c r="AG20" s="90"/>
      <c r="AH20" s="90"/>
      <c r="AI20" s="95"/>
    </row>
    <row r="21" spans="2:35" ht="20.149999999999999" customHeight="1" x14ac:dyDescent="0.2">
      <c r="B21" s="41"/>
      <c r="C21" s="42"/>
      <c r="D21" s="42"/>
      <c r="E21" s="42"/>
      <c r="F21" s="42"/>
      <c r="G21" s="42"/>
      <c r="H21" s="43"/>
      <c r="I21" s="43"/>
      <c r="J21" s="43"/>
      <c r="K21" s="43"/>
      <c r="L21" s="45"/>
      <c r="M21" s="45"/>
      <c r="N21" s="45"/>
      <c r="O21" s="45"/>
      <c r="P21" s="46"/>
      <c r="Q21" s="47" t="str">
        <f t="shared" si="0"/>
        <v>-</v>
      </c>
      <c r="R21" s="45" t="str">
        <f t="shared" si="1"/>
        <v/>
      </c>
      <c r="S21" s="45">
        <f t="shared" si="5"/>
        <v>0</v>
      </c>
      <c r="T21" s="48"/>
      <c r="U21" s="45">
        <f t="shared" si="6"/>
        <v>0</v>
      </c>
      <c r="V21" s="49">
        <f t="shared" si="4"/>
        <v>0</v>
      </c>
      <c r="W21" s="17"/>
      <c r="X21" s="17"/>
      <c r="Y21" s="90"/>
      <c r="Z21" s="42"/>
      <c r="AA21" s="42"/>
      <c r="AB21" s="90"/>
      <c r="AC21" s="90"/>
      <c r="AD21" s="90"/>
      <c r="AE21" s="90"/>
      <c r="AF21" s="90"/>
      <c r="AG21" s="90"/>
      <c r="AH21" s="90"/>
      <c r="AI21" s="95"/>
    </row>
    <row r="22" spans="2:35" ht="20.149999999999999" customHeight="1" x14ac:dyDescent="0.2">
      <c r="B22" s="41"/>
      <c r="C22" s="42"/>
      <c r="D22" s="42"/>
      <c r="E22" s="42"/>
      <c r="F22" s="42"/>
      <c r="G22" s="42"/>
      <c r="H22" s="43"/>
      <c r="I22" s="43"/>
      <c r="J22" s="43"/>
      <c r="K22" s="43"/>
      <c r="L22" s="45"/>
      <c r="M22" s="45"/>
      <c r="N22" s="45"/>
      <c r="O22" s="45"/>
      <c r="P22" s="46"/>
      <c r="Q22" s="47" t="str">
        <f t="shared" si="0"/>
        <v>-</v>
      </c>
      <c r="R22" s="45" t="str">
        <f t="shared" si="1"/>
        <v/>
      </c>
      <c r="S22" s="45">
        <f t="shared" si="5"/>
        <v>0</v>
      </c>
      <c r="T22" s="48"/>
      <c r="U22" s="45">
        <f t="shared" si="6"/>
        <v>0</v>
      </c>
      <c r="V22" s="49">
        <f t="shared" si="4"/>
        <v>0</v>
      </c>
      <c r="W22" s="17"/>
      <c r="X22" s="17"/>
      <c r="Y22" s="90"/>
      <c r="Z22" s="42"/>
      <c r="AA22" s="42"/>
      <c r="AB22" s="90"/>
      <c r="AC22" s="90"/>
      <c r="AD22" s="90"/>
      <c r="AE22" s="90"/>
      <c r="AF22" s="90"/>
      <c r="AG22" s="90"/>
      <c r="AH22" s="90"/>
      <c r="AI22" s="95"/>
    </row>
    <row r="23" spans="2:35" ht="20.149999999999999" customHeight="1" x14ac:dyDescent="0.2">
      <c r="B23" s="41"/>
      <c r="C23" s="42"/>
      <c r="D23" s="42"/>
      <c r="E23" s="42"/>
      <c r="F23" s="42"/>
      <c r="G23" s="42"/>
      <c r="H23" s="43"/>
      <c r="I23" s="43"/>
      <c r="J23" s="43"/>
      <c r="K23" s="43"/>
      <c r="L23" s="42"/>
      <c r="M23" s="42"/>
      <c r="N23" s="42"/>
      <c r="O23" s="42"/>
      <c r="P23" s="46"/>
      <c r="Q23" s="47" t="str">
        <f t="shared" si="0"/>
        <v>-</v>
      </c>
      <c r="R23" s="45" t="str">
        <f t="shared" si="1"/>
        <v/>
      </c>
      <c r="S23" s="45">
        <f t="shared" si="5"/>
        <v>0</v>
      </c>
      <c r="T23" s="48"/>
      <c r="U23" s="45">
        <f t="shared" si="6"/>
        <v>0</v>
      </c>
      <c r="V23" s="49">
        <f t="shared" si="4"/>
        <v>0</v>
      </c>
      <c r="W23" s="17"/>
      <c r="X23" s="17"/>
      <c r="Y23" s="90"/>
      <c r="Z23" s="42"/>
      <c r="AA23" s="42"/>
      <c r="AB23" s="90"/>
      <c r="AC23" s="90"/>
      <c r="AD23" s="90"/>
      <c r="AE23" s="90"/>
      <c r="AF23" s="90"/>
      <c r="AG23" s="90"/>
      <c r="AH23" s="90"/>
      <c r="AI23" s="95"/>
    </row>
    <row r="24" spans="2:35" ht="20.149999999999999" customHeight="1" x14ac:dyDescent="0.2">
      <c r="B24" s="41"/>
      <c r="C24" s="42"/>
      <c r="D24" s="42"/>
      <c r="E24" s="42"/>
      <c r="F24" s="42"/>
      <c r="G24" s="42"/>
      <c r="H24" s="43"/>
      <c r="I24" s="43"/>
      <c r="J24" s="43"/>
      <c r="K24" s="43"/>
      <c r="L24" s="42"/>
      <c r="M24" s="42"/>
      <c r="N24" s="42"/>
      <c r="O24" s="42"/>
      <c r="P24" s="46"/>
      <c r="Q24" s="47" t="str">
        <f t="shared" si="0"/>
        <v>-</v>
      </c>
      <c r="R24" s="45" t="str">
        <f t="shared" si="1"/>
        <v/>
      </c>
      <c r="S24" s="45">
        <f t="shared" si="5"/>
        <v>0</v>
      </c>
      <c r="T24" s="48"/>
      <c r="U24" s="45">
        <f t="shared" si="6"/>
        <v>0</v>
      </c>
      <c r="V24" s="49">
        <f t="shared" si="4"/>
        <v>0</v>
      </c>
      <c r="W24" s="17"/>
      <c r="X24" s="17"/>
      <c r="Y24" s="90"/>
      <c r="Z24" s="42"/>
      <c r="AA24" s="42"/>
      <c r="AB24" s="90"/>
      <c r="AC24" s="90"/>
      <c r="AD24" s="90"/>
      <c r="AE24" s="90"/>
      <c r="AF24" s="90"/>
      <c r="AG24" s="90"/>
      <c r="AH24" s="90"/>
      <c r="AI24" s="95"/>
    </row>
    <row r="25" spans="2:35" ht="19.5" customHeight="1" x14ac:dyDescent="0.2">
      <c r="B25" s="41"/>
      <c r="C25" s="42"/>
      <c r="D25" s="42"/>
      <c r="E25" s="42"/>
      <c r="F25" s="42"/>
      <c r="G25" s="42"/>
      <c r="H25" s="43"/>
      <c r="I25" s="44"/>
      <c r="J25" s="43"/>
      <c r="K25" s="43"/>
      <c r="L25" s="45"/>
      <c r="M25" s="45"/>
      <c r="N25" s="45"/>
      <c r="O25" s="45"/>
      <c r="P25" s="46"/>
      <c r="Q25" s="47" t="str">
        <f t="shared" si="0"/>
        <v>-</v>
      </c>
      <c r="R25" s="45" t="str">
        <f t="shared" si="1"/>
        <v/>
      </c>
      <c r="S25" s="45">
        <f>MIN(O25,R25)</f>
        <v>0</v>
      </c>
      <c r="T25" s="48"/>
      <c r="U25" s="45">
        <f>MIN(N25,S25,T25)</f>
        <v>0</v>
      </c>
      <c r="V25" s="49">
        <f>ROUNDDOWN(U25,-3)</f>
        <v>0</v>
      </c>
      <c r="W25" s="17"/>
      <c r="X25" s="17"/>
      <c r="Y25" s="90"/>
      <c r="Z25" s="42"/>
      <c r="AA25" s="42"/>
      <c r="AB25" s="90"/>
      <c r="AC25" s="90"/>
      <c r="AD25" s="90"/>
      <c r="AE25" s="90"/>
      <c r="AF25" s="90"/>
      <c r="AG25" s="90"/>
      <c r="AH25" s="90"/>
      <c r="AI25" s="95"/>
    </row>
    <row r="26" spans="2:35" ht="20.149999999999999" customHeight="1" x14ac:dyDescent="0.2">
      <c r="B26" s="41"/>
      <c r="C26" s="42"/>
      <c r="D26" s="42"/>
      <c r="E26" s="42"/>
      <c r="F26" s="42"/>
      <c r="G26" s="42"/>
      <c r="H26" s="43"/>
      <c r="I26" s="43"/>
      <c r="J26" s="43"/>
      <c r="K26" s="43"/>
      <c r="L26" s="45"/>
      <c r="M26" s="45"/>
      <c r="N26" s="45"/>
      <c r="O26" s="45"/>
      <c r="P26" s="46"/>
      <c r="Q26" s="47" t="str">
        <f t="shared" si="0"/>
        <v>-</v>
      </c>
      <c r="R26" s="45" t="str">
        <f t="shared" si="1"/>
        <v/>
      </c>
      <c r="S26" s="45">
        <f t="shared" ref="S26:S33" si="7">MIN(O26,R26)</f>
        <v>0</v>
      </c>
      <c r="T26" s="48"/>
      <c r="U26" s="45">
        <f t="shared" ref="U26:U33" si="8">MIN(N26,S26,T26)</f>
        <v>0</v>
      </c>
      <c r="V26" s="49">
        <f t="shared" si="4"/>
        <v>0</v>
      </c>
      <c r="W26" s="17"/>
      <c r="X26" s="17"/>
      <c r="Y26" s="90"/>
      <c r="Z26" s="42"/>
      <c r="AA26" s="42"/>
      <c r="AB26" s="90"/>
      <c r="AC26" s="90"/>
      <c r="AD26" s="90"/>
      <c r="AE26" s="90"/>
      <c r="AF26" s="90"/>
      <c r="AG26" s="90"/>
      <c r="AH26" s="90"/>
      <c r="AI26" s="95"/>
    </row>
    <row r="27" spans="2:35" ht="20.149999999999999" customHeight="1" x14ac:dyDescent="0.2">
      <c r="B27" s="41"/>
      <c r="C27" s="42"/>
      <c r="D27" s="42"/>
      <c r="E27" s="42"/>
      <c r="F27" s="42"/>
      <c r="G27" s="42"/>
      <c r="H27" s="43"/>
      <c r="I27" s="43"/>
      <c r="J27" s="43"/>
      <c r="K27" s="43"/>
      <c r="L27" s="45"/>
      <c r="M27" s="45"/>
      <c r="N27" s="45"/>
      <c r="O27" s="45"/>
      <c r="P27" s="46"/>
      <c r="Q27" s="47" t="str">
        <f t="shared" si="0"/>
        <v>-</v>
      </c>
      <c r="R27" s="45" t="str">
        <f t="shared" si="1"/>
        <v/>
      </c>
      <c r="S27" s="45">
        <f t="shared" si="7"/>
        <v>0</v>
      </c>
      <c r="T27" s="48"/>
      <c r="U27" s="45">
        <f t="shared" si="8"/>
        <v>0</v>
      </c>
      <c r="V27" s="49">
        <f t="shared" si="4"/>
        <v>0</v>
      </c>
      <c r="W27" s="17"/>
      <c r="X27" s="17"/>
      <c r="Y27" s="90"/>
      <c r="Z27" s="42"/>
      <c r="AA27" s="42"/>
      <c r="AB27" s="90"/>
      <c r="AC27" s="90"/>
      <c r="AD27" s="90"/>
      <c r="AE27" s="90"/>
      <c r="AF27" s="90"/>
      <c r="AG27" s="90"/>
      <c r="AH27" s="90"/>
      <c r="AI27" s="95"/>
    </row>
    <row r="28" spans="2:35" ht="20.149999999999999" customHeight="1" x14ac:dyDescent="0.2">
      <c r="B28" s="41"/>
      <c r="C28" s="42"/>
      <c r="D28" s="42"/>
      <c r="E28" s="42"/>
      <c r="F28" s="42"/>
      <c r="G28" s="42"/>
      <c r="H28" s="43"/>
      <c r="I28" s="43"/>
      <c r="J28" s="44"/>
      <c r="K28" s="43"/>
      <c r="L28" s="45"/>
      <c r="M28" s="45"/>
      <c r="N28" s="45"/>
      <c r="O28" s="45"/>
      <c r="P28" s="46"/>
      <c r="Q28" s="47" t="str">
        <f t="shared" si="0"/>
        <v>-</v>
      </c>
      <c r="R28" s="45" t="str">
        <f t="shared" si="1"/>
        <v/>
      </c>
      <c r="S28" s="45">
        <f t="shared" si="7"/>
        <v>0</v>
      </c>
      <c r="T28" s="48"/>
      <c r="U28" s="45">
        <f t="shared" si="8"/>
        <v>0</v>
      </c>
      <c r="V28" s="49">
        <f t="shared" si="4"/>
        <v>0</v>
      </c>
      <c r="W28" s="17"/>
      <c r="X28" s="17"/>
      <c r="Y28" s="90"/>
      <c r="Z28" s="42"/>
      <c r="AA28" s="42"/>
      <c r="AB28" s="90"/>
      <c r="AC28" s="90"/>
      <c r="AD28" s="90"/>
      <c r="AE28" s="90"/>
      <c r="AF28" s="90"/>
      <c r="AG28" s="90"/>
      <c r="AH28" s="90"/>
      <c r="AI28" s="95"/>
    </row>
    <row r="29" spans="2:35" ht="20.149999999999999" customHeight="1" x14ac:dyDescent="0.2">
      <c r="B29" s="41"/>
      <c r="C29" s="42"/>
      <c r="D29" s="42"/>
      <c r="E29" s="42"/>
      <c r="F29" s="42"/>
      <c r="G29" s="42"/>
      <c r="H29" s="43"/>
      <c r="I29" s="43"/>
      <c r="J29" s="43"/>
      <c r="K29" s="43"/>
      <c r="L29" s="45"/>
      <c r="M29" s="45"/>
      <c r="N29" s="45"/>
      <c r="O29" s="45"/>
      <c r="P29" s="46"/>
      <c r="Q29" s="47" t="str">
        <f t="shared" si="0"/>
        <v>-</v>
      </c>
      <c r="R29" s="45" t="str">
        <f t="shared" si="1"/>
        <v/>
      </c>
      <c r="S29" s="45">
        <f t="shared" si="7"/>
        <v>0</v>
      </c>
      <c r="T29" s="48"/>
      <c r="U29" s="45">
        <f t="shared" si="8"/>
        <v>0</v>
      </c>
      <c r="V29" s="49">
        <f t="shared" si="4"/>
        <v>0</v>
      </c>
      <c r="W29" s="17"/>
      <c r="X29" s="17"/>
      <c r="Y29" s="90"/>
      <c r="Z29" s="42"/>
      <c r="AA29" s="42"/>
      <c r="AB29" s="90"/>
      <c r="AC29" s="90"/>
      <c r="AD29" s="90"/>
      <c r="AE29" s="90"/>
      <c r="AF29" s="90"/>
      <c r="AG29" s="90"/>
      <c r="AH29" s="90"/>
      <c r="AI29" s="95"/>
    </row>
    <row r="30" spans="2:35" ht="20.149999999999999" customHeight="1" x14ac:dyDescent="0.2">
      <c r="B30" s="41"/>
      <c r="C30" s="42"/>
      <c r="D30" s="42"/>
      <c r="E30" s="42"/>
      <c r="F30" s="42"/>
      <c r="G30" s="42"/>
      <c r="H30" s="43"/>
      <c r="I30" s="43"/>
      <c r="J30" s="43"/>
      <c r="K30" s="43"/>
      <c r="L30" s="45"/>
      <c r="M30" s="45"/>
      <c r="N30" s="45"/>
      <c r="O30" s="45"/>
      <c r="P30" s="46"/>
      <c r="Q30" s="47" t="str">
        <f t="shared" si="0"/>
        <v>-</v>
      </c>
      <c r="R30" s="45" t="str">
        <f t="shared" si="1"/>
        <v/>
      </c>
      <c r="S30" s="45">
        <f t="shared" si="7"/>
        <v>0</v>
      </c>
      <c r="T30" s="48"/>
      <c r="U30" s="45">
        <f t="shared" si="8"/>
        <v>0</v>
      </c>
      <c r="V30" s="49">
        <f t="shared" si="4"/>
        <v>0</v>
      </c>
      <c r="W30" s="17"/>
      <c r="X30" s="17"/>
      <c r="Y30" s="90"/>
      <c r="Z30" s="42"/>
      <c r="AA30" s="42"/>
      <c r="AB30" s="90"/>
      <c r="AC30" s="90"/>
      <c r="AD30" s="90"/>
      <c r="AE30" s="90"/>
      <c r="AF30" s="90"/>
      <c r="AG30" s="90"/>
      <c r="AH30" s="90"/>
      <c r="AI30" s="95"/>
    </row>
    <row r="31" spans="2:35" ht="20.149999999999999" customHeight="1" x14ac:dyDescent="0.2">
      <c r="B31" s="41"/>
      <c r="C31" s="42"/>
      <c r="D31" s="42"/>
      <c r="E31" s="42"/>
      <c r="F31" s="42"/>
      <c r="G31" s="42"/>
      <c r="H31" s="43"/>
      <c r="I31" s="43"/>
      <c r="J31" s="43"/>
      <c r="K31" s="43"/>
      <c r="L31" s="45"/>
      <c r="M31" s="45"/>
      <c r="N31" s="45"/>
      <c r="O31" s="45"/>
      <c r="P31" s="46"/>
      <c r="Q31" s="47" t="str">
        <f t="shared" si="0"/>
        <v>-</v>
      </c>
      <c r="R31" s="45" t="str">
        <f t="shared" si="1"/>
        <v/>
      </c>
      <c r="S31" s="45">
        <f t="shared" si="7"/>
        <v>0</v>
      </c>
      <c r="T31" s="48"/>
      <c r="U31" s="45">
        <f t="shared" si="8"/>
        <v>0</v>
      </c>
      <c r="V31" s="49">
        <f t="shared" si="4"/>
        <v>0</v>
      </c>
      <c r="W31" s="17"/>
      <c r="X31" s="17"/>
      <c r="Y31" s="90"/>
      <c r="Z31" s="42"/>
      <c r="AA31" s="42"/>
      <c r="AB31" s="90"/>
      <c r="AC31" s="90"/>
      <c r="AD31" s="90"/>
      <c r="AE31" s="90"/>
      <c r="AF31" s="90"/>
      <c r="AG31" s="90"/>
      <c r="AH31" s="90"/>
      <c r="AI31" s="95"/>
    </row>
    <row r="32" spans="2:35" ht="20.149999999999999" customHeight="1" x14ac:dyDescent="0.2">
      <c r="B32" s="41"/>
      <c r="C32" s="42"/>
      <c r="D32" s="42"/>
      <c r="E32" s="42"/>
      <c r="F32" s="42"/>
      <c r="G32" s="42"/>
      <c r="H32" s="43"/>
      <c r="I32" s="43"/>
      <c r="J32" s="43"/>
      <c r="K32" s="43"/>
      <c r="L32" s="42"/>
      <c r="M32" s="42"/>
      <c r="N32" s="42"/>
      <c r="O32" s="42"/>
      <c r="P32" s="46"/>
      <c r="Q32" s="47" t="str">
        <f t="shared" si="0"/>
        <v>-</v>
      </c>
      <c r="R32" s="45" t="str">
        <f t="shared" si="1"/>
        <v/>
      </c>
      <c r="S32" s="45">
        <f t="shared" si="7"/>
        <v>0</v>
      </c>
      <c r="T32" s="48"/>
      <c r="U32" s="45">
        <f t="shared" si="8"/>
        <v>0</v>
      </c>
      <c r="V32" s="49">
        <f t="shared" si="4"/>
        <v>0</v>
      </c>
      <c r="W32" s="17"/>
      <c r="X32" s="17"/>
      <c r="Y32" s="90"/>
      <c r="Z32" s="42"/>
      <c r="AA32" s="42"/>
      <c r="AB32" s="90"/>
      <c r="AC32" s="90"/>
      <c r="AD32" s="90"/>
      <c r="AE32" s="90"/>
      <c r="AF32" s="90"/>
      <c r="AG32" s="90"/>
      <c r="AH32" s="90"/>
      <c r="AI32" s="95"/>
    </row>
    <row r="33" spans="2:35" ht="20.149999999999999" customHeight="1" x14ac:dyDescent="0.2">
      <c r="B33" s="41"/>
      <c r="C33" s="42"/>
      <c r="D33" s="42"/>
      <c r="E33" s="42"/>
      <c r="F33" s="42"/>
      <c r="G33" s="42"/>
      <c r="H33" s="43"/>
      <c r="I33" s="43"/>
      <c r="J33" s="43"/>
      <c r="K33" s="43"/>
      <c r="L33" s="42"/>
      <c r="M33" s="42"/>
      <c r="N33" s="42"/>
      <c r="O33" s="42"/>
      <c r="P33" s="46"/>
      <c r="Q33" s="47" t="str">
        <f t="shared" si="0"/>
        <v>-</v>
      </c>
      <c r="R33" s="45" t="str">
        <f t="shared" si="1"/>
        <v/>
      </c>
      <c r="S33" s="45">
        <f t="shared" si="7"/>
        <v>0</v>
      </c>
      <c r="T33" s="48"/>
      <c r="U33" s="45">
        <f t="shared" si="8"/>
        <v>0</v>
      </c>
      <c r="V33" s="49">
        <f t="shared" si="4"/>
        <v>0</v>
      </c>
      <c r="W33" s="17"/>
      <c r="X33" s="17"/>
      <c r="Y33" s="90"/>
      <c r="Z33" s="42"/>
      <c r="AA33" s="42"/>
      <c r="AB33" s="90"/>
      <c r="AC33" s="90"/>
      <c r="AD33" s="90"/>
      <c r="AE33" s="90"/>
      <c r="AF33" s="90"/>
      <c r="AG33" s="90"/>
      <c r="AH33" s="90"/>
      <c r="AI33" s="95"/>
    </row>
    <row r="34" spans="2:35" ht="19.5" customHeight="1" x14ac:dyDescent="0.2">
      <c r="B34" s="41"/>
      <c r="C34" s="42"/>
      <c r="D34" s="42"/>
      <c r="E34" s="42"/>
      <c r="F34" s="42"/>
      <c r="G34" s="42"/>
      <c r="H34" s="43"/>
      <c r="I34" s="44"/>
      <c r="J34" s="43"/>
      <c r="K34" s="43"/>
      <c r="L34" s="45"/>
      <c r="M34" s="45"/>
      <c r="N34" s="45"/>
      <c r="O34" s="45"/>
      <c r="P34" s="46"/>
      <c r="Q34" s="47" t="str">
        <f t="shared" si="0"/>
        <v>-</v>
      </c>
      <c r="R34" s="45" t="str">
        <f t="shared" si="1"/>
        <v/>
      </c>
      <c r="S34" s="45">
        <f>MIN(O34,R34)</f>
        <v>0</v>
      </c>
      <c r="T34" s="48"/>
      <c r="U34" s="45">
        <f>MIN(N34,S34,T34)</f>
        <v>0</v>
      </c>
      <c r="V34" s="49">
        <f>ROUNDDOWN(U34,-3)</f>
        <v>0</v>
      </c>
      <c r="W34" s="17"/>
      <c r="X34" s="17"/>
      <c r="Y34" s="90"/>
      <c r="Z34" s="42"/>
      <c r="AA34" s="42"/>
      <c r="AB34" s="90"/>
      <c r="AC34" s="90"/>
      <c r="AD34" s="90"/>
      <c r="AE34" s="90"/>
      <c r="AF34" s="90"/>
      <c r="AG34" s="90"/>
      <c r="AH34" s="90"/>
      <c r="AI34" s="95"/>
    </row>
    <row r="35" spans="2:35" ht="20.149999999999999" customHeight="1" x14ac:dyDescent="0.2">
      <c r="B35" s="41"/>
      <c r="C35" s="42"/>
      <c r="D35" s="42"/>
      <c r="E35" s="42"/>
      <c r="F35" s="42"/>
      <c r="G35" s="42"/>
      <c r="H35" s="43"/>
      <c r="I35" s="43"/>
      <c r="J35" s="43"/>
      <c r="K35" s="43"/>
      <c r="L35" s="45"/>
      <c r="M35" s="45"/>
      <c r="N35" s="45"/>
      <c r="O35" s="45"/>
      <c r="P35" s="46"/>
      <c r="Q35" s="47" t="str">
        <f t="shared" si="0"/>
        <v>-</v>
      </c>
      <c r="R35" s="45" t="str">
        <f t="shared" si="1"/>
        <v/>
      </c>
      <c r="S35" s="45">
        <f t="shared" ref="S35:S42" si="9">MIN(O35,R35)</f>
        <v>0</v>
      </c>
      <c r="T35" s="48"/>
      <c r="U35" s="45">
        <f t="shared" ref="U35:U42" si="10">MIN(N35,S35,T35)</f>
        <v>0</v>
      </c>
      <c r="V35" s="49">
        <f t="shared" si="4"/>
        <v>0</v>
      </c>
      <c r="W35" s="17"/>
      <c r="X35" s="17"/>
      <c r="Y35" s="90"/>
      <c r="Z35" s="42"/>
      <c r="AA35" s="42"/>
      <c r="AB35" s="90"/>
      <c r="AC35" s="90"/>
      <c r="AD35" s="90"/>
      <c r="AE35" s="90"/>
      <c r="AF35" s="90"/>
      <c r="AG35" s="90"/>
      <c r="AH35" s="90"/>
      <c r="AI35" s="95"/>
    </row>
    <row r="36" spans="2:35" ht="20.149999999999999" customHeight="1" x14ac:dyDescent="0.2">
      <c r="B36" s="41"/>
      <c r="C36" s="42"/>
      <c r="D36" s="42"/>
      <c r="E36" s="42"/>
      <c r="F36" s="42"/>
      <c r="G36" s="42"/>
      <c r="H36" s="43"/>
      <c r="I36" s="43"/>
      <c r="J36" s="43"/>
      <c r="K36" s="43"/>
      <c r="L36" s="45"/>
      <c r="M36" s="45"/>
      <c r="N36" s="45"/>
      <c r="O36" s="45"/>
      <c r="P36" s="46"/>
      <c r="Q36" s="47" t="str">
        <f t="shared" si="0"/>
        <v>-</v>
      </c>
      <c r="R36" s="45" t="str">
        <f t="shared" si="1"/>
        <v/>
      </c>
      <c r="S36" s="45">
        <f t="shared" si="9"/>
        <v>0</v>
      </c>
      <c r="T36" s="48"/>
      <c r="U36" s="45">
        <f t="shared" si="10"/>
        <v>0</v>
      </c>
      <c r="V36" s="49">
        <f t="shared" si="4"/>
        <v>0</v>
      </c>
      <c r="W36" s="17"/>
      <c r="X36" s="17"/>
      <c r="Y36" s="90"/>
      <c r="Z36" s="42"/>
      <c r="AA36" s="42"/>
      <c r="AB36" s="90"/>
      <c r="AC36" s="90"/>
      <c r="AD36" s="90"/>
      <c r="AE36" s="90"/>
      <c r="AF36" s="90"/>
      <c r="AG36" s="90"/>
      <c r="AH36" s="90"/>
      <c r="AI36" s="95"/>
    </row>
    <row r="37" spans="2:35" ht="20.149999999999999" customHeight="1" x14ac:dyDescent="0.2">
      <c r="B37" s="41"/>
      <c r="C37" s="42"/>
      <c r="D37" s="42"/>
      <c r="E37" s="42"/>
      <c r="F37" s="42"/>
      <c r="G37" s="42"/>
      <c r="H37" s="43"/>
      <c r="I37" s="43"/>
      <c r="J37" s="44"/>
      <c r="K37" s="43"/>
      <c r="L37" s="45"/>
      <c r="M37" s="45"/>
      <c r="N37" s="45"/>
      <c r="O37" s="45"/>
      <c r="P37" s="46"/>
      <c r="Q37" s="47" t="str">
        <f t="shared" si="0"/>
        <v>-</v>
      </c>
      <c r="R37" s="45" t="str">
        <f t="shared" si="1"/>
        <v/>
      </c>
      <c r="S37" s="45">
        <f t="shared" si="9"/>
        <v>0</v>
      </c>
      <c r="T37" s="48"/>
      <c r="U37" s="45">
        <f t="shared" si="10"/>
        <v>0</v>
      </c>
      <c r="V37" s="49">
        <f t="shared" si="4"/>
        <v>0</v>
      </c>
      <c r="W37" s="17"/>
      <c r="X37" s="17"/>
      <c r="Y37" s="90"/>
      <c r="Z37" s="42"/>
      <c r="AA37" s="42"/>
      <c r="AB37" s="90"/>
      <c r="AC37" s="90"/>
      <c r="AD37" s="90"/>
      <c r="AE37" s="90"/>
      <c r="AF37" s="90"/>
      <c r="AG37" s="90"/>
      <c r="AH37" s="90"/>
      <c r="AI37" s="95"/>
    </row>
    <row r="38" spans="2:35" ht="20.149999999999999" customHeight="1" x14ac:dyDescent="0.2">
      <c r="B38" s="41"/>
      <c r="C38" s="42"/>
      <c r="D38" s="42"/>
      <c r="E38" s="42"/>
      <c r="F38" s="42"/>
      <c r="G38" s="42"/>
      <c r="H38" s="43"/>
      <c r="I38" s="43"/>
      <c r="J38" s="43"/>
      <c r="K38" s="43"/>
      <c r="L38" s="45"/>
      <c r="M38" s="45"/>
      <c r="N38" s="45"/>
      <c r="O38" s="45"/>
      <c r="P38" s="46"/>
      <c r="Q38" s="47" t="str">
        <f t="shared" si="0"/>
        <v>-</v>
      </c>
      <c r="R38" s="45" t="str">
        <f t="shared" si="1"/>
        <v/>
      </c>
      <c r="S38" s="45">
        <f t="shared" si="9"/>
        <v>0</v>
      </c>
      <c r="T38" s="48"/>
      <c r="U38" s="45">
        <f t="shared" si="10"/>
        <v>0</v>
      </c>
      <c r="V38" s="49">
        <f t="shared" si="4"/>
        <v>0</v>
      </c>
      <c r="W38" s="17"/>
      <c r="X38" s="17"/>
      <c r="Y38" s="90"/>
      <c r="Z38" s="42"/>
      <c r="AA38" s="42"/>
      <c r="AB38" s="90"/>
      <c r="AC38" s="90"/>
      <c r="AD38" s="90"/>
      <c r="AE38" s="90"/>
      <c r="AF38" s="90"/>
      <c r="AG38" s="90"/>
      <c r="AH38" s="90"/>
      <c r="AI38" s="95"/>
    </row>
    <row r="39" spans="2:35" ht="20.149999999999999" customHeight="1" x14ac:dyDescent="0.2">
      <c r="B39" s="41"/>
      <c r="C39" s="42"/>
      <c r="D39" s="42"/>
      <c r="E39" s="42"/>
      <c r="F39" s="42"/>
      <c r="G39" s="42"/>
      <c r="H39" s="43"/>
      <c r="I39" s="43"/>
      <c r="J39" s="43"/>
      <c r="K39" s="43"/>
      <c r="L39" s="45"/>
      <c r="M39" s="45"/>
      <c r="N39" s="45"/>
      <c r="O39" s="45"/>
      <c r="P39" s="46"/>
      <c r="Q39" s="47" t="str">
        <f t="shared" si="0"/>
        <v>-</v>
      </c>
      <c r="R39" s="45" t="str">
        <f t="shared" si="1"/>
        <v/>
      </c>
      <c r="S39" s="45">
        <f t="shared" si="9"/>
        <v>0</v>
      </c>
      <c r="T39" s="48"/>
      <c r="U39" s="45">
        <f t="shared" si="10"/>
        <v>0</v>
      </c>
      <c r="V39" s="49">
        <f t="shared" si="4"/>
        <v>0</v>
      </c>
      <c r="W39" s="17"/>
      <c r="X39" s="17"/>
      <c r="Y39" s="90"/>
      <c r="Z39" s="42"/>
      <c r="AA39" s="42"/>
      <c r="AB39" s="90"/>
      <c r="AC39" s="90"/>
      <c r="AD39" s="90"/>
      <c r="AE39" s="90"/>
      <c r="AF39" s="90"/>
      <c r="AG39" s="90"/>
      <c r="AH39" s="90"/>
      <c r="AI39" s="95"/>
    </row>
    <row r="40" spans="2:35" ht="20.149999999999999" customHeight="1" x14ac:dyDescent="0.2">
      <c r="B40" s="41"/>
      <c r="C40" s="42"/>
      <c r="D40" s="42"/>
      <c r="E40" s="42"/>
      <c r="F40" s="42"/>
      <c r="G40" s="42"/>
      <c r="H40" s="43"/>
      <c r="I40" s="43"/>
      <c r="J40" s="43"/>
      <c r="K40" s="43"/>
      <c r="L40" s="45"/>
      <c r="M40" s="45"/>
      <c r="N40" s="45"/>
      <c r="O40" s="45"/>
      <c r="P40" s="46"/>
      <c r="Q40" s="47" t="str">
        <f t="shared" si="0"/>
        <v>-</v>
      </c>
      <c r="R40" s="45" t="str">
        <f t="shared" si="1"/>
        <v/>
      </c>
      <c r="S40" s="45">
        <f t="shared" si="9"/>
        <v>0</v>
      </c>
      <c r="T40" s="48"/>
      <c r="U40" s="45">
        <f t="shared" si="10"/>
        <v>0</v>
      </c>
      <c r="V40" s="49">
        <f t="shared" si="4"/>
        <v>0</v>
      </c>
      <c r="W40" s="17"/>
      <c r="X40" s="17"/>
      <c r="Y40" s="90"/>
      <c r="Z40" s="42"/>
      <c r="AA40" s="42"/>
      <c r="AB40" s="90"/>
      <c r="AC40" s="90"/>
      <c r="AD40" s="90"/>
      <c r="AE40" s="90"/>
      <c r="AF40" s="90"/>
      <c r="AG40" s="90"/>
      <c r="AH40" s="90"/>
      <c r="AI40" s="95"/>
    </row>
    <row r="41" spans="2:35" ht="20.149999999999999" customHeight="1" x14ac:dyDescent="0.2">
      <c r="B41" s="41"/>
      <c r="C41" s="42"/>
      <c r="D41" s="42"/>
      <c r="E41" s="42"/>
      <c r="F41" s="42"/>
      <c r="G41" s="42"/>
      <c r="H41" s="43"/>
      <c r="I41" s="43"/>
      <c r="J41" s="43"/>
      <c r="K41" s="43"/>
      <c r="L41" s="42"/>
      <c r="M41" s="42"/>
      <c r="N41" s="42"/>
      <c r="O41" s="42"/>
      <c r="P41" s="46"/>
      <c r="Q41" s="47" t="str">
        <f t="shared" si="0"/>
        <v>-</v>
      </c>
      <c r="R41" s="45" t="str">
        <f t="shared" si="1"/>
        <v/>
      </c>
      <c r="S41" s="45">
        <f t="shared" si="9"/>
        <v>0</v>
      </c>
      <c r="T41" s="48"/>
      <c r="U41" s="45">
        <f t="shared" si="10"/>
        <v>0</v>
      </c>
      <c r="V41" s="49">
        <f t="shared" si="4"/>
        <v>0</v>
      </c>
      <c r="W41" s="17"/>
      <c r="X41" s="17"/>
      <c r="Y41" s="90"/>
      <c r="Z41" s="42"/>
      <c r="AA41" s="42"/>
      <c r="AB41" s="90"/>
      <c r="AC41" s="90"/>
      <c r="AD41" s="90"/>
      <c r="AE41" s="90"/>
      <c r="AF41" s="90"/>
      <c r="AG41" s="90"/>
      <c r="AH41" s="90"/>
      <c r="AI41" s="95"/>
    </row>
    <row r="42" spans="2:35" ht="20.149999999999999" customHeight="1" thickBot="1" x14ac:dyDescent="0.25">
      <c r="B42" s="50"/>
      <c r="C42" s="51"/>
      <c r="D42" s="51"/>
      <c r="E42" s="51"/>
      <c r="F42" s="51"/>
      <c r="G42" s="51"/>
      <c r="H42" s="52"/>
      <c r="I42" s="52"/>
      <c r="J42" s="52"/>
      <c r="K42" s="52"/>
      <c r="L42" s="51"/>
      <c r="M42" s="51"/>
      <c r="N42" s="51"/>
      <c r="O42" s="51"/>
      <c r="P42" s="53"/>
      <c r="Q42" s="54" t="str">
        <f>IF(J42=1,17500,"-")</f>
        <v>-</v>
      </c>
      <c r="R42" s="45" t="str">
        <f t="shared" si="1"/>
        <v/>
      </c>
      <c r="S42" s="55">
        <f t="shared" si="9"/>
        <v>0</v>
      </c>
      <c r="T42" s="56"/>
      <c r="U42" s="55">
        <f t="shared" si="10"/>
        <v>0</v>
      </c>
      <c r="V42" s="57">
        <f t="shared" si="4"/>
        <v>0</v>
      </c>
      <c r="W42" s="58"/>
      <c r="X42" s="58"/>
      <c r="Y42" s="91"/>
      <c r="Z42" s="51"/>
      <c r="AA42" s="51"/>
      <c r="AB42" s="91"/>
      <c r="AC42" s="91"/>
      <c r="AD42" s="91"/>
      <c r="AE42" s="91"/>
      <c r="AF42" s="91"/>
      <c r="AG42" s="91"/>
      <c r="AH42" s="91"/>
      <c r="AI42" s="96"/>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x14ac:dyDescent="0.2"/>
  <cols>
    <col min="1" max="68" width="7.08984375" style="61"/>
    <col min="69" max="69" width="7.08984375" style="61" customWidth="1"/>
    <col min="70" max="324" width="7.08984375" style="61"/>
    <col min="325" max="325" width="7.08984375" style="61" customWidth="1"/>
    <col min="326" max="580" width="7.08984375" style="61"/>
    <col min="581" max="581" width="7.08984375" style="61" customWidth="1"/>
    <col min="582" max="836" width="7.08984375" style="61"/>
    <col min="837" max="837" width="7.08984375" style="61" customWidth="1"/>
    <col min="838" max="1092" width="7.08984375" style="61"/>
    <col min="1093" max="1093" width="7.08984375" style="61" customWidth="1"/>
    <col min="1094" max="1348" width="7.08984375" style="61"/>
    <col min="1349" max="1349" width="7.08984375" style="61" customWidth="1"/>
    <col min="1350" max="1604" width="7.08984375" style="61"/>
    <col min="1605" max="1605" width="7.08984375" style="61" customWidth="1"/>
    <col min="1606" max="1860" width="7.08984375" style="61"/>
    <col min="1861" max="1861" width="7.08984375" style="61" customWidth="1"/>
    <col min="1862" max="2116" width="7.08984375" style="61"/>
    <col min="2117" max="2117" width="7.08984375" style="61" customWidth="1"/>
    <col min="2118" max="2372" width="7.08984375" style="61"/>
    <col min="2373" max="2373" width="7.08984375" style="61" customWidth="1"/>
    <col min="2374" max="2628" width="7.08984375" style="61"/>
    <col min="2629" max="2629" width="7.08984375" style="61" customWidth="1"/>
    <col min="2630" max="2884" width="7.08984375" style="61"/>
    <col min="2885" max="2885" width="7.08984375" style="61" customWidth="1"/>
    <col min="2886" max="3140" width="7.08984375" style="61"/>
    <col min="3141" max="3141" width="7.08984375" style="61" customWidth="1"/>
    <col min="3142" max="3396" width="7.08984375" style="61"/>
    <col min="3397" max="3397" width="7.08984375" style="61" customWidth="1"/>
    <col min="3398" max="3652" width="7.08984375" style="61"/>
    <col min="3653" max="3653" width="7.08984375" style="61" customWidth="1"/>
    <col min="3654" max="3908" width="7.08984375" style="61"/>
    <col min="3909" max="3909" width="7.08984375" style="61" customWidth="1"/>
    <col min="3910" max="4164" width="7.08984375" style="61"/>
    <col min="4165" max="4165" width="7.08984375" style="61" customWidth="1"/>
    <col min="4166" max="4420" width="7.08984375" style="61"/>
    <col min="4421" max="4421" width="7.08984375" style="61" customWidth="1"/>
    <col min="4422" max="4676" width="7.08984375" style="61"/>
    <col min="4677" max="4677" width="7.08984375" style="61" customWidth="1"/>
    <col min="4678" max="4932" width="7.08984375" style="61"/>
    <col min="4933" max="4933" width="7.08984375" style="61" customWidth="1"/>
    <col min="4934" max="5188" width="7.08984375" style="61"/>
    <col min="5189" max="5189" width="7.08984375" style="61" customWidth="1"/>
    <col min="5190" max="5444" width="7.08984375" style="61"/>
    <col min="5445" max="5445" width="7.08984375" style="61" customWidth="1"/>
    <col min="5446" max="5700" width="7.08984375" style="61"/>
    <col min="5701" max="5701" width="7.08984375" style="61" customWidth="1"/>
    <col min="5702" max="5956" width="7.08984375" style="61"/>
    <col min="5957" max="5957" width="7.08984375" style="61" customWidth="1"/>
    <col min="5958" max="6212" width="7.08984375" style="61"/>
    <col min="6213" max="6213" width="7.08984375" style="61" customWidth="1"/>
    <col min="6214" max="6468" width="7.08984375" style="61"/>
    <col min="6469" max="6469" width="7.08984375" style="61" customWidth="1"/>
    <col min="6470" max="6724" width="7.08984375" style="61"/>
    <col min="6725" max="6725" width="7.08984375" style="61" customWidth="1"/>
    <col min="6726" max="6980" width="7.08984375" style="61"/>
    <col min="6981" max="6981" width="7.08984375" style="61" customWidth="1"/>
    <col min="6982" max="7236" width="7.08984375" style="61"/>
    <col min="7237" max="7237" width="7.08984375" style="61" customWidth="1"/>
    <col min="7238" max="7492" width="7.08984375" style="61"/>
    <col min="7493" max="7493" width="7.08984375" style="61" customWidth="1"/>
    <col min="7494" max="7748" width="7.08984375" style="61"/>
    <col min="7749" max="7749" width="7.08984375" style="61" customWidth="1"/>
    <col min="7750" max="8004" width="7.08984375" style="61"/>
    <col min="8005" max="8005" width="7.08984375" style="61" customWidth="1"/>
    <col min="8006" max="8260" width="7.08984375" style="61"/>
    <col min="8261" max="8261" width="7.08984375" style="61" customWidth="1"/>
    <col min="8262" max="8516" width="7.08984375" style="61"/>
    <col min="8517" max="8517" width="7.08984375" style="61" customWidth="1"/>
    <col min="8518" max="8772" width="7.08984375" style="61"/>
    <col min="8773" max="8773" width="7.08984375" style="61" customWidth="1"/>
    <col min="8774" max="9028" width="7.08984375" style="61"/>
    <col min="9029" max="9029" width="7.08984375" style="61" customWidth="1"/>
    <col min="9030" max="9284" width="7.08984375" style="61"/>
    <col min="9285" max="9285" width="7.08984375" style="61" customWidth="1"/>
    <col min="9286" max="9540" width="7.08984375" style="61"/>
    <col min="9541" max="9541" width="7.08984375" style="61" customWidth="1"/>
    <col min="9542" max="9796" width="7.08984375" style="61"/>
    <col min="9797" max="9797" width="7.08984375" style="61" customWidth="1"/>
    <col min="9798" max="10052" width="7.08984375" style="61"/>
    <col min="10053" max="10053" width="7.08984375" style="61" customWidth="1"/>
    <col min="10054" max="10308" width="7.08984375" style="61"/>
    <col min="10309" max="10309" width="7.08984375" style="61" customWidth="1"/>
    <col min="10310" max="10564" width="7.08984375" style="61"/>
    <col min="10565" max="10565" width="7.08984375" style="61" customWidth="1"/>
    <col min="10566" max="10820" width="7.08984375" style="61"/>
    <col min="10821" max="10821" width="7.08984375" style="61" customWidth="1"/>
    <col min="10822" max="11076" width="7.08984375" style="61"/>
    <col min="11077" max="11077" width="7.08984375" style="61" customWidth="1"/>
    <col min="11078" max="11332" width="7.08984375" style="61"/>
    <col min="11333" max="11333" width="7.08984375" style="61" customWidth="1"/>
    <col min="11334" max="11588" width="7.08984375" style="61"/>
    <col min="11589" max="11589" width="7.08984375" style="61" customWidth="1"/>
    <col min="11590" max="11844" width="7.08984375" style="61"/>
    <col min="11845" max="11845" width="7.08984375" style="61" customWidth="1"/>
    <col min="11846" max="12100" width="7.08984375" style="61"/>
    <col min="12101" max="12101" width="7.08984375" style="61" customWidth="1"/>
    <col min="12102" max="12356" width="7.08984375" style="61"/>
    <col min="12357" max="12357" width="7.08984375" style="61" customWidth="1"/>
    <col min="12358" max="12612" width="7.08984375" style="61"/>
    <col min="12613" max="12613" width="7.08984375" style="61" customWidth="1"/>
    <col min="12614" max="12868" width="7.08984375" style="61"/>
    <col min="12869" max="12869" width="7.08984375" style="61" customWidth="1"/>
    <col min="12870" max="13124" width="7.08984375" style="61"/>
    <col min="13125" max="13125" width="7.08984375" style="61" customWidth="1"/>
    <col min="13126" max="13380" width="7.08984375" style="61"/>
    <col min="13381" max="13381" width="7.08984375" style="61" customWidth="1"/>
    <col min="13382" max="13636" width="7.08984375" style="61"/>
    <col min="13637" max="13637" width="7.08984375" style="61" customWidth="1"/>
    <col min="13638" max="13892" width="7.08984375" style="61"/>
    <col min="13893" max="13893" width="7.08984375" style="61" customWidth="1"/>
    <col min="13894" max="14148" width="7.08984375" style="61"/>
    <col min="14149" max="14149" width="7.08984375" style="61" customWidth="1"/>
    <col min="14150" max="14404" width="7.08984375" style="61"/>
    <col min="14405" max="14405" width="7.08984375" style="61" customWidth="1"/>
    <col min="14406" max="14660" width="7.08984375" style="61"/>
    <col min="14661" max="14661" width="7.08984375" style="61" customWidth="1"/>
    <col min="14662" max="14916" width="7.08984375" style="61"/>
    <col min="14917" max="14917" width="7.08984375" style="61" customWidth="1"/>
    <col min="14918" max="15172" width="7.08984375" style="61"/>
    <col min="15173" max="15173" width="7.08984375" style="61" customWidth="1"/>
    <col min="15174" max="15428" width="7.08984375" style="61"/>
    <col min="15429" max="15429" width="7.08984375" style="61" customWidth="1"/>
    <col min="15430" max="15684" width="7.08984375" style="61"/>
    <col min="15685" max="15685" width="7.08984375" style="61" customWidth="1"/>
    <col min="15686" max="15940" width="7.08984375" style="61"/>
    <col min="15941" max="15941" width="7.08984375" style="61" customWidth="1"/>
    <col min="15942" max="16196" width="7.08984375" style="61"/>
    <col min="16197" max="16197" width="7.08984375" style="61" customWidth="1"/>
    <col min="16198" max="16384" width="7.08984375" style="61"/>
  </cols>
  <sheetData>
    <row r="1" spans="2:65" ht="44.25" customHeight="1" x14ac:dyDescent="0.2">
      <c r="B1" s="60" t="s">
        <v>143</v>
      </c>
    </row>
    <row r="2" spans="2:65" ht="44.25" customHeight="1" x14ac:dyDescent="0.2">
      <c r="B2" s="357" t="s">
        <v>144</v>
      </c>
      <c r="C2" s="357"/>
      <c r="D2" s="357"/>
      <c r="E2" s="357"/>
      <c r="F2" s="357"/>
      <c r="G2" s="357"/>
      <c r="H2" s="357"/>
      <c r="I2" s="357"/>
      <c r="J2" s="357"/>
      <c r="K2" s="357"/>
      <c r="L2" s="357"/>
      <c r="M2" s="357"/>
      <c r="N2" s="357"/>
      <c r="O2" s="357"/>
      <c r="P2" s="357"/>
      <c r="Q2" s="357"/>
      <c r="R2" s="357"/>
      <c r="S2" s="357"/>
      <c r="T2" s="357"/>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row>
    <row r="3" spans="2:65" ht="13.5" customHeight="1" thickBot="1" x14ac:dyDescent="0.2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row>
    <row r="4" spans="2:65" ht="33.75" customHeight="1" thickBot="1" x14ac:dyDescent="0.25">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Z4" s="358" t="s">
        <v>81</v>
      </c>
      <c r="BA4" s="359"/>
      <c r="BB4" s="359"/>
      <c r="BC4" s="359"/>
      <c r="BD4" s="359"/>
      <c r="BE4" s="359"/>
      <c r="BF4" s="359"/>
      <c r="BG4" s="359"/>
      <c r="BH4" s="360"/>
      <c r="BI4" s="359" t="s">
        <v>145</v>
      </c>
      <c r="BJ4" s="359"/>
      <c r="BK4" s="359"/>
      <c r="BL4" s="359"/>
      <c r="BM4" s="360"/>
    </row>
    <row r="5" spans="2:65" ht="13.5" customHeight="1" x14ac:dyDescent="0.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361"/>
      <c r="AG5" s="361"/>
      <c r="AH5" s="361"/>
      <c r="AI5" s="361"/>
      <c r="AJ5" s="361"/>
      <c r="AK5" s="361"/>
      <c r="AL5" s="361"/>
      <c r="AM5" s="361"/>
      <c r="AN5" s="361"/>
      <c r="AO5" s="361"/>
      <c r="AP5" s="361"/>
      <c r="AQ5" s="361"/>
      <c r="AR5" s="361"/>
      <c r="AS5" s="361"/>
      <c r="AT5" s="361"/>
      <c r="AU5" s="361"/>
      <c r="AV5" s="361"/>
      <c r="AW5" s="361"/>
      <c r="AX5" s="361"/>
      <c r="AZ5" s="63"/>
      <c r="BA5" s="63"/>
      <c r="BB5" s="63"/>
      <c r="BC5" s="63"/>
      <c r="BD5" s="63"/>
      <c r="BE5" s="63"/>
    </row>
    <row r="6" spans="2:65" ht="13.5" customHeight="1" x14ac:dyDescent="0.2">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361"/>
      <c r="AG6" s="361"/>
      <c r="AH6" s="361"/>
      <c r="AI6" s="361"/>
      <c r="AJ6" s="361"/>
      <c r="AK6" s="361"/>
      <c r="AL6" s="361"/>
      <c r="AM6" s="361"/>
      <c r="AN6" s="361"/>
      <c r="AO6" s="361"/>
      <c r="AP6" s="361"/>
      <c r="AQ6" s="361"/>
      <c r="AR6" s="361"/>
      <c r="AS6" s="361"/>
      <c r="AT6" s="361"/>
      <c r="AU6" s="361"/>
      <c r="AV6" s="361"/>
      <c r="AW6" s="361"/>
      <c r="AX6" s="361"/>
      <c r="AY6" s="63"/>
      <c r="AZ6" s="63"/>
      <c r="BA6" s="63"/>
      <c r="BB6" s="63"/>
      <c r="BC6" s="63"/>
      <c r="BD6" s="63"/>
      <c r="BE6" s="63"/>
    </row>
    <row r="7" spans="2:65" ht="13.5" customHeight="1" thickBot="1" x14ac:dyDescent="0.25">
      <c r="B7" s="63"/>
      <c r="C7" s="63"/>
      <c r="D7" s="63"/>
      <c r="E7" s="63"/>
      <c r="F7" s="63"/>
      <c r="G7" s="63"/>
      <c r="H7" s="64"/>
      <c r="I7" s="64"/>
      <c r="J7" s="64"/>
      <c r="K7" s="64"/>
      <c r="L7" s="64"/>
      <c r="M7" s="64"/>
      <c r="N7" s="64"/>
      <c r="O7" s="64"/>
      <c r="P7" s="64"/>
      <c r="Q7" s="64"/>
      <c r="AF7" s="361"/>
      <c r="AG7" s="361"/>
      <c r="AH7" s="361"/>
      <c r="AI7" s="361"/>
      <c r="AJ7" s="361"/>
      <c r="AK7" s="361"/>
      <c r="AL7" s="361"/>
      <c r="AM7" s="361"/>
      <c r="AN7" s="361"/>
      <c r="AO7" s="361"/>
      <c r="AP7" s="361"/>
      <c r="AQ7" s="361"/>
      <c r="AR7" s="361"/>
      <c r="AS7" s="361"/>
      <c r="AT7" s="361"/>
      <c r="AU7" s="361"/>
      <c r="AV7" s="361"/>
      <c r="AW7" s="361"/>
      <c r="AX7" s="361"/>
    </row>
    <row r="8" spans="2:65" s="65" customFormat="1" ht="44.25" customHeight="1" thickBot="1" x14ac:dyDescent="0.25">
      <c r="B8" s="320" t="s">
        <v>146</v>
      </c>
      <c r="C8" s="287"/>
      <c r="D8" s="287"/>
      <c r="E8" s="287"/>
      <c r="F8" s="287"/>
      <c r="G8" s="287"/>
      <c r="H8" s="287"/>
      <c r="I8" s="287"/>
      <c r="J8" s="287"/>
      <c r="K8" s="287"/>
      <c r="L8" s="287"/>
      <c r="M8" s="287"/>
      <c r="N8" s="287"/>
      <c r="O8" s="287"/>
      <c r="P8" s="287"/>
      <c r="Q8" s="287"/>
      <c r="R8" s="287"/>
      <c r="S8" s="287"/>
      <c r="T8" s="287"/>
      <c r="U8" s="287"/>
      <c r="V8" s="287"/>
      <c r="W8" s="287"/>
      <c r="X8" s="287"/>
      <c r="Y8" s="288"/>
      <c r="AK8" s="66"/>
      <c r="AL8" s="66"/>
      <c r="AM8" s="66"/>
      <c r="AN8" s="66"/>
    </row>
    <row r="9" spans="2:65" s="65" customFormat="1" ht="44.25" customHeight="1" thickBot="1" x14ac:dyDescent="0.25">
      <c r="B9" s="362" t="s">
        <v>147</v>
      </c>
      <c r="C9" s="363"/>
      <c r="D9" s="363"/>
      <c r="E9" s="363"/>
      <c r="F9" s="364"/>
      <c r="G9" s="292" t="s">
        <v>148</v>
      </c>
      <c r="H9" s="292"/>
      <c r="I9" s="292"/>
      <c r="J9" s="292"/>
      <c r="K9" s="261" t="s">
        <v>149</v>
      </c>
      <c r="L9" s="261"/>
      <c r="M9" s="261"/>
      <c r="N9" s="261"/>
      <c r="O9" s="261"/>
      <c r="P9" s="261" t="s">
        <v>150</v>
      </c>
      <c r="Q9" s="261"/>
      <c r="R9" s="261"/>
      <c r="S9" s="261"/>
      <c r="T9" s="261"/>
      <c r="U9" s="261"/>
      <c r="V9" s="261"/>
      <c r="W9" s="261"/>
      <c r="X9" s="261"/>
      <c r="Y9" s="365"/>
    </row>
    <row r="10" spans="2:65" s="65" customFormat="1" ht="44.25" customHeight="1" thickBot="1" x14ac:dyDescent="0.25">
      <c r="B10" s="320" t="s">
        <v>151</v>
      </c>
      <c r="C10" s="349"/>
      <c r="D10" s="349"/>
      <c r="E10" s="349"/>
      <c r="F10" s="349"/>
      <c r="G10" s="349"/>
      <c r="H10" s="349"/>
      <c r="I10" s="349"/>
      <c r="J10" s="349"/>
      <c r="K10" s="349"/>
      <c r="L10" s="350"/>
      <c r="M10" s="320" t="s">
        <v>84</v>
      </c>
      <c r="N10" s="287"/>
      <c r="O10" s="287"/>
      <c r="P10" s="287"/>
      <c r="Q10" s="287"/>
      <c r="R10" s="287"/>
      <c r="S10" s="287"/>
      <c r="T10" s="287"/>
      <c r="U10" s="287"/>
      <c r="V10" s="287"/>
      <c r="W10" s="287"/>
      <c r="X10" s="287"/>
      <c r="Y10" s="287"/>
      <c r="Z10" s="287"/>
      <c r="AA10" s="288"/>
      <c r="AB10" s="351" t="s">
        <v>85</v>
      </c>
      <c r="AC10" s="352"/>
      <c r="AD10" s="352"/>
      <c r="AE10" s="352"/>
      <c r="AF10" s="352"/>
      <c r="AG10" s="352"/>
      <c r="AH10" s="352"/>
      <c r="AI10" s="352"/>
      <c r="AJ10" s="352"/>
      <c r="AK10" s="352"/>
      <c r="AL10" s="352"/>
      <c r="AM10" s="352"/>
      <c r="AN10" s="352"/>
      <c r="AO10" s="352"/>
      <c r="AP10" s="352"/>
      <c r="AQ10" s="352"/>
      <c r="AR10" s="352"/>
      <c r="AS10" s="352"/>
      <c r="AT10" s="352"/>
      <c r="AU10" s="353"/>
    </row>
    <row r="11" spans="2:65" s="65" customFormat="1" ht="44.25" customHeight="1" thickBot="1" x14ac:dyDescent="0.25">
      <c r="B11" s="320"/>
      <c r="C11" s="287"/>
      <c r="D11" s="287"/>
      <c r="E11" s="287"/>
      <c r="F11" s="287"/>
      <c r="G11" s="287"/>
      <c r="H11" s="287"/>
      <c r="I11" s="287"/>
      <c r="J11" s="287"/>
      <c r="K11" s="287"/>
      <c r="L11" s="288"/>
      <c r="M11" s="320"/>
      <c r="N11" s="287"/>
      <c r="O11" s="287"/>
      <c r="P11" s="287"/>
      <c r="Q11" s="287"/>
      <c r="R11" s="287"/>
      <c r="S11" s="287"/>
      <c r="T11" s="287"/>
      <c r="U11" s="287"/>
      <c r="V11" s="287"/>
      <c r="W11" s="287"/>
      <c r="X11" s="287"/>
      <c r="Y11" s="287"/>
      <c r="Z11" s="287"/>
      <c r="AA11" s="288"/>
      <c r="AB11" s="354"/>
      <c r="AC11" s="355"/>
      <c r="AD11" s="355"/>
      <c r="AE11" s="355"/>
      <c r="AF11" s="355"/>
      <c r="AG11" s="355"/>
      <c r="AH11" s="355"/>
      <c r="AI11" s="355"/>
      <c r="AJ11" s="355"/>
      <c r="AK11" s="355"/>
      <c r="AL11" s="355"/>
      <c r="AM11" s="355"/>
      <c r="AN11" s="355"/>
      <c r="AO11" s="355"/>
      <c r="AP11" s="355"/>
      <c r="AQ11" s="355"/>
      <c r="AR11" s="355"/>
      <c r="AS11" s="355"/>
      <c r="AT11" s="355"/>
      <c r="AU11" s="356"/>
    </row>
    <row r="12" spans="2:65" s="67" customFormat="1" ht="29.25" customHeight="1" x14ac:dyDescent="0.2"/>
    <row r="13" spans="2:65" s="65" customFormat="1" ht="44.25" customHeight="1" thickBot="1" x14ac:dyDescent="0.25">
      <c r="B13" s="65" t="s">
        <v>152</v>
      </c>
    </row>
    <row r="14" spans="2:65" s="65" customFormat="1" ht="44.25" customHeight="1" thickBot="1" x14ac:dyDescent="0.25">
      <c r="B14" s="279" t="s">
        <v>88</v>
      </c>
      <c r="C14" s="269"/>
      <c r="D14" s="269"/>
      <c r="E14" s="269"/>
      <c r="F14" s="269"/>
      <c r="G14" s="269"/>
      <c r="H14" s="277"/>
      <c r="I14" s="320" t="s">
        <v>153</v>
      </c>
      <c r="J14" s="287"/>
      <c r="K14" s="287"/>
      <c r="L14" s="287"/>
      <c r="M14" s="287"/>
      <c r="N14" s="287"/>
      <c r="O14" s="287"/>
      <c r="P14" s="287"/>
      <c r="Q14" s="287"/>
      <c r="R14" s="287"/>
      <c r="S14" s="287"/>
      <c r="T14" s="287"/>
      <c r="U14" s="287"/>
      <c r="V14" s="287"/>
      <c r="W14" s="287"/>
      <c r="X14" s="287"/>
      <c r="Y14" s="287"/>
      <c r="Z14" s="287"/>
      <c r="AA14" s="287"/>
      <c r="AB14" s="287"/>
      <c r="AC14" s="347"/>
      <c r="AD14" s="261"/>
      <c r="AE14" s="261"/>
      <c r="AF14" s="261"/>
      <c r="AG14" s="261"/>
      <c r="AH14" s="261"/>
      <c r="AI14" s="261"/>
      <c r="AJ14" s="261"/>
      <c r="AK14" s="261"/>
      <c r="AL14" s="261"/>
      <c r="AM14" s="261"/>
      <c r="AN14" s="261"/>
      <c r="AO14" s="261"/>
      <c r="AP14" s="261"/>
      <c r="AQ14" s="261"/>
      <c r="AR14" s="261"/>
      <c r="AS14" s="261"/>
      <c r="AT14" s="261"/>
      <c r="AU14" s="261"/>
    </row>
    <row r="15" spans="2:65" s="65" customFormat="1" ht="44.25" customHeight="1" thickBot="1" x14ac:dyDescent="0.25">
      <c r="B15" s="272"/>
      <c r="C15" s="273"/>
      <c r="D15" s="273"/>
      <c r="E15" s="273"/>
      <c r="F15" s="273"/>
      <c r="G15" s="273"/>
      <c r="H15" s="278"/>
      <c r="I15" s="320" t="s">
        <v>154</v>
      </c>
      <c r="J15" s="287"/>
      <c r="K15" s="68" t="s">
        <v>155</v>
      </c>
      <c r="L15" s="68"/>
      <c r="M15" s="68"/>
      <c r="N15" s="68" t="s">
        <v>156</v>
      </c>
      <c r="O15" s="68"/>
      <c r="P15" s="68" t="s">
        <v>157</v>
      </c>
      <c r="Q15" s="68"/>
      <c r="R15" s="69" t="s">
        <v>158</v>
      </c>
      <c r="S15" s="348" t="s">
        <v>159</v>
      </c>
      <c r="T15" s="287"/>
      <c r="U15" s="68" t="s">
        <v>155</v>
      </c>
      <c r="V15" s="68"/>
      <c r="W15" s="68"/>
      <c r="X15" s="68" t="s">
        <v>156</v>
      </c>
      <c r="Y15" s="68"/>
      <c r="Z15" s="68" t="s">
        <v>157</v>
      </c>
      <c r="AA15" s="68"/>
      <c r="AB15" s="70" t="s">
        <v>158</v>
      </c>
      <c r="AC15" s="261"/>
      <c r="AD15" s="261"/>
      <c r="AE15" s="261"/>
      <c r="AF15" s="261"/>
      <c r="AG15" s="261"/>
      <c r="AH15" s="261"/>
      <c r="AI15" s="261"/>
      <c r="AJ15" s="261"/>
      <c r="AK15" s="261"/>
      <c r="AL15" s="261"/>
      <c r="AM15" s="261"/>
      <c r="AN15" s="261"/>
      <c r="AO15" s="261"/>
      <c r="AP15" s="261"/>
      <c r="AQ15" s="261"/>
      <c r="AR15" s="261"/>
      <c r="AS15" s="261"/>
      <c r="AT15" s="261"/>
      <c r="AU15" s="261"/>
    </row>
    <row r="16" spans="2:65" s="67" customFormat="1" ht="25.5" customHeight="1" x14ac:dyDescent="0.2"/>
    <row r="17" spans="1:69" s="65" customFormat="1" ht="44.25" customHeight="1" thickBot="1" x14ac:dyDescent="0.45">
      <c r="B17" s="65" t="s">
        <v>160</v>
      </c>
      <c r="Q17" s="71" t="s">
        <v>161</v>
      </c>
      <c r="T17" s="71"/>
    </row>
    <row r="18" spans="1:69" s="65" customFormat="1" ht="114.75" customHeight="1" thickBot="1" x14ac:dyDescent="0.25">
      <c r="B18" s="313" t="s">
        <v>162</v>
      </c>
      <c r="C18" s="342"/>
      <c r="D18" s="342"/>
      <c r="E18" s="342"/>
      <c r="F18" s="313" t="s">
        <v>163</v>
      </c>
      <c r="G18" s="342"/>
      <c r="H18" s="342"/>
      <c r="I18" s="342"/>
      <c r="J18" s="346" t="s">
        <v>164</v>
      </c>
      <c r="K18" s="346"/>
      <c r="L18" s="346"/>
      <c r="M18" s="346"/>
      <c r="N18" s="313" t="s">
        <v>165</v>
      </c>
      <c r="O18" s="313"/>
      <c r="P18" s="313"/>
      <c r="Q18" s="313"/>
      <c r="R18" s="313" t="s">
        <v>166</v>
      </c>
      <c r="S18" s="313"/>
      <c r="T18" s="313"/>
      <c r="U18" s="313"/>
      <c r="V18" s="313" t="s">
        <v>103</v>
      </c>
      <c r="W18" s="313"/>
      <c r="X18" s="313"/>
      <c r="Y18" s="313"/>
      <c r="Z18" s="313" t="s">
        <v>104</v>
      </c>
      <c r="AA18" s="313"/>
      <c r="AB18" s="313"/>
      <c r="AC18" s="313"/>
      <c r="AD18" s="308" t="s">
        <v>167</v>
      </c>
      <c r="AE18" s="340"/>
      <c r="AF18" s="340"/>
      <c r="AG18" s="341"/>
      <c r="AH18" s="313" t="s">
        <v>106</v>
      </c>
      <c r="AI18" s="313"/>
      <c r="AJ18" s="313"/>
      <c r="AK18" s="313"/>
      <c r="AL18" s="313" t="s">
        <v>168</v>
      </c>
      <c r="AM18" s="313"/>
      <c r="AN18" s="313"/>
      <c r="AO18" s="313"/>
      <c r="AP18" s="313" t="s">
        <v>169</v>
      </c>
      <c r="AQ18" s="313"/>
      <c r="AR18" s="313"/>
      <c r="AS18" s="313"/>
      <c r="AT18" s="342" t="s">
        <v>170</v>
      </c>
      <c r="AU18" s="342"/>
      <c r="AV18" s="342"/>
      <c r="AW18" s="342"/>
      <c r="AX18" s="313" t="s">
        <v>110</v>
      </c>
      <c r="AY18" s="313"/>
      <c r="AZ18" s="313"/>
      <c r="BA18" s="313"/>
      <c r="BB18" s="313" t="s">
        <v>171</v>
      </c>
      <c r="BC18" s="313"/>
      <c r="BD18" s="313"/>
      <c r="BE18" s="313"/>
      <c r="BF18" s="308" t="s">
        <v>172</v>
      </c>
      <c r="BG18" s="340"/>
      <c r="BH18" s="340"/>
      <c r="BI18" s="341"/>
      <c r="BJ18" s="308" t="s">
        <v>113</v>
      </c>
      <c r="BK18" s="340"/>
      <c r="BL18" s="340"/>
      <c r="BM18" s="341"/>
      <c r="BN18" s="308" t="s">
        <v>173</v>
      </c>
      <c r="BO18" s="340"/>
      <c r="BP18" s="340"/>
      <c r="BQ18" s="341"/>
    </row>
    <row r="19" spans="1:69" s="67" customFormat="1" ht="135" customHeight="1" thickBot="1" x14ac:dyDescent="0.25">
      <c r="A19" s="65"/>
      <c r="B19" s="342"/>
      <c r="C19" s="342"/>
      <c r="D19" s="342"/>
      <c r="E19" s="342"/>
      <c r="F19" s="343" t="s">
        <v>174</v>
      </c>
      <c r="G19" s="344"/>
      <c r="H19" s="344"/>
      <c r="I19" s="345"/>
      <c r="J19" s="311" t="s">
        <v>124</v>
      </c>
      <c r="K19" s="311"/>
      <c r="L19" s="311"/>
      <c r="M19" s="311"/>
      <c r="N19" s="311" t="s">
        <v>87</v>
      </c>
      <c r="O19" s="311"/>
      <c r="P19" s="311"/>
      <c r="Q19" s="311"/>
      <c r="R19" s="311" t="s">
        <v>175</v>
      </c>
      <c r="S19" s="312"/>
      <c r="T19" s="312"/>
      <c r="U19" s="312"/>
      <c r="V19" s="311" t="s">
        <v>176</v>
      </c>
      <c r="W19" s="311"/>
      <c r="X19" s="311"/>
      <c r="Y19" s="311"/>
      <c r="Z19" s="311" t="s">
        <v>83</v>
      </c>
      <c r="AA19" s="311"/>
      <c r="AB19" s="311"/>
      <c r="AC19" s="311"/>
      <c r="AD19" s="312" t="s">
        <v>124</v>
      </c>
      <c r="AE19" s="312"/>
      <c r="AF19" s="312"/>
      <c r="AG19" s="312"/>
      <c r="AH19" s="305" t="s">
        <v>125</v>
      </c>
      <c r="AI19" s="305"/>
      <c r="AJ19" s="305"/>
      <c r="AK19" s="305"/>
      <c r="AL19" s="311" t="s">
        <v>177</v>
      </c>
      <c r="AM19" s="311"/>
      <c r="AN19" s="311"/>
      <c r="AO19" s="311"/>
      <c r="AP19" s="311" t="s">
        <v>83</v>
      </c>
      <c r="AQ19" s="311"/>
      <c r="AR19" s="311"/>
      <c r="AS19" s="311"/>
      <c r="AT19" s="308" t="s">
        <v>127</v>
      </c>
      <c r="AU19" s="309"/>
      <c r="AV19" s="309"/>
      <c r="AW19" s="310"/>
      <c r="AX19" s="308" t="s">
        <v>178</v>
      </c>
      <c r="AY19" s="309"/>
      <c r="AZ19" s="309"/>
      <c r="BA19" s="310"/>
      <c r="BB19" s="284" t="s">
        <v>129</v>
      </c>
      <c r="BC19" s="284"/>
      <c r="BD19" s="284"/>
      <c r="BE19" s="284"/>
      <c r="BF19" s="298" t="s">
        <v>130</v>
      </c>
      <c r="BG19" s="299"/>
      <c r="BH19" s="299"/>
      <c r="BI19" s="306"/>
      <c r="BJ19" s="298" t="s">
        <v>130</v>
      </c>
      <c r="BK19" s="299"/>
      <c r="BL19" s="299"/>
      <c r="BM19" s="306"/>
      <c r="BN19" s="298" t="s">
        <v>130</v>
      </c>
      <c r="BO19" s="299"/>
      <c r="BP19" s="299"/>
      <c r="BQ19" s="306"/>
    </row>
    <row r="20" spans="1:69" s="67" customFormat="1" ht="35.25" customHeight="1" thickBot="1" x14ac:dyDescent="0.25">
      <c r="B20" s="72" t="s">
        <v>179</v>
      </c>
      <c r="C20" s="329"/>
      <c r="D20" s="329"/>
      <c r="E20" s="330"/>
      <c r="F20" s="326"/>
      <c r="G20" s="327"/>
      <c r="H20" s="327"/>
      <c r="I20" s="327"/>
      <c r="J20" s="326"/>
      <c r="K20" s="326"/>
      <c r="L20" s="326"/>
      <c r="M20" s="326"/>
      <c r="N20" s="331"/>
      <c r="O20" s="331"/>
      <c r="P20" s="331"/>
      <c r="Q20" s="331"/>
      <c r="R20" s="326"/>
      <c r="S20" s="327"/>
      <c r="T20" s="327"/>
      <c r="U20" s="327"/>
      <c r="V20" s="332"/>
      <c r="W20" s="333"/>
      <c r="X20" s="333"/>
      <c r="Y20" s="334"/>
      <c r="Z20" s="326"/>
      <c r="AA20" s="326"/>
      <c r="AB20" s="326"/>
      <c r="AC20" s="326"/>
      <c r="AD20" s="327"/>
      <c r="AE20" s="327"/>
      <c r="AF20" s="327"/>
      <c r="AG20" s="327"/>
      <c r="AH20" s="326"/>
      <c r="AI20" s="326"/>
      <c r="AJ20" s="326"/>
      <c r="AK20" s="326"/>
      <c r="AL20" s="326"/>
      <c r="AM20" s="326"/>
      <c r="AN20" s="326"/>
      <c r="AO20" s="326"/>
      <c r="AP20" s="326"/>
      <c r="AQ20" s="326"/>
      <c r="AR20" s="326"/>
      <c r="AS20" s="326"/>
      <c r="AT20" s="327"/>
      <c r="AU20" s="327"/>
      <c r="AV20" s="327"/>
      <c r="AW20" s="327"/>
      <c r="AX20" s="327"/>
      <c r="AY20" s="327"/>
      <c r="AZ20" s="327"/>
      <c r="BA20" s="327"/>
      <c r="BB20" s="327"/>
      <c r="BC20" s="327"/>
      <c r="BD20" s="327"/>
      <c r="BE20" s="327"/>
      <c r="BF20" s="328"/>
      <c r="BG20" s="329"/>
      <c r="BH20" s="329"/>
      <c r="BI20" s="330"/>
      <c r="BJ20" s="328"/>
      <c r="BK20" s="329"/>
      <c r="BL20" s="329"/>
      <c r="BM20" s="330"/>
      <c r="BN20" s="328"/>
      <c r="BO20" s="329"/>
      <c r="BP20" s="329"/>
      <c r="BQ20" s="330"/>
    </row>
    <row r="21" spans="1:69" s="67" customFormat="1" ht="35.25" customHeight="1" thickBot="1" x14ac:dyDescent="0.25">
      <c r="B21" s="72" t="s">
        <v>180</v>
      </c>
      <c r="C21" s="329"/>
      <c r="D21" s="329"/>
      <c r="E21" s="330"/>
      <c r="F21" s="326"/>
      <c r="G21" s="327"/>
      <c r="H21" s="327"/>
      <c r="I21" s="327"/>
      <c r="J21" s="326"/>
      <c r="K21" s="326"/>
      <c r="L21" s="326"/>
      <c r="M21" s="326"/>
      <c r="N21" s="326"/>
      <c r="O21" s="326"/>
      <c r="P21" s="326"/>
      <c r="Q21" s="326"/>
      <c r="R21" s="326"/>
      <c r="S21" s="327"/>
      <c r="T21" s="327"/>
      <c r="U21" s="327"/>
      <c r="V21" s="335"/>
      <c r="W21" s="325"/>
      <c r="X21" s="325"/>
      <c r="Y21" s="336"/>
      <c r="Z21" s="326"/>
      <c r="AA21" s="326"/>
      <c r="AB21" s="326"/>
      <c r="AC21" s="326"/>
      <c r="AD21" s="327"/>
      <c r="AE21" s="327"/>
      <c r="AF21" s="327"/>
      <c r="AG21" s="327"/>
      <c r="AH21" s="326"/>
      <c r="AI21" s="326"/>
      <c r="AJ21" s="326"/>
      <c r="AK21" s="326"/>
      <c r="AL21" s="326"/>
      <c r="AM21" s="326"/>
      <c r="AN21" s="326"/>
      <c r="AO21" s="326"/>
      <c r="AP21" s="326"/>
      <c r="AQ21" s="326"/>
      <c r="AR21" s="326"/>
      <c r="AS21" s="326"/>
      <c r="AT21" s="327"/>
      <c r="AU21" s="327"/>
      <c r="AV21" s="327"/>
      <c r="AW21" s="327"/>
      <c r="AX21" s="327"/>
      <c r="AY21" s="327"/>
      <c r="AZ21" s="327"/>
      <c r="BA21" s="327"/>
      <c r="BB21" s="327"/>
      <c r="BC21" s="327"/>
      <c r="BD21" s="327"/>
      <c r="BE21" s="327"/>
      <c r="BF21" s="328"/>
      <c r="BG21" s="329"/>
      <c r="BH21" s="329"/>
      <c r="BI21" s="330"/>
      <c r="BJ21" s="328"/>
      <c r="BK21" s="329"/>
      <c r="BL21" s="329"/>
      <c r="BM21" s="330"/>
      <c r="BN21" s="328"/>
      <c r="BO21" s="329"/>
      <c r="BP21" s="329"/>
      <c r="BQ21" s="330"/>
    </row>
    <row r="22" spans="1:69" s="67" customFormat="1" ht="35.25" customHeight="1" thickBot="1" x14ac:dyDescent="0.25">
      <c r="B22" s="72" t="s">
        <v>181</v>
      </c>
      <c r="C22" s="329"/>
      <c r="D22" s="329"/>
      <c r="E22" s="330"/>
      <c r="F22" s="326"/>
      <c r="G22" s="327"/>
      <c r="H22" s="327"/>
      <c r="I22" s="327"/>
      <c r="J22" s="326"/>
      <c r="K22" s="326"/>
      <c r="L22" s="326"/>
      <c r="M22" s="326"/>
      <c r="N22" s="326"/>
      <c r="O22" s="326"/>
      <c r="P22" s="326"/>
      <c r="Q22" s="326"/>
      <c r="R22" s="326"/>
      <c r="S22" s="327"/>
      <c r="T22" s="327"/>
      <c r="U22" s="327"/>
      <c r="V22" s="337"/>
      <c r="W22" s="338"/>
      <c r="X22" s="338"/>
      <c r="Y22" s="339"/>
      <c r="Z22" s="326"/>
      <c r="AA22" s="326"/>
      <c r="AB22" s="326"/>
      <c r="AC22" s="326"/>
      <c r="AD22" s="327"/>
      <c r="AE22" s="327"/>
      <c r="AF22" s="327"/>
      <c r="AG22" s="327"/>
      <c r="AH22" s="326"/>
      <c r="AI22" s="326"/>
      <c r="AJ22" s="326"/>
      <c r="AK22" s="326"/>
      <c r="AL22" s="326"/>
      <c r="AM22" s="326"/>
      <c r="AN22" s="326"/>
      <c r="AO22" s="326"/>
      <c r="AP22" s="326"/>
      <c r="AQ22" s="326"/>
      <c r="AR22" s="326"/>
      <c r="AS22" s="326"/>
      <c r="AT22" s="327"/>
      <c r="AU22" s="327"/>
      <c r="AV22" s="327"/>
      <c r="AW22" s="327"/>
      <c r="AX22" s="327"/>
      <c r="AY22" s="327"/>
      <c r="AZ22" s="327"/>
      <c r="BA22" s="327"/>
      <c r="BB22" s="327"/>
      <c r="BC22" s="327"/>
      <c r="BD22" s="327"/>
      <c r="BE22" s="327"/>
      <c r="BF22" s="328"/>
      <c r="BG22" s="329"/>
      <c r="BH22" s="329"/>
      <c r="BI22" s="330"/>
      <c r="BJ22" s="328"/>
      <c r="BK22" s="329"/>
      <c r="BL22" s="329"/>
      <c r="BM22" s="330"/>
      <c r="BN22" s="328"/>
      <c r="BO22" s="329"/>
      <c r="BP22" s="329"/>
      <c r="BQ22" s="330"/>
    </row>
    <row r="23" spans="1:69" s="67" customFormat="1" ht="30.75" customHeight="1" x14ac:dyDescent="0.2">
      <c r="B23" s="321"/>
      <c r="C23" s="321"/>
      <c r="D23" s="321"/>
      <c r="E23" s="321"/>
      <c r="F23" s="325"/>
      <c r="G23" s="321"/>
      <c r="H23" s="321"/>
      <c r="I23" s="321"/>
      <c r="J23" s="325"/>
      <c r="K23" s="325"/>
      <c r="L23" s="325"/>
      <c r="M23" s="325"/>
      <c r="N23" s="325"/>
      <c r="O23" s="325"/>
      <c r="P23" s="325"/>
      <c r="Q23" s="325"/>
      <c r="R23" s="325"/>
      <c r="S23" s="321"/>
      <c r="T23" s="321"/>
      <c r="U23" s="321"/>
      <c r="V23" s="325"/>
      <c r="W23" s="325"/>
      <c r="X23" s="325"/>
      <c r="Y23" s="325"/>
      <c r="Z23" s="321"/>
      <c r="AA23" s="321"/>
      <c r="AB23" s="321"/>
      <c r="AC23" s="321"/>
      <c r="AD23" s="325"/>
      <c r="AE23" s="325"/>
      <c r="AF23" s="325"/>
      <c r="AG23" s="325"/>
      <c r="AH23" s="325"/>
      <c r="AI23" s="325"/>
      <c r="AJ23" s="325"/>
      <c r="AK23" s="325"/>
      <c r="AL23" s="325"/>
      <c r="AM23" s="325"/>
      <c r="AN23" s="325"/>
      <c r="AO23" s="325"/>
      <c r="AP23" s="325"/>
      <c r="AQ23" s="325"/>
      <c r="AR23" s="325"/>
      <c r="AS23" s="325"/>
      <c r="AT23" s="321"/>
      <c r="AU23" s="321"/>
      <c r="AV23" s="321"/>
      <c r="AW23" s="321"/>
      <c r="AX23" s="321"/>
      <c r="AY23" s="321"/>
      <c r="AZ23" s="321"/>
      <c r="BA23" s="321"/>
      <c r="BB23" s="73"/>
      <c r="BC23" s="73"/>
      <c r="BD23" s="73"/>
      <c r="BE23" s="73"/>
      <c r="BF23" s="321"/>
      <c r="BG23" s="321"/>
      <c r="BH23" s="321"/>
      <c r="BI23" s="321"/>
      <c r="BJ23" s="321"/>
      <c r="BK23" s="321"/>
      <c r="BL23" s="321"/>
      <c r="BM23" s="321"/>
      <c r="BN23" s="322"/>
      <c r="BO23" s="323"/>
      <c r="BP23" s="323"/>
      <c r="BQ23" s="324"/>
    </row>
    <row r="24" spans="1:69" s="65" customFormat="1" ht="30.75" customHeight="1" thickBot="1" x14ac:dyDescent="0.25">
      <c r="B24" s="292" t="s">
        <v>182</v>
      </c>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92"/>
      <c r="BI24" s="292"/>
      <c r="BJ24" s="292"/>
      <c r="BK24" s="292"/>
      <c r="BL24" s="292"/>
      <c r="BM24" s="292"/>
      <c r="BN24" s="74"/>
      <c r="BO24" s="74"/>
      <c r="BP24" s="74"/>
      <c r="BQ24" s="74"/>
    </row>
    <row r="25" spans="1:69" s="65" customFormat="1" ht="96" customHeight="1" thickTop="1" thickBot="1" x14ac:dyDescent="0.25">
      <c r="B25" s="305" t="s">
        <v>183</v>
      </c>
      <c r="C25" s="284"/>
      <c r="D25" s="284"/>
      <c r="E25" s="284"/>
      <c r="F25" s="284"/>
      <c r="G25" s="284"/>
      <c r="H25" s="284"/>
      <c r="I25" s="284"/>
      <c r="J25" s="284"/>
      <c r="K25" s="284"/>
      <c r="L25" s="284"/>
      <c r="M25" s="305" t="s">
        <v>184</v>
      </c>
      <c r="N25" s="305"/>
      <c r="O25" s="305"/>
      <c r="P25" s="305"/>
      <c r="Q25" s="305"/>
      <c r="R25" s="305"/>
      <c r="S25" s="305"/>
      <c r="T25" s="305" t="s">
        <v>185</v>
      </c>
      <c r="U25" s="305"/>
      <c r="V25" s="305"/>
      <c r="W25" s="305"/>
      <c r="X25" s="305"/>
      <c r="Y25" s="305"/>
      <c r="Z25" s="305"/>
      <c r="AA25" s="305" t="s">
        <v>186</v>
      </c>
      <c r="AB25" s="284"/>
      <c r="AC25" s="284"/>
      <c r="AD25" s="284"/>
      <c r="AE25" s="284"/>
      <c r="AF25" s="284"/>
      <c r="AG25" s="284"/>
      <c r="AH25" s="284"/>
      <c r="AI25" s="284"/>
      <c r="AJ25" s="284"/>
      <c r="AK25" s="320"/>
      <c r="AL25" s="301" t="s">
        <v>187</v>
      </c>
      <c r="AM25" s="302"/>
      <c r="AN25" s="302"/>
      <c r="AO25" s="302"/>
      <c r="AP25" s="302"/>
      <c r="AQ25" s="302"/>
      <c r="AR25" s="302"/>
      <c r="AS25" s="302"/>
      <c r="AT25" s="302"/>
      <c r="AU25" s="302"/>
      <c r="AV25" s="303"/>
      <c r="AW25" s="74"/>
      <c r="AX25" s="74"/>
      <c r="AY25" s="74"/>
      <c r="AZ25" s="74"/>
      <c r="BA25" s="74"/>
      <c r="BB25" s="74"/>
      <c r="BC25" s="74"/>
      <c r="BD25" s="74"/>
      <c r="BE25" s="74"/>
      <c r="BF25" s="74"/>
      <c r="BG25" s="74"/>
      <c r="BH25" s="74"/>
      <c r="BI25" s="74"/>
      <c r="BJ25" s="74"/>
      <c r="BK25" s="74"/>
      <c r="BL25" s="74"/>
      <c r="BM25" s="74"/>
      <c r="BN25" s="74"/>
      <c r="BO25" s="74"/>
      <c r="BP25" s="74"/>
      <c r="BQ25" s="74"/>
    </row>
    <row r="26" spans="1:69" s="65" customFormat="1" ht="35.25" customHeight="1" thickBot="1" x14ac:dyDescent="0.25">
      <c r="B26" s="314" t="s">
        <v>188</v>
      </c>
      <c r="C26" s="315"/>
      <c r="D26" s="316">
        <f>N20</f>
        <v>0</v>
      </c>
      <c r="E26" s="316"/>
      <c r="F26" s="316"/>
      <c r="G26" s="316"/>
      <c r="H26" s="316"/>
      <c r="I26" s="316"/>
      <c r="J26" s="316"/>
      <c r="K26" s="288" t="s">
        <v>87</v>
      </c>
      <c r="L26" s="284"/>
      <c r="M26" s="317">
        <f>J20</f>
        <v>0</v>
      </c>
      <c r="N26" s="318"/>
      <c r="O26" s="318"/>
      <c r="P26" s="318"/>
      <c r="Q26" s="318"/>
      <c r="R26" s="318"/>
      <c r="S26" s="75" t="s">
        <v>189</v>
      </c>
      <c r="T26" s="305" t="s">
        <v>190</v>
      </c>
      <c r="U26" s="305"/>
      <c r="V26" s="305"/>
      <c r="W26" s="305"/>
      <c r="X26" s="305"/>
      <c r="Y26" s="305"/>
      <c r="Z26" s="305"/>
      <c r="AA26" s="285">
        <f>M26*17500</f>
        <v>0</v>
      </c>
      <c r="AB26" s="286"/>
      <c r="AC26" s="286"/>
      <c r="AD26" s="286"/>
      <c r="AE26" s="286"/>
      <c r="AF26" s="286"/>
      <c r="AG26" s="286"/>
      <c r="AH26" s="286"/>
      <c r="AI26" s="286"/>
      <c r="AJ26" s="287" t="s">
        <v>87</v>
      </c>
      <c r="AK26" s="287"/>
      <c r="AL26" s="319">
        <f>ROUNDDOWN(MIN(D26,AA26),-3)</f>
        <v>0</v>
      </c>
      <c r="AM26" s="286"/>
      <c r="AN26" s="286"/>
      <c r="AO26" s="286"/>
      <c r="AP26" s="286"/>
      <c r="AQ26" s="286"/>
      <c r="AR26" s="286"/>
      <c r="AS26" s="286"/>
      <c r="AT26" s="286"/>
      <c r="AU26" s="287" t="s">
        <v>87</v>
      </c>
      <c r="AV26" s="287"/>
      <c r="AW26" s="76"/>
      <c r="AX26" s="74"/>
      <c r="AY26" s="74"/>
      <c r="AZ26" s="74"/>
      <c r="BA26" s="77"/>
      <c r="BB26" s="77"/>
      <c r="BC26" s="77"/>
      <c r="BD26" s="77"/>
      <c r="BE26" s="77"/>
      <c r="BN26" s="74"/>
      <c r="BO26" s="74"/>
      <c r="BP26" s="74"/>
      <c r="BQ26" s="74"/>
    </row>
    <row r="27" spans="1:69" s="65" customFormat="1" ht="35.25" customHeight="1" thickBot="1" x14ac:dyDescent="0.25">
      <c r="B27" s="314" t="s">
        <v>191</v>
      </c>
      <c r="C27" s="315"/>
      <c r="D27" s="316">
        <f>N21</f>
        <v>0</v>
      </c>
      <c r="E27" s="316"/>
      <c r="F27" s="316"/>
      <c r="G27" s="316"/>
      <c r="H27" s="316"/>
      <c r="I27" s="316"/>
      <c r="J27" s="316"/>
      <c r="K27" s="288" t="s">
        <v>87</v>
      </c>
      <c r="L27" s="284"/>
      <c r="M27" s="317">
        <f>J21</f>
        <v>0</v>
      </c>
      <c r="N27" s="318"/>
      <c r="O27" s="318"/>
      <c r="P27" s="318"/>
      <c r="Q27" s="318"/>
      <c r="R27" s="318"/>
      <c r="S27" s="75" t="s">
        <v>189</v>
      </c>
      <c r="T27" s="305" t="s">
        <v>190</v>
      </c>
      <c r="U27" s="305"/>
      <c r="V27" s="305"/>
      <c r="W27" s="305"/>
      <c r="X27" s="305"/>
      <c r="Y27" s="305"/>
      <c r="Z27" s="305"/>
      <c r="AA27" s="285">
        <f>M27*17500</f>
        <v>0</v>
      </c>
      <c r="AB27" s="286"/>
      <c r="AC27" s="286"/>
      <c r="AD27" s="286"/>
      <c r="AE27" s="286"/>
      <c r="AF27" s="286"/>
      <c r="AG27" s="286"/>
      <c r="AH27" s="286"/>
      <c r="AI27" s="286"/>
      <c r="AJ27" s="287" t="s">
        <v>87</v>
      </c>
      <c r="AK27" s="287"/>
      <c r="AL27" s="319">
        <f>ROUNDDOWN(MIN(D27,AA27),-3)</f>
        <v>0</v>
      </c>
      <c r="AM27" s="286"/>
      <c r="AN27" s="286"/>
      <c r="AO27" s="286"/>
      <c r="AP27" s="286"/>
      <c r="AQ27" s="286"/>
      <c r="AR27" s="286"/>
      <c r="AS27" s="286"/>
      <c r="AT27" s="286"/>
      <c r="AU27" s="287" t="s">
        <v>87</v>
      </c>
      <c r="AV27" s="287"/>
      <c r="AW27" s="76"/>
      <c r="AX27" s="74"/>
      <c r="AY27" s="74"/>
      <c r="AZ27" s="74"/>
      <c r="BN27" s="74"/>
      <c r="BO27" s="74"/>
      <c r="BP27" s="74"/>
      <c r="BQ27" s="74"/>
    </row>
    <row r="28" spans="1:69" s="65" customFormat="1" ht="35.25" customHeight="1" thickBot="1" x14ac:dyDescent="0.25">
      <c r="B28" s="314" t="s">
        <v>192</v>
      </c>
      <c r="C28" s="315"/>
      <c r="D28" s="316">
        <f>N22</f>
        <v>0</v>
      </c>
      <c r="E28" s="316"/>
      <c r="F28" s="316"/>
      <c r="G28" s="316"/>
      <c r="H28" s="316"/>
      <c r="I28" s="316"/>
      <c r="J28" s="316"/>
      <c r="K28" s="288" t="s">
        <v>87</v>
      </c>
      <c r="L28" s="284"/>
      <c r="M28" s="317">
        <f>J22</f>
        <v>0</v>
      </c>
      <c r="N28" s="318"/>
      <c r="O28" s="318"/>
      <c r="P28" s="318"/>
      <c r="Q28" s="318"/>
      <c r="R28" s="318"/>
      <c r="S28" s="75" t="s">
        <v>189</v>
      </c>
      <c r="T28" s="305" t="s">
        <v>190</v>
      </c>
      <c r="U28" s="305"/>
      <c r="V28" s="305"/>
      <c r="W28" s="305"/>
      <c r="X28" s="305"/>
      <c r="Y28" s="305"/>
      <c r="Z28" s="305"/>
      <c r="AA28" s="285">
        <f>M28*17500</f>
        <v>0</v>
      </c>
      <c r="AB28" s="286"/>
      <c r="AC28" s="286"/>
      <c r="AD28" s="286"/>
      <c r="AE28" s="286"/>
      <c r="AF28" s="286"/>
      <c r="AG28" s="286"/>
      <c r="AH28" s="286"/>
      <c r="AI28" s="286"/>
      <c r="AJ28" s="287" t="s">
        <v>87</v>
      </c>
      <c r="AK28" s="287"/>
      <c r="AL28" s="267">
        <f>ROUNDDOWN(MIN(D28,AA28),-3)</f>
        <v>0</v>
      </c>
      <c r="AM28" s="268"/>
      <c r="AN28" s="268"/>
      <c r="AO28" s="268"/>
      <c r="AP28" s="268"/>
      <c r="AQ28" s="268"/>
      <c r="AR28" s="268"/>
      <c r="AS28" s="268"/>
      <c r="AT28" s="268"/>
      <c r="AU28" s="269" t="s">
        <v>87</v>
      </c>
      <c r="AV28" s="270"/>
      <c r="AW28" s="78"/>
    </row>
    <row r="29" spans="1:69" s="65" customFormat="1" ht="30.75" customHeight="1" thickTop="1" x14ac:dyDescent="0.2">
      <c r="B29" s="79"/>
      <c r="C29" s="79"/>
      <c r="K29" s="74"/>
      <c r="L29" s="74"/>
      <c r="M29" s="80"/>
      <c r="N29" s="80"/>
      <c r="O29" s="80"/>
      <c r="P29" s="80"/>
      <c r="Q29" s="80"/>
      <c r="R29" s="80"/>
      <c r="S29" s="80"/>
      <c r="T29" s="81"/>
      <c r="U29" s="81"/>
      <c r="V29" s="81"/>
      <c r="W29" s="81"/>
      <c r="X29" s="81"/>
      <c r="Y29" s="81"/>
      <c r="Z29" s="81"/>
      <c r="AA29" s="82"/>
      <c r="AB29" s="82"/>
      <c r="AC29" s="82"/>
      <c r="AD29" s="82"/>
      <c r="AE29" s="82"/>
      <c r="AF29" s="82"/>
      <c r="AG29" s="82"/>
      <c r="AH29" s="82"/>
      <c r="AI29" s="82"/>
      <c r="AJ29" s="82"/>
      <c r="AK29" s="82"/>
      <c r="AL29" s="83"/>
      <c r="AM29" s="83"/>
      <c r="AN29" s="83"/>
      <c r="AO29" s="83"/>
      <c r="AP29" s="83"/>
      <c r="AQ29" s="83"/>
      <c r="AR29" s="83"/>
      <c r="AS29" s="83"/>
      <c r="AT29" s="83"/>
      <c r="AU29" s="83"/>
      <c r="AV29" s="83"/>
    </row>
    <row r="30" spans="1:69" s="65" customFormat="1" ht="30.75" customHeight="1" thickBot="1" x14ac:dyDescent="0.25">
      <c r="B30" s="292" t="s">
        <v>193</v>
      </c>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2"/>
      <c r="BM30" s="292"/>
    </row>
    <row r="31" spans="1:69" s="65" customFormat="1" ht="96" customHeight="1" thickBot="1" x14ac:dyDescent="0.25">
      <c r="B31" s="298" t="s">
        <v>100</v>
      </c>
      <c r="C31" s="299"/>
      <c r="D31" s="299"/>
      <c r="E31" s="299"/>
      <c r="F31" s="299"/>
      <c r="G31" s="299"/>
      <c r="H31" s="299"/>
      <c r="I31" s="306"/>
      <c r="J31" s="313" t="s">
        <v>166</v>
      </c>
      <c r="K31" s="313"/>
      <c r="L31" s="313"/>
      <c r="M31" s="313"/>
      <c r="N31" s="305" t="s">
        <v>104</v>
      </c>
      <c r="O31" s="305"/>
      <c r="P31" s="305"/>
      <c r="Q31" s="305"/>
      <c r="R31" s="295" t="s">
        <v>167</v>
      </c>
      <c r="S31" s="296"/>
      <c r="T31" s="296"/>
      <c r="U31" s="297"/>
      <c r="V31" s="305" t="s">
        <v>106</v>
      </c>
      <c r="W31" s="305"/>
      <c r="X31" s="305"/>
      <c r="Y31" s="305"/>
      <c r="Z31" s="293" t="s">
        <v>168</v>
      </c>
      <c r="AA31" s="293"/>
      <c r="AB31" s="293"/>
      <c r="AC31" s="293"/>
      <c r="AD31" s="305" t="s">
        <v>169</v>
      </c>
      <c r="AE31" s="305"/>
      <c r="AF31" s="305"/>
      <c r="AG31" s="305"/>
      <c r="AH31" s="284" t="s">
        <v>170</v>
      </c>
      <c r="AI31" s="284"/>
      <c r="AJ31" s="284"/>
      <c r="AK31" s="284"/>
      <c r="AL31" s="305" t="s">
        <v>110</v>
      </c>
      <c r="AM31" s="305"/>
      <c r="AN31" s="305"/>
      <c r="AO31" s="305"/>
      <c r="AP31" s="305" t="s">
        <v>171</v>
      </c>
      <c r="AQ31" s="305"/>
      <c r="AR31" s="305"/>
      <c r="AS31" s="305"/>
      <c r="AT31" s="298" t="s">
        <v>194</v>
      </c>
      <c r="AU31" s="299"/>
      <c r="AV31" s="299"/>
      <c r="AW31" s="306"/>
      <c r="AX31" s="305" t="s">
        <v>113</v>
      </c>
      <c r="AY31" s="305"/>
      <c r="AZ31" s="305"/>
      <c r="BA31" s="305"/>
      <c r="BB31" s="305" t="s">
        <v>195</v>
      </c>
      <c r="BC31" s="305"/>
      <c r="BD31" s="305"/>
      <c r="BE31" s="305"/>
      <c r="BF31" s="307"/>
      <c r="BG31" s="307"/>
      <c r="BH31" s="307"/>
      <c r="BI31" s="307"/>
      <c r="BJ31" s="307"/>
      <c r="BK31" s="307"/>
      <c r="BL31" s="307"/>
      <c r="BM31" s="307"/>
    </row>
    <row r="32" spans="1:69" s="65" customFormat="1" ht="129" customHeight="1" thickBot="1" x14ac:dyDescent="0.25">
      <c r="B32" s="298"/>
      <c r="C32" s="299"/>
      <c r="D32" s="299"/>
      <c r="E32" s="299"/>
      <c r="F32" s="299"/>
      <c r="G32" s="299"/>
      <c r="H32" s="299"/>
      <c r="I32" s="306"/>
      <c r="J32" s="311" t="s">
        <v>175</v>
      </c>
      <c r="K32" s="312"/>
      <c r="L32" s="312"/>
      <c r="M32" s="312"/>
      <c r="N32" s="311" t="s">
        <v>83</v>
      </c>
      <c r="O32" s="311"/>
      <c r="P32" s="311"/>
      <c r="Q32" s="311"/>
      <c r="R32" s="312" t="s">
        <v>124</v>
      </c>
      <c r="S32" s="312"/>
      <c r="T32" s="312"/>
      <c r="U32" s="312"/>
      <c r="V32" s="305" t="s">
        <v>125</v>
      </c>
      <c r="W32" s="305"/>
      <c r="X32" s="305"/>
      <c r="Y32" s="305"/>
      <c r="Z32" s="311" t="s">
        <v>177</v>
      </c>
      <c r="AA32" s="311"/>
      <c r="AB32" s="311"/>
      <c r="AC32" s="311"/>
      <c r="AD32" s="311" t="s">
        <v>83</v>
      </c>
      <c r="AE32" s="311"/>
      <c r="AF32" s="311"/>
      <c r="AG32" s="311"/>
      <c r="AH32" s="308" t="s">
        <v>127</v>
      </c>
      <c r="AI32" s="309"/>
      <c r="AJ32" s="309"/>
      <c r="AK32" s="310"/>
      <c r="AL32" s="308" t="s">
        <v>178</v>
      </c>
      <c r="AM32" s="309"/>
      <c r="AN32" s="309"/>
      <c r="AO32" s="310"/>
      <c r="AP32" s="284" t="s">
        <v>129</v>
      </c>
      <c r="AQ32" s="284"/>
      <c r="AR32" s="284"/>
      <c r="AS32" s="284"/>
      <c r="AT32" s="305" t="s">
        <v>130</v>
      </c>
      <c r="AU32" s="284"/>
      <c r="AV32" s="284"/>
      <c r="AW32" s="284"/>
      <c r="AX32" s="305" t="s">
        <v>130</v>
      </c>
      <c r="AY32" s="284"/>
      <c r="AZ32" s="284"/>
      <c r="BA32" s="284"/>
      <c r="BB32" s="305" t="s">
        <v>130</v>
      </c>
      <c r="BC32" s="284"/>
      <c r="BD32" s="284"/>
      <c r="BE32" s="284"/>
      <c r="BF32" s="307"/>
      <c r="BG32" s="261"/>
      <c r="BH32" s="261"/>
      <c r="BI32" s="261"/>
      <c r="BJ32" s="307"/>
      <c r="BK32" s="261"/>
      <c r="BL32" s="261"/>
      <c r="BM32" s="261"/>
    </row>
    <row r="33" spans="2:65" s="65" customFormat="1" ht="35.25" customHeight="1" thickBot="1" x14ac:dyDescent="0.25">
      <c r="B33" s="298" t="s">
        <v>196</v>
      </c>
      <c r="C33" s="299"/>
      <c r="D33" s="299"/>
      <c r="E33" s="299"/>
      <c r="F33" s="299"/>
      <c r="G33" s="299"/>
      <c r="H33" s="299"/>
      <c r="I33" s="306"/>
      <c r="J33" s="305"/>
      <c r="K33" s="284"/>
      <c r="L33" s="284"/>
      <c r="M33" s="284"/>
      <c r="N33" s="305"/>
      <c r="O33" s="305"/>
      <c r="P33" s="305"/>
      <c r="Q33" s="305"/>
      <c r="R33" s="284"/>
      <c r="S33" s="284"/>
      <c r="T33" s="284"/>
      <c r="U33" s="284"/>
      <c r="V33" s="305"/>
      <c r="W33" s="305"/>
      <c r="X33" s="305"/>
      <c r="Y33" s="305"/>
      <c r="Z33" s="305"/>
      <c r="AA33" s="305"/>
      <c r="AB33" s="305"/>
      <c r="AC33" s="305"/>
      <c r="AD33" s="305"/>
      <c r="AE33" s="305"/>
      <c r="AF33" s="305"/>
      <c r="AG33" s="305"/>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61"/>
      <c r="BG33" s="261"/>
      <c r="BH33" s="261"/>
      <c r="BI33" s="261"/>
      <c r="BJ33" s="261"/>
      <c r="BK33" s="261"/>
      <c r="BL33" s="261"/>
      <c r="BM33" s="261"/>
    </row>
    <row r="34" spans="2:65" s="65" customFormat="1" ht="35.25" customHeight="1" thickBot="1" x14ac:dyDescent="0.25">
      <c r="B34" s="298" t="s">
        <v>197</v>
      </c>
      <c r="C34" s="299"/>
      <c r="D34" s="299"/>
      <c r="E34" s="299"/>
      <c r="F34" s="299"/>
      <c r="G34" s="299"/>
      <c r="H34" s="299"/>
      <c r="I34" s="306"/>
      <c r="J34" s="305"/>
      <c r="K34" s="284"/>
      <c r="L34" s="284"/>
      <c r="M34" s="284"/>
      <c r="N34" s="305"/>
      <c r="O34" s="305"/>
      <c r="P34" s="305"/>
      <c r="Q34" s="305"/>
      <c r="R34" s="284"/>
      <c r="S34" s="284"/>
      <c r="T34" s="284"/>
      <c r="U34" s="284"/>
      <c r="V34" s="305"/>
      <c r="W34" s="305"/>
      <c r="X34" s="305"/>
      <c r="Y34" s="305"/>
      <c r="Z34" s="305"/>
      <c r="AA34" s="305"/>
      <c r="AB34" s="305"/>
      <c r="AC34" s="305"/>
      <c r="AD34" s="305"/>
      <c r="AE34" s="305"/>
      <c r="AF34" s="305"/>
      <c r="AG34" s="305"/>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61"/>
      <c r="BG34" s="261"/>
      <c r="BH34" s="261"/>
      <c r="BI34" s="261"/>
      <c r="BJ34" s="261"/>
      <c r="BK34" s="261"/>
      <c r="BL34" s="261"/>
      <c r="BM34" s="261"/>
    </row>
    <row r="35" spans="2:65" s="65" customFormat="1" ht="30.75" customHeight="1" x14ac:dyDescent="0.2">
      <c r="B35" s="84"/>
      <c r="C35" s="84"/>
      <c r="D35" s="84"/>
      <c r="E35" s="84"/>
      <c r="F35" s="81"/>
      <c r="G35" s="74"/>
      <c r="H35" s="74"/>
      <c r="I35" s="74"/>
      <c r="J35" s="81"/>
      <c r="K35" s="81"/>
      <c r="L35" s="81"/>
      <c r="M35" s="81"/>
      <c r="N35" s="74"/>
      <c r="O35" s="74"/>
      <c r="P35" s="74"/>
      <c r="Q35" s="74"/>
      <c r="R35" s="81"/>
      <c r="S35" s="81"/>
      <c r="T35" s="81"/>
      <c r="U35" s="81"/>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row>
    <row r="36" spans="2:65" s="65" customFormat="1" ht="30.75" customHeight="1" thickBot="1" x14ac:dyDescent="0.25">
      <c r="B36" s="292" t="s">
        <v>198</v>
      </c>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row>
    <row r="37" spans="2:65" s="65" customFormat="1" ht="96" customHeight="1" thickTop="1" thickBot="1" x14ac:dyDescent="0.25">
      <c r="B37" s="284"/>
      <c r="C37" s="284"/>
      <c r="D37" s="284"/>
      <c r="E37" s="284"/>
      <c r="F37" s="284"/>
      <c r="G37" s="284"/>
      <c r="H37" s="284"/>
      <c r="I37" s="284"/>
      <c r="J37" s="284"/>
      <c r="K37" s="284"/>
      <c r="L37" s="284"/>
      <c r="M37" s="284"/>
      <c r="N37" s="284"/>
      <c r="O37" s="293" t="s">
        <v>199</v>
      </c>
      <c r="P37" s="294"/>
      <c r="Q37" s="294"/>
      <c r="R37" s="294"/>
      <c r="S37" s="294"/>
      <c r="T37" s="294"/>
      <c r="U37" s="294"/>
      <c r="V37" s="295" t="s">
        <v>200</v>
      </c>
      <c r="W37" s="296"/>
      <c r="X37" s="297"/>
      <c r="Y37" s="298" t="s">
        <v>201</v>
      </c>
      <c r="Z37" s="299"/>
      <c r="AA37" s="299"/>
      <c r="AB37" s="299"/>
      <c r="AC37" s="299"/>
      <c r="AD37" s="299"/>
      <c r="AE37" s="300"/>
      <c r="AF37" s="301" t="s">
        <v>202</v>
      </c>
      <c r="AG37" s="302"/>
      <c r="AH37" s="302"/>
      <c r="AI37" s="302"/>
      <c r="AJ37" s="302"/>
      <c r="AK37" s="302"/>
      <c r="AL37" s="303"/>
      <c r="AM37" s="304"/>
      <c r="AN37" s="261"/>
      <c r="AO37" s="261"/>
      <c r="AP37" s="261"/>
      <c r="AQ37" s="261"/>
      <c r="AR37" s="261"/>
      <c r="AS37" s="261"/>
    </row>
    <row r="38" spans="2:65" s="65" customFormat="1" ht="35.25" customHeight="1" thickBot="1" x14ac:dyDescent="0.25">
      <c r="B38" s="284" t="s">
        <v>203</v>
      </c>
      <c r="C38" s="284"/>
      <c r="D38" s="284"/>
      <c r="E38" s="284"/>
      <c r="F38" s="284"/>
      <c r="G38" s="284"/>
      <c r="H38" s="284"/>
      <c r="I38" s="284"/>
      <c r="J38" s="284"/>
      <c r="K38" s="284"/>
      <c r="L38" s="284"/>
      <c r="M38" s="284"/>
      <c r="N38" s="284"/>
      <c r="O38" s="285">
        <v>0</v>
      </c>
      <c r="P38" s="286"/>
      <c r="Q38" s="286"/>
      <c r="R38" s="286"/>
      <c r="S38" s="286"/>
      <c r="T38" s="287" t="s">
        <v>87</v>
      </c>
      <c r="U38" s="288"/>
      <c r="V38" s="289"/>
      <c r="W38" s="290"/>
      <c r="X38" s="291"/>
      <c r="Y38" s="85"/>
      <c r="Z38" s="286">
        <v>1030000</v>
      </c>
      <c r="AA38" s="286"/>
      <c r="AB38" s="286"/>
      <c r="AC38" s="286"/>
      <c r="AD38" s="287" t="s">
        <v>87</v>
      </c>
      <c r="AE38" s="288"/>
      <c r="AF38" s="267">
        <f>ROUNDDOWN(MIN(O38,Y38),-3)</f>
        <v>0</v>
      </c>
      <c r="AG38" s="268"/>
      <c r="AH38" s="268"/>
      <c r="AI38" s="268"/>
      <c r="AJ38" s="268"/>
      <c r="AK38" s="269" t="s">
        <v>87</v>
      </c>
      <c r="AL38" s="270"/>
      <c r="AM38" s="261"/>
      <c r="AN38" s="261"/>
      <c r="AO38" s="261"/>
      <c r="AP38" s="261"/>
      <c r="AQ38" s="261"/>
      <c r="AR38" s="261"/>
      <c r="AS38" s="261"/>
      <c r="AT38" s="86"/>
      <c r="AU38" s="86"/>
      <c r="AV38" s="86"/>
    </row>
    <row r="39" spans="2:65" s="65" customFormat="1" ht="65.25" customHeight="1" thickTop="1" x14ac:dyDescent="0.2">
      <c r="B39" s="271" t="s">
        <v>204</v>
      </c>
      <c r="C39" s="269"/>
      <c r="D39" s="269"/>
      <c r="E39" s="269"/>
      <c r="F39" s="269"/>
      <c r="G39" s="269"/>
      <c r="H39" s="269"/>
      <c r="I39" s="269"/>
      <c r="J39" s="269"/>
      <c r="K39" s="269"/>
      <c r="L39" s="269"/>
      <c r="M39" s="269"/>
      <c r="N39" s="269"/>
      <c r="O39" s="274">
        <v>0</v>
      </c>
      <c r="P39" s="268"/>
      <c r="Q39" s="268"/>
      <c r="R39" s="268"/>
      <c r="S39" s="268"/>
      <c r="T39" s="269" t="s">
        <v>87</v>
      </c>
      <c r="U39" s="277"/>
      <c r="V39" s="279" t="s">
        <v>82</v>
      </c>
      <c r="W39" s="269"/>
      <c r="X39" s="277"/>
      <c r="Y39" s="87"/>
      <c r="Z39" s="268">
        <v>310000</v>
      </c>
      <c r="AA39" s="268"/>
      <c r="AB39" s="268"/>
      <c r="AC39" s="268"/>
      <c r="AD39" s="269" t="s">
        <v>87</v>
      </c>
      <c r="AE39" s="269"/>
      <c r="AF39" s="280">
        <f>ROUNDDOWN(MIN(O39,IF(V39="無",Z39,Z40)),-3)</f>
        <v>0</v>
      </c>
      <c r="AG39" s="281"/>
      <c r="AH39" s="281"/>
      <c r="AI39" s="281"/>
      <c r="AJ39" s="281"/>
      <c r="AK39" s="257" t="s">
        <v>87</v>
      </c>
      <c r="AL39" s="258"/>
      <c r="AM39" s="261"/>
      <c r="AN39" s="261"/>
      <c r="AO39" s="261"/>
      <c r="AP39" s="261"/>
      <c r="AQ39" s="261"/>
      <c r="AR39" s="261"/>
      <c r="AS39" s="261"/>
      <c r="AU39" s="65" t="s">
        <v>205</v>
      </c>
    </row>
    <row r="40" spans="2:65" s="65" customFormat="1" ht="65.25" customHeight="1" thickBot="1" x14ac:dyDescent="0.25">
      <c r="B40" s="272"/>
      <c r="C40" s="273"/>
      <c r="D40" s="273"/>
      <c r="E40" s="273"/>
      <c r="F40" s="273"/>
      <c r="G40" s="273"/>
      <c r="H40" s="273"/>
      <c r="I40" s="273"/>
      <c r="J40" s="273"/>
      <c r="K40" s="273"/>
      <c r="L40" s="273"/>
      <c r="M40" s="273"/>
      <c r="N40" s="273"/>
      <c r="O40" s="275"/>
      <c r="P40" s="276"/>
      <c r="Q40" s="276"/>
      <c r="R40" s="276"/>
      <c r="S40" s="276"/>
      <c r="T40" s="273"/>
      <c r="U40" s="278"/>
      <c r="V40" s="272"/>
      <c r="W40" s="273"/>
      <c r="X40" s="278"/>
      <c r="Y40" s="88"/>
      <c r="Z40" s="262">
        <v>378000</v>
      </c>
      <c r="AA40" s="262"/>
      <c r="AB40" s="262"/>
      <c r="AC40" s="262"/>
      <c r="AD40" s="263" t="s">
        <v>206</v>
      </c>
      <c r="AE40" s="264"/>
      <c r="AF40" s="282"/>
      <c r="AG40" s="283"/>
      <c r="AH40" s="283"/>
      <c r="AI40" s="283"/>
      <c r="AJ40" s="283"/>
      <c r="AK40" s="259"/>
      <c r="AL40" s="260"/>
      <c r="AM40" s="74"/>
      <c r="AN40" s="74"/>
      <c r="AO40" s="74"/>
      <c r="AP40" s="74"/>
      <c r="AQ40" s="74"/>
      <c r="AR40" s="74"/>
      <c r="AS40" s="74"/>
    </row>
    <row r="41" spans="2:65" ht="82.5" customHeight="1" x14ac:dyDescent="0.4">
      <c r="B41" s="265" t="s">
        <v>207</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(様式2) 事業費内訳書（病室以外）</vt:lpstr>
      <vt:lpstr>12-1 スプリンクラー（総括表）見直し前</vt:lpstr>
      <vt:lpstr>12-2スプリンクラー（個別計画書）見直し前</vt:lpstr>
      <vt:lpstr>'(様式2) 事業費内訳書（病室以外）'!Print_Area</vt:lpstr>
      <vt:lpstr>'12-1 スプリンクラー（総括表）見直し前'!Print_Area</vt:lpstr>
      <vt:lpstr>'12-2スプリンクラー（個別計画書）見直し前'!Print_Area</vt:lpstr>
      <vt:lpstr>'(様式2) 事業費内訳書（病室以外）'!Print_Titles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田辺　理奈</cp:lastModifiedBy>
  <cp:lastPrinted>2025-03-06T06:22:40Z</cp:lastPrinted>
  <dcterms:created xsi:type="dcterms:W3CDTF">2000-07-04T04:40:42Z</dcterms:created>
  <dcterms:modified xsi:type="dcterms:W3CDTF">2025-03-25T02:43:43Z</dcterms:modified>
</cp:coreProperties>
</file>