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30" windowWidth="19200" windowHeight="11760"/>
  </bookViews>
  <sheets>
    <sheet name="別紙１－（１）～（５）" sheetId="4" r:id="rId1"/>
    <sheet name="別紙１－（６）" sheetId="11" r:id="rId2"/>
    <sheet name="別紙１－（７）" sheetId="13" r:id="rId3"/>
    <sheet name="別紙１－(１)～(５) 【記入要領】" sheetId="6" r:id="rId4"/>
    <sheet name="別紙１－（６）【記入要領】" sheetId="12" r:id="rId5"/>
    <sheet name="別添１" sheetId="14" r:id="rId6"/>
    <sheet name="別添２" sheetId="15" r:id="rId7"/>
    <sheet name="別添３" sheetId="16" r:id="rId8"/>
  </sheets>
  <definedNames>
    <definedName name="_Key1" hidden="1">#REF!</definedName>
    <definedName name="_Key2" hidden="1">#REF!</definedName>
    <definedName name="_Order1" hidden="1">255</definedName>
    <definedName name="_Order2" hidden="1">255</definedName>
    <definedName name="_Sort" hidden="1">#REF!</definedName>
    <definedName name="_xlnm.Print_Area" localSheetId="0">'別紙１－（１）～（５）'!$A$1:$CY$21</definedName>
    <definedName name="_xlnm.Print_Area" localSheetId="3">'別紙１－(１)～(５) 【記入要領】'!$A$1:$BV$34</definedName>
    <definedName name="_xlnm.Print_Area" localSheetId="1">'別紙１－（６）'!$A$1:$J$34</definedName>
    <definedName name="_xlnm.Print_Area" localSheetId="4">'別紙１－（６）【記入要領】'!$A$1:$BX$10</definedName>
    <definedName name="_xlnm.Print_Area" localSheetId="2">'別紙１－（７）'!$A$1:$AK$53</definedName>
    <definedName name="_xlnm.Print_Area" localSheetId="5">別添１!$A$1:$I$43</definedName>
    <definedName name="_xlnm.Print_Titles" localSheetId="0">'別紙１－（１）～（５）'!$A:$C,'別紙１－（１）～（５）'!$3:$8</definedName>
  </definedNames>
  <calcPr calcId="162913"/>
</workbook>
</file>

<file path=xl/calcChain.xml><?xml version="1.0" encoding="utf-8"?>
<calcChain xmlns="http://schemas.openxmlformats.org/spreadsheetml/2006/main">
  <c r="BN13" i="4" l="1"/>
  <c r="BM13" i="4"/>
  <c r="BC13" i="4"/>
  <c r="CR13" i="4" s="1"/>
  <c r="CS13" i="4" s="1"/>
  <c r="CT13" i="4" s="1"/>
  <c r="CU13" i="4" s="1"/>
  <c r="CQ13" i="4" s="1"/>
  <c r="CX13" i="4" s="1"/>
  <c r="S13" i="4"/>
  <c r="Q13" i="4"/>
  <c r="CW13" i="4"/>
  <c r="CL13" i="4"/>
  <c r="CN13" i="4" s="1"/>
  <c r="CP13" i="4" s="1"/>
  <c r="CI13" i="4"/>
  <c r="CM13" i="4" s="1"/>
  <c r="CB13" i="4"/>
  <c r="CC13" i="4" s="1"/>
  <c r="Z13" i="4" s="1"/>
  <c r="BX13" i="4"/>
  <c r="AN13" i="4"/>
  <c r="CY13" i="4" l="1"/>
  <c r="AA13" i="4" s="1"/>
  <c r="T13" i="4"/>
  <c r="AB13" i="4"/>
  <c r="L32" i="13"/>
  <c r="L46" i="13" s="1"/>
  <c r="L28" i="13"/>
  <c r="L22" i="13"/>
  <c r="L21" i="13" s="1"/>
  <c r="L48" i="13" l="1"/>
  <c r="U13" i="4"/>
  <c r="V13" i="4" s="1"/>
  <c r="W13" i="4" s="1"/>
  <c r="BN10" i="4"/>
  <c r="BC10" i="4"/>
  <c r="CR10" i="4" s="1"/>
  <c r="CS10" i="4" s="1"/>
  <c r="CT10" i="4" s="1"/>
  <c r="CU10" i="4" s="1"/>
  <c r="T10" i="4"/>
  <c r="K10" i="4"/>
  <c r="M10" i="4"/>
  <c r="O10" i="4"/>
  <c r="AN10" i="4"/>
  <c r="BM10" i="4"/>
  <c r="BX10" i="4"/>
  <c r="CB10" i="4"/>
  <c r="CI10" i="4"/>
  <c r="CL10" i="4"/>
  <c r="CN10" i="4" s="1"/>
  <c r="CP10" i="4" s="1"/>
  <c r="CW10" i="4"/>
  <c r="CQ10" i="4" l="1"/>
  <c r="CX10" i="4" s="1"/>
  <c r="CY10" i="4" s="1"/>
  <c r="CC10" i="4"/>
  <c r="Z10" i="4" s="1"/>
  <c r="CM10" i="4"/>
  <c r="B23" i="11"/>
  <c r="CW12" i="4"/>
  <c r="CW9" i="4"/>
  <c r="CW11" i="4"/>
  <c r="BC11" i="4"/>
  <c r="CR11" i="4" s="1"/>
  <c r="CS11" i="4" s="1"/>
  <c r="CT11" i="4" s="1"/>
  <c r="CU11" i="4" s="1"/>
  <c r="CL12" i="4"/>
  <c r="CN12" i="4" s="1"/>
  <c r="CP12" i="4" s="1"/>
  <c r="CI12" i="4"/>
  <c r="CL11" i="4"/>
  <c r="CI11" i="4"/>
  <c r="CL9" i="4"/>
  <c r="CN9" i="4" s="1"/>
  <c r="CP9" i="4" s="1"/>
  <c r="CI9" i="4"/>
  <c r="CB12" i="4"/>
  <c r="BX12" i="4"/>
  <c r="CB11" i="4"/>
  <c r="BX11" i="4"/>
  <c r="CB9" i="4"/>
  <c r="BX9" i="4"/>
  <c r="BN12" i="4"/>
  <c r="BM12" i="4"/>
  <c r="BC12" i="4"/>
  <c r="CR12" i="4" s="1"/>
  <c r="CS12" i="4" s="1"/>
  <c r="CT12" i="4" s="1"/>
  <c r="CU12" i="4" s="1"/>
  <c r="BN11" i="4"/>
  <c r="BM11" i="4"/>
  <c r="BN9" i="4"/>
  <c r="BM9" i="4"/>
  <c r="BC9" i="4"/>
  <c r="CR9" i="4" s="1"/>
  <c r="CS9" i="4" s="1"/>
  <c r="AN12" i="4"/>
  <c r="AN11" i="4"/>
  <c r="AN9" i="4"/>
  <c r="O12" i="4"/>
  <c r="O11" i="4"/>
  <c r="O9" i="4"/>
  <c r="M12" i="4"/>
  <c r="M11" i="4"/>
  <c r="M9" i="4"/>
  <c r="K12" i="4"/>
  <c r="K11" i="4"/>
  <c r="K9" i="4"/>
  <c r="T9" i="4" s="1"/>
  <c r="B25" i="14"/>
  <c r="B27" i="14" s="1"/>
  <c r="B29" i="14" s="1"/>
  <c r="B31" i="14" s="1"/>
  <c r="B33" i="14" s="1"/>
  <c r="B35" i="14" s="1"/>
  <c r="B37" i="14" s="1"/>
  <c r="B39" i="14" s="1"/>
  <c r="L14" i="13"/>
  <c r="L20" i="13" s="1"/>
  <c r="Z28" i="11"/>
  <c r="Z23" i="11"/>
  <c r="I23" i="11"/>
  <c r="F23" i="11"/>
  <c r="E23" i="11"/>
  <c r="D23" i="11"/>
  <c r="C23" i="11"/>
  <c r="H22" i="11"/>
  <c r="G22" i="11"/>
  <c r="H21" i="11"/>
  <c r="G21" i="11"/>
  <c r="H20" i="11"/>
  <c r="G20" i="11"/>
  <c r="H19" i="11"/>
  <c r="G19" i="11"/>
  <c r="Z18" i="11"/>
  <c r="H18" i="11"/>
  <c r="G18" i="11"/>
  <c r="H17" i="11"/>
  <c r="G17" i="11"/>
  <c r="H16" i="11"/>
  <c r="G16" i="11"/>
  <c r="H15" i="11"/>
  <c r="G15" i="11"/>
  <c r="H14" i="11"/>
  <c r="G14" i="11"/>
  <c r="H13" i="11"/>
  <c r="G13" i="11"/>
  <c r="H12" i="11"/>
  <c r="G12" i="11"/>
  <c r="H11" i="11"/>
  <c r="G11" i="11"/>
  <c r="T11" i="4" l="1"/>
  <c r="T12" i="4"/>
  <c r="H23" i="11"/>
  <c r="AB10" i="4"/>
  <c r="AD10" i="4" s="1"/>
  <c r="AA10" i="4"/>
  <c r="CM12" i="4"/>
  <c r="CT9" i="4"/>
  <c r="CU9" i="4" s="1"/>
  <c r="CM9" i="4"/>
  <c r="CQ11" i="4"/>
  <c r="CX11" i="4" s="1"/>
  <c r="CC12" i="4"/>
  <c r="Z12" i="4" s="1"/>
  <c r="CC9" i="4"/>
  <c r="Z9" i="4" s="1"/>
  <c r="CN11" i="4"/>
  <c r="CP11" i="4" s="1"/>
  <c r="CM11" i="4"/>
  <c r="CC11" i="4"/>
  <c r="Z11" i="4" s="1"/>
  <c r="G23" i="11"/>
  <c r="CQ12" i="4"/>
  <c r="CX12" i="4" s="1"/>
  <c r="CY12" i="4" s="1"/>
  <c r="AA12" i="4" l="1"/>
  <c r="AB12" i="4" s="1"/>
  <c r="AD12" i="4" s="1"/>
  <c r="I10" i="4"/>
  <c r="U10" i="4" s="1"/>
  <c r="V10" i="4" s="1"/>
  <c r="W10" i="4" s="1"/>
  <c r="H10" i="4"/>
  <c r="CQ9" i="4"/>
  <c r="CX9" i="4" s="1"/>
  <c r="CY9" i="4" s="1"/>
  <c r="AA9" i="4" s="1"/>
  <c r="AB9" i="4" s="1"/>
  <c r="AD9" i="4" s="1"/>
  <c r="CY11" i="4"/>
  <c r="I9" i="4" l="1"/>
  <c r="U9" i="4" s="1"/>
  <c r="V9" i="4" s="1"/>
  <c r="W9" i="4" s="1"/>
  <c r="H9" i="4"/>
  <c r="I12" i="4"/>
  <c r="U12" i="4" s="1"/>
  <c r="V12" i="4" s="1"/>
  <c r="W12" i="4" s="1"/>
  <c r="H12" i="4"/>
  <c r="AB11" i="4"/>
  <c r="AD11" i="4" s="1"/>
  <c r="AA11" i="4"/>
  <c r="I11" i="4" l="1"/>
  <c r="U11" i="4" s="1"/>
  <c r="V11" i="4" s="1"/>
  <c r="W11" i="4" s="1"/>
  <c r="H11" i="4"/>
</calcChain>
</file>

<file path=xl/comments1.xml><?xml version="1.0" encoding="utf-8"?>
<comments xmlns="http://schemas.openxmlformats.org/spreadsheetml/2006/main">
  <authors>
    <author>作成者</author>
  </authors>
  <commentList>
    <comment ref="Y4" authorId="0" shapeId="0">
      <text>
        <r>
          <rPr>
            <b/>
            <sz val="9"/>
            <color indexed="81"/>
            <rFont val="ＭＳ Ｐゴシック"/>
            <family val="3"/>
            <charset val="128"/>
          </rPr>
          <t>該当は○</t>
        </r>
      </text>
    </comment>
    <comment ref="AE4" authorId="0" shapeId="0">
      <text>
        <r>
          <rPr>
            <b/>
            <sz val="9"/>
            <color indexed="81"/>
            <rFont val="ＭＳ Ｐゴシック"/>
            <family val="3"/>
            <charset val="128"/>
          </rPr>
          <t>該当は○</t>
        </r>
      </text>
    </comment>
    <comment ref="AO4" authorId="0" shapeId="0">
      <text>
        <r>
          <rPr>
            <sz val="9"/>
            <color indexed="81"/>
            <rFont val="ＭＳ Ｐゴシック"/>
            <family val="3"/>
            <charset val="128"/>
          </rPr>
          <t>1万円以上が補助要件</t>
        </r>
      </text>
    </comment>
    <comment ref="CC4" authorId="0" shapeId="0">
      <text>
        <r>
          <rPr>
            <b/>
            <sz val="9"/>
            <color indexed="81"/>
            <rFont val="ＭＳ Ｐゴシック"/>
            <family val="3"/>
            <charset val="128"/>
          </rPr>
          <t>税引き前</t>
        </r>
      </text>
    </comment>
    <comment ref="AC5" authorId="0" shapeId="0">
      <text>
        <r>
          <rPr>
            <b/>
            <sz val="9"/>
            <color indexed="81"/>
            <rFont val="ＭＳ Ｐゴシック"/>
            <family val="3"/>
            <charset val="128"/>
          </rPr>
          <t>該当は○</t>
        </r>
      </text>
    </comment>
    <comment ref="AN5" authorId="0" shapeId="0">
      <text>
        <r>
          <rPr>
            <sz val="9"/>
            <color indexed="81"/>
            <rFont val="ＭＳ Ｐゴシック"/>
            <family val="3"/>
            <charset val="128"/>
          </rPr>
          <t>A型特例、A型…8時間以上
B型、B型特例…10時間以上</t>
        </r>
      </text>
    </comment>
    <comment ref="AV5" authorId="0" shapeId="0">
      <text>
        <r>
          <rPr>
            <b/>
            <sz val="9"/>
            <color indexed="81"/>
            <rFont val="ＭＳ Ｐゴシック"/>
            <family val="3"/>
            <charset val="128"/>
          </rPr>
          <t>１つでも満たしていない要素がある場合は「否」となる。</t>
        </r>
      </text>
    </comment>
    <comment ref="AW5" authorId="0" shapeId="0">
      <text>
        <r>
          <rPr>
            <b/>
            <sz val="9"/>
            <color indexed="81"/>
            <rFont val="ＭＳ Ｐゴシック"/>
            <family val="3"/>
            <charset val="128"/>
          </rPr>
          <t>基準を満たしていない項目がある場合その項目に○をつける。</t>
        </r>
      </text>
    </comment>
    <comment ref="BL5" authorId="0" shapeId="0">
      <text>
        <r>
          <rPr>
            <sz val="9"/>
            <color indexed="81"/>
            <rFont val="ＭＳ Ｐゴシック"/>
            <family val="3"/>
            <charset val="128"/>
          </rPr>
          <t>事務職やその他専門職種など</t>
        </r>
      </text>
    </comment>
    <comment ref="AZ6" authorId="0" shapeId="0">
      <text>
        <r>
          <rPr>
            <sz val="9"/>
            <color indexed="81"/>
            <rFont val="ＭＳ Ｐゴシック"/>
            <family val="3"/>
            <charset val="128"/>
          </rPr>
          <t>調理室</t>
        </r>
      </text>
    </comment>
  </commentList>
</comments>
</file>

<file path=xl/sharedStrings.xml><?xml version="1.0" encoding="utf-8"?>
<sst xmlns="http://schemas.openxmlformats.org/spreadsheetml/2006/main" count="508" uniqueCount="420">
  <si>
    <t>種別</t>
    <rPh sb="0" eb="2">
      <t>シュベツ</t>
    </rPh>
    <phoneticPr fontId="3"/>
  </si>
  <si>
    <t>整理番号</t>
    <rPh sb="0" eb="2">
      <t>セイリ</t>
    </rPh>
    <rPh sb="2" eb="4">
      <t>バンゴウ</t>
    </rPh>
    <phoneticPr fontId="3"/>
  </si>
  <si>
    <t>病院内保育施設設置病院等名</t>
    <rPh sb="0" eb="2">
      <t>ビョウイン</t>
    </rPh>
    <rPh sb="2" eb="3">
      <t>ナイ</t>
    </rPh>
    <rPh sb="3" eb="5">
      <t>ホイク</t>
    </rPh>
    <rPh sb="5" eb="7">
      <t>シセツ</t>
    </rPh>
    <rPh sb="7" eb="9">
      <t>セッチ</t>
    </rPh>
    <rPh sb="9" eb="11">
      <t>ビョウイン</t>
    </rPh>
    <rPh sb="11" eb="12">
      <t>トウ</t>
    </rPh>
    <rPh sb="12" eb="13">
      <t>メイ</t>
    </rPh>
    <phoneticPr fontId="3"/>
  </si>
  <si>
    <t>設置主体</t>
    <rPh sb="0" eb="2">
      <t>セッチ</t>
    </rPh>
    <rPh sb="2" eb="4">
      <t>シュタイ</t>
    </rPh>
    <phoneticPr fontId="3"/>
  </si>
  <si>
    <t>総事業費</t>
    <rPh sb="0" eb="1">
      <t>ソウ</t>
    </rPh>
    <rPh sb="1" eb="4">
      <t>ジギョウヒ</t>
    </rPh>
    <phoneticPr fontId="3"/>
  </si>
  <si>
    <t>対象経費の支出予定額</t>
    <rPh sb="0" eb="2">
      <t>タイショウ</t>
    </rPh>
    <rPh sb="2" eb="4">
      <t>ケイヒ</t>
    </rPh>
    <rPh sb="5" eb="7">
      <t>シシュツ</t>
    </rPh>
    <rPh sb="7" eb="10">
      <t>ヨテイガク</t>
    </rPh>
    <phoneticPr fontId="3"/>
  </si>
  <si>
    <t>選定額</t>
    <rPh sb="0" eb="2">
      <t>センテイ</t>
    </rPh>
    <rPh sb="2" eb="3">
      <t>ガク</t>
    </rPh>
    <phoneticPr fontId="3"/>
  </si>
  <si>
    <t>基準額合計</t>
    <rPh sb="0" eb="3">
      <t>キジュンガク</t>
    </rPh>
    <rPh sb="3" eb="5">
      <t>ゴウケイ</t>
    </rPh>
    <phoneticPr fontId="3"/>
  </si>
  <si>
    <t>保育士等人員</t>
    <rPh sb="0" eb="3">
      <t>ホイクシ</t>
    </rPh>
    <rPh sb="3" eb="4">
      <t>トウ</t>
    </rPh>
    <rPh sb="4" eb="6">
      <t>ジンイン</t>
    </rPh>
    <phoneticPr fontId="3"/>
  </si>
  <si>
    <t>保育料収入相当額</t>
    <rPh sb="0" eb="3">
      <t>ホイクリョウ</t>
    </rPh>
    <rPh sb="3" eb="5">
      <t>シュウニュウ</t>
    </rPh>
    <rPh sb="5" eb="8">
      <t>ソウトウガク</t>
    </rPh>
    <phoneticPr fontId="3"/>
  </si>
  <si>
    <t>計</t>
    <rPh sb="0" eb="1">
      <t>ケイ</t>
    </rPh>
    <phoneticPr fontId="3"/>
  </si>
  <si>
    <t>A</t>
    <phoneticPr fontId="3"/>
  </si>
  <si>
    <t>B</t>
    <phoneticPr fontId="3"/>
  </si>
  <si>
    <t>運営日数</t>
    <rPh sb="0" eb="2">
      <t>ウンエイ</t>
    </rPh>
    <rPh sb="2" eb="4">
      <t>ニッスウ</t>
    </rPh>
    <phoneticPr fontId="3"/>
  </si>
  <si>
    <t>小計</t>
    <rPh sb="0" eb="2">
      <t>ショウケイ</t>
    </rPh>
    <phoneticPr fontId="3"/>
  </si>
  <si>
    <t>C</t>
    <phoneticPr fontId="3"/>
  </si>
  <si>
    <t>D</t>
    <phoneticPr fontId="3"/>
  </si>
  <si>
    <t>(D×2/3)E</t>
    <phoneticPr fontId="3"/>
  </si>
  <si>
    <t>Ａ型特例</t>
    <rPh sb="1" eb="2">
      <t>ガタ</t>
    </rPh>
    <rPh sb="2" eb="4">
      <t>トクレイ</t>
    </rPh>
    <phoneticPr fontId="3"/>
  </si>
  <si>
    <t>A型</t>
    <rPh sb="1" eb="2">
      <t>ガタ</t>
    </rPh>
    <phoneticPr fontId="3"/>
  </si>
  <si>
    <t>B型</t>
    <rPh sb="1" eb="2">
      <t>ガタ</t>
    </rPh>
    <phoneticPr fontId="3"/>
  </si>
  <si>
    <t>B型特例</t>
    <rPh sb="1" eb="2">
      <t>ガタ</t>
    </rPh>
    <rPh sb="2" eb="4">
      <t>トクレイ</t>
    </rPh>
    <phoneticPr fontId="3"/>
  </si>
  <si>
    <t>共同利用型</t>
    <rPh sb="0" eb="2">
      <t>キョウドウ</t>
    </rPh>
    <rPh sb="2" eb="4">
      <t>リヨウ</t>
    </rPh>
    <rPh sb="4" eb="5">
      <t>ガタ</t>
    </rPh>
    <phoneticPr fontId="3"/>
  </si>
  <si>
    <t>病院内保育施設設置病院名</t>
    <rPh sb="0" eb="2">
      <t>ビョウイン</t>
    </rPh>
    <rPh sb="2" eb="3">
      <t>ナイ</t>
    </rPh>
    <rPh sb="3" eb="5">
      <t>ホイク</t>
    </rPh>
    <rPh sb="5" eb="7">
      <t>シセツ</t>
    </rPh>
    <rPh sb="7" eb="9">
      <t>セッチ</t>
    </rPh>
    <rPh sb="9" eb="11">
      <t>ビョウイン</t>
    </rPh>
    <rPh sb="11" eb="12">
      <t>メイ</t>
    </rPh>
    <phoneticPr fontId="3"/>
  </si>
  <si>
    <t>負担能力指数による調整率</t>
    <rPh sb="0" eb="2">
      <t>フタン</t>
    </rPh>
    <rPh sb="2" eb="4">
      <t>ノウリョク</t>
    </rPh>
    <rPh sb="4" eb="6">
      <t>シスウ</t>
    </rPh>
    <rPh sb="9" eb="12">
      <t>チョウセイリツ</t>
    </rPh>
    <phoneticPr fontId="3"/>
  </si>
  <si>
    <t>委託</t>
    <rPh sb="0" eb="2">
      <t>イタク</t>
    </rPh>
    <phoneticPr fontId="3"/>
  </si>
  <si>
    <t>使用許可病床数</t>
    <rPh sb="0" eb="2">
      <t>シヨウ</t>
    </rPh>
    <rPh sb="2" eb="4">
      <t>キョカ</t>
    </rPh>
    <rPh sb="4" eb="7">
      <t>ビョウショウスウ</t>
    </rPh>
    <phoneticPr fontId="3"/>
  </si>
  <si>
    <t>給食の状況</t>
    <rPh sb="0" eb="2">
      <t>キュウショク</t>
    </rPh>
    <rPh sb="3" eb="5">
      <t>ジョウキョウ</t>
    </rPh>
    <phoneticPr fontId="3"/>
  </si>
  <si>
    <t>保育室の延床面積</t>
    <rPh sb="0" eb="3">
      <t>ホイクシツ</t>
    </rPh>
    <rPh sb="4" eb="5">
      <t>ノ</t>
    </rPh>
    <rPh sb="5" eb="6">
      <t>ユカ</t>
    </rPh>
    <rPh sb="6" eb="8">
      <t>メンセキ</t>
    </rPh>
    <phoneticPr fontId="3"/>
  </si>
  <si>
    <t>安静室の延床面積</t>
    <rPh sb="0" eb="2">
      <t>アンセイ</t>
    </rPh>
    <rPh sb="2" eb="3">
      <t>シツ</t>
    </rPh>
    <rPh sb="4" eb="5">
      <t>ノ</t>
    </rPh>
    <rPh sb="5" eb="6">
      <t>ユカ</t>
    </rPh>
    <rPh sb="6" eb="8">
      <t>メンセキ</t>
    </rPh>
    <phoneticPr fontId="3"/>
  </si>
  <si>
    <t>児童保育の為の床面積</t>
    <rPh sb="0" eb="2">
      <t>ジドウ</t>
    </rPh>
    <rPh sb="2" eb="4">
      <t>ホイク</t>
    </rPh>
    <rPh sb="5" eb="6">
      <t>タメ</t>
    </rPh>
    <rPh sb="7" eb="10">
      <t>ユカメンセキ</t>
    </rPh>
    <phoneticPr fontId="3"/>
  </si>
  <si>
    <t>保　育　時　間</t>
    <rPh sb="0" eb="1">
      <t>ホ</t>
    </rPh>
    <rPh sb="2" eb="3">
      <t>イク</t>
    </rPh>
    <rPh sb="4" eb="5">
      <t>トキ</t>
    </rPh>
    <rPh sb="6" eb="7">
      <t>アイダ</t>
    </rPh>
    <phoneticPr fontId="7"/>
  </si>
  <si>
    <t>月額保育料</t>
    <rPh sb="0" eb="2">
      <t>ゲツガク</t>
    </rPh>
    <rPh sb="2" eb="5">
      <t>ホイクリョウ</t>
    </rPh>
    <phoneticPr fontId="3"/>
  </si>
  <si>
    <t>備考</t>
    <rPh sb="0" eb="2">
      <t>ビコウ</t>
    </rPh>
    <phoneticPr fontId="3"/>
  </si>
  <si>
    <t>病院内保育施設選定額</t>
    <rPh sb="0" eb="2">
      <t>ビョウイン</t>
    </rPh>
    <rPh sb="2" eb="3">
      <t>ナイ</t>
    </rPh>
    <rPh sb="3" eb="5">
      <t>ホイク</t>
    </rPh>
    <rPh sb="5" eb="7">
      <t>シセツ</t>
    </rPh>
    <rPh sb="7" eb="9">
      <t>センテイ</t>
    </rPh>
    <rPh sb="9" eb="10">
      <t>ガク</t>
    </rPh>
    <phoneticPr fontId="3"/>
  </si>
  <si>
    <t>負担能力指数</t>
    <rPh sb="0" eb="2">
      <t>フタン</t>
    </rPh>
    <rPh sb="2" eb="4">
      <t>ノウリョク</t>
    </rPh>
    <rPh sb="4" eb="6">
      <t>シスウ</t>
    </rPh>
    <phoneticPr fontId="3"/>
  </si>
  <si>
    <t>設置後３年以内</t>
    <rPh sb="0" eb="2">
      <t>セッチ</t>
    </rPh>
    <rPh sb="2" eb="3">
      <t>ゴ</t>
    </rPh>
    <rPh sb="4" eb="5">
      <t>ネン</t>
    </rPh>
    <rPh sb="5" eb="7">
      <t>イナイ</t>
    </rPh>
    <phoneticPr fontId="3"/>
  </si>
  <si>
    <t>調整率</t>
    <rPh sb="0" eb="3">
      <t>チョウセイリツ</t>
    </rPh>
    <phoneticPr fontId="3"/>
  </si>
  <si>
    <t>保育施設開所時間帯
(２４時間表記)</t>
    <rPh sb="0" eb="2">
      <t>ホイク</t>
    </rPh>
    <rPh sb="2" eb="4">
      <t>シセツ</t>
    </rPh>
    <rPh sb="4" eb="6">
      <t>カイショ</t>
    </rPh>
    <rPh sb="6" eb="9">
      <t>ジカンタイ</t>
    </rPh>
    <rPh sb="13" eb="15">
      <t>ジカン</t>
    </rPh>
    <rPh sb="15" eb="17">
      <t>ヒョウキ</t>
    </rPh>
    <phoneticPr fontId="7"/>
  </si>
  <si>
    <t>開所時間
(　時間　分)</t>
    <rPh sb="0" eb="2">
      <t>カイショ</t>
    </rPh>
    <rPh sb="2" eb="4">
      <t>ジカン</t>
    </rPh>
    <rPh sb="7" eb="9">
      <t>ジカン</t>
    </rPh>
    <rPh sb="10" eb="11">
      <t>フン</t>
    </rPh>
    <phoneticPr fontId="7"/>
  </si>
  <si>
    <t>開所</t>
    <rPh sb="0" eb="2">
      <t>カイショ</t>
    </rPh>
    <phoneticPr fontId="7"/>
  </si>
  <si>
    <t>閉所</t>
    <rPh sb="0" eb="2">
      <t>ヘイショ</t>
    </rPh>
    <phoneticPr fontId="7"/>
  </si>
  <si>
    <t>a</t>
    <phoneticPr fontId="3"/>
  </si>
  <si>
    <t>b</t>
    <phoneticPr fontId="3"/>
  </si>
  <si>
    <t>d</t>
    <phoneticPr fontId="3"/>
  </si>
  <si>
    <t>j</t>
    <phoneticPr fontId="3"/>
  </si>
  <si>
    <t>k</t>
    <phoneticPr fontId="3"/>
  </si>
  <si>
    <t>m</t>
    <phoneticPr fontId="3"/>
  </si>
  <si>
    <t>千円</t>
    <rPh sb="0" eb="2">
      <t>センエン</t>
    </rPh>
    <phoneticPr fontId="3"/>
  </si>
  <si>
    <t>～</t>
    <phoneticPr fontId="7"/>
  </si>
  <si>
    <t>円</t>
    <rPh sb="0" eb="1">
      <t>エン</t>
    </rPh>
    <phoneticPr fontId="3"/>
  </si>
  <si>
    <t>(１)．保育料の月額が年齢等により差が存する場合、保育料月額の総額を保育児童数で除した額とする。</t>
    <rPh sb="4" eb="7">
      <t>ホイクリョウ</t>
    </rPh>
    <rPh sb="8" eb="10">
      <t>ゲツガク</t>
    </rPh>
    <rPh sb="11" eb="13">
      <t>ネンレイ</t>
    </rPh>
    <rPh sb="13" eb="14">
      <t>トウ</t>
    </rPh>
    <rPh sb="17" eb="18">
      <t>サ</t>
    </rPh>
    <rPh sb="19" eb="20">
      <t>ソン</t>
    </rPh>
    <rPh sb="22" eb="24">
      <t>バアイ</t>
    </rPh>
    <rPh sb="25" eb="28">
      <t>ホイクリョウ</t>
    </rPh>
    <rPh sb="28" eb="30">
      <t>ゲツガク</t>
    </rPh>
    <rPh sb="31" eb="33">
      <t>ソウガク</t>
    </rPh>
    <rPh sb="34" eb="36">
      <t>ホイク</t>
    </rPh>
    <rPh sb="36" eb="39">
      <t>ジドウスウ</t>
    </rPh>
    <rPh sb="40" eb="41">
      <t>ジョ</t>
    </rPh>
    <rPh sb="43" eb="44">
      <t>ガク</t>
    </rPh>
    <phoneticPr fontId="3"/>
  </si>
  <si>
    <t>(２)．保育料が日額又は時間単位で決まっている場合は、２５日を１月とし、時間単位は８時間で１日とし換算して得られる月額とする。</t>
    <rPh sb="4" eb="7">
      <t>ホイクリョウ</t>
    </rPh>
    <rPh sb="8" eb="10">
      <t>ニチガク</t>
    </rPh>
    <rPh sb="10" eb="11">
      <t>マタ</t>
    </rPh>
    <rPh sb="12" eb="14">
      <t>ジカン</t>
    </rPh>
    <rPh sb="14" eb="16">
      <t>タンイ</t>
    </rPh>
    <rPh sb="17" eb="18">
      <t>キ</t>
    </rPh>
    <rPh sb="23" eb="25">
      <t>バアイ</t>
    </rPh>
    <rPh sb="29" eb="30">
      <t>ニチ</t>
    </rPh>
    <rPh sb="32" eb="33">
      <t>ツキ</t>
    </rPh>
    <rPh sb="36" eb="38">
      <t>ジカン</t>
    </rPh>
    <rPh sb="38" eb="40">
      <t>タンイ</t>
    </rPh>
    <rPh sb="42" eb="44">
      <t>ジカン</t>
    </rPh>
    <rPh sb="46" eb="47">
      <t>ニチ</t>
    </rPh>
    <rPh sb="49" eb="51">
      <t>カンザン</t>
    </rPh>
    <rPh sb="53" eb="54">
      <t>エ</t>
    </rPh>
    <rPh sb="57" eb="59">
      <t>ゲツガク</t>
    </rPh>
    <phoneticPr fontId="3"/>
  </si>
  <si>
    <t>保育施設</t>
    <rPh sb="0" eb="2">
      <t>ホイク</t>
    </rPh>
    <rPh sb="2" eb="4">
      <t>シセツ</t>
    </rPh>
    <phoneticPr fontId="3"/>
  </si>
  <si>
    <t>運営が委託の場合</t>
    <rPh sb="0" eb="2">
      <t>ウンエイ</t>
    </rPh>
    <rPh sb="3" eb="5">
      <t>イタク</t>
    </rPh>
    <rPh sb="6" eb="8">
      <t>バアイ</t>
    </rPh>
    <phoneticPr fontId="3"/>
  </si>
  <si>
    <t>児童福祉施設最低基準</t>
    <rPh sb="0" eb="2">
      <t>ジドウ</t>
    </rPh>
    <rPh sb="2" eb="4">
      <t>フクシ</t>
    </rPh>
    <rPh sb="4" eb="6">
      <t>シセツ</t>
    </rPh>
    <rPh sb="6" eb="8">
      <t>サイテイ</t>
    </rPh>
    <rPh sb="8" eb="10">
      <t>キジュン</t>
    </rPh>
    <phoneticPr fontId="3"/>
  </si>
  <si>
    <t>保育乳幼児数（４月１日現在）</t>
    <rPh sb="0" eb="2">
      <t>ホイク</t>
    </rPh>
    <rPh sb="2" eb="5">
      <t>ニュウヨウジ</t>
    </rPh>
    <rPh sb="5" eb="6">
      <t>スウ</t>
    </rPh>
    <rPh sb="8" eb="9">
      <t>ガツ</t>
    </rPh>
    <rPh sb="10" eb="11">
      <t>ニチ</t>
    </rPh>
    <rPh sb="11" eb="13">
      <t>ゲンザイ</t>
    </rPh>
    <phoneticPr fontId="3"/>
  </si>
  <si>
    <t>保育希望乳幼児数</t>
    <rPh sb="0" eb="2">
      <t>ホイク</t>
    </rPh>
    <rPh sb="2" eb="4">
      <t>キボウ</t>
    </rPh>
    <rPh sb="4" eb="7">
      <t>ニュウヨウジ</t>
    </rPh>
    <rPh sb="7" eb="8">
      <t>スウ</t>
    </rPh>
    <phoneticPr fontId="3"/>
  </si>
  <si>
    <t>利用職種</t>
    <rPh sb="0" eb="2">
      <t>リヨウ</t>
    </rPh>
    <rPh sb="2" eb="4">
      <t>ショクシュ</t>
    </rPh>
    <phoneticPr fontId="3"/>
  </si>
  <si>
    <t>保育士等数</t>
    <rPh sb="0" eb="3">
      <t>ホイクシ</t>
    </rPh>
    <rPh sb="3" eb="4">
      <t>トウ</t>
    </rPh>
    <rPh sb="4" eb="5">
      <t>スウ</t>
    </rPh>
    <phoneticPr fontId="3"/>
  </si>
  <si>
    <t>保育施設での一般の乳幼児等の保育状況</t>
    <rPh sb="0" eb="2">
      <t>ホイク</t>
    </rPh>
    <rPh sb="2" eb="4">
      <t>シセツ</t>
    </rPh>
    <rPh sb="6" eb="8">
      <t>イッパン</t>
    </rPh>
    <rPh sb="9" eb="12">
      <t>ニュウヨウジ</t>
    </rPh>
    <rPh sb="12" eb="13">
      <t>トウ</t>
    </rPh>
    <rPh sb="14" eb="16">
      <t>ホイク</t>
    </rPh>
    <rPh sb="16" eb="18">
      <t>ジョウキョウ</t>
    </rPh>
    <phoneticPr fontId="3"/>
  </si>
  <si>
    <t>保育施設名</t>
    <rPh sb="0" eb="2">
      <t>ホイク</t>
    </rPh>
    <rPh sb="2" eb="5">
      <t>シセツメイ</t>
    </rPh>
    <phoneticPr fontId="3"/>
  </si>
  <si>
    <t>開設年月日</t>
    <rPh sb="0" eb="2">
      <t>カイセツ</t>
    </rPh>
    <rPh sb="2" eb="5">
      <t>ネンガッピ</t>
    </rPh>
    <phoneticPr fontId="3"/>
  </si>
  <si>
    <t>委託団体等名称</t>
    <rPh sb="0" eb="2">
      <t>イタク</t>
    </rPh>
    <rPh sb="2" eb="4">
      <t>ダンタイ</t>
    </rPh>
    <rPh sb="4" eb="5">
      <t>トウ</t>
    </rPh>
    <rPh sb="5" eb="7">
      <t>メイショウ</t>
    </rPh>
    <phoneticPr fontId="3"/>
  </si>
  <si>
    <t>代表者名</t>
    <rPh sb="0" eb="3">
      <t>ダイヒョウシャ</t>
    </rPh>
    <rPh sb="3" eb="4">
      <t>メイ</t>
    </rPh>
    <phoneticPr fontId="3"/>
  </si>
  <si>
    <t>児童福祉施設最低基準を満たしていない要素</t>
    <rPh sb="0" eb="2">
      <t>ジドウ</t>
    </rPh>
    <rPh sb="2" eb="4">
      <t>フクシ</t>
    </rPh>
    <rPh sb="4" eb="6">
      <t>シセツ</t>
    </rPh>
    <rPh sb="6" eb="8">
      <t>サイテイ</t>
    </rPh>
    <rPh sb="8" eb="10">
      <t>キジュン</t>
    </rPh>
    <rPh sb="11" eb="12">
      <t>ミ</t>
    </rPh>
    <rPh sb="18" eb="20">
      <t>ヨウソ</t>
    </rPh>
    <phoneticPr fontId="3"/>
  </si>
  <si>
    <t>乳児</t>
    <rPh sb="0" eb="2">
      <t>ニュウジ</t>
    </rPh>
    <phoneticPr fontId="3"/>
  </si>
  <si>
    <t>医師</t>
    <rPh sb="0" eb="2">
      <t>イシ</t>
    </rPh>
    <phoneticPr fontId="3"/>
  </si>
  <si>
    <t>看護職員</t>
    <rPh sb="0" eb="2">
      <t>カンゴ</t>
    </rPh>
    <rPh sb="2" eb="4">
      <t>ショクイン</t>
    </rPh>
    <phoneticPr fontId="3"/>
  </si>
  <si>
    <t>その他</t>
    <rPh sb="2" eb="3">
      <t>タ</t>
    </rPh>
    <phoneticPr fontId="3"/>
  </si>
  <si>
    <t>保育士数</t>
    <rPh sb="0" eb="3">
      <t>ホイクシ</t>
    </rPh>
    <rPh sb="3" eb="4">
      <t>スウ</t>
    </rPh>
    <phoneticPr fontId="3"/>
  </si>
  <si>
    <t>看護師数</t>
    <rPh sb="0" eb="3">
      <t>カンゴシ</t>
    </rPh>
    <rPh sb="3" eb="4">
      <t>スウ</t>
    </rPh>
    <phoneticPr fontId="3"/>
  </si>
  <si>
    <t>職員の人数</t>
    <rPh sb="0" eb="2">
      <t>ショクイン</t>
    </rPh>
    <rPh sb="3" eb="5">
      <t>ニンズウ</t>
    </rPh>
    <phoneticPr fontId="3"/>
  </si>
  <si>
    <t>職員の資格</t>
    <rPh sb="0" eb="2">
      <t>ショクイン</t>
    </rPh>
    <rPh sb="3" eb="5">
      <t>シカク</t>
    </rPh>
    <phoneticPr fontId="3"/>
  </si>
  <si>
    <t>面積基準</t>
    <rPh sb="0" eb="2">
      <t>メンセキ</t>
    </rPh>
    <rPh sb="2" eb="4">
      <t>キジュン</t>
    </rPh>
    <phoneticPr fontId="3"/>
  </si>
  <si>
    <t>給食室の設置</t>
    <rPh sb="0" eb="3">
      <t>キュウショクシツ</t>
    </rPh>
    <rPh sb="4" eb="6">
      <t>セッチ</t>
    </rPh>
    <phoneticPr fontId="3"/>
  </si>
  <si>
    <t>その他の設備の設置</t>
    <rPh sb="2" eb="3">
      <t>タ</t>
    </rPh>
    <rPh sb="4" eb="6">
      <t>セツビ</t>
    </rPh>
    <rPh sb="7" eb="9">
      <t>セッチ</t>
    </rPh>
    <phoneticPr fontId="3"/>
  </si>
  <si>
    <t>内女性医師</t>
    <rPh sb="0" eb="1">
      <t>ウチ</t>
    </rPh>
    <rPh sb="1" eb="3">
      <t>ジョセイ</t>
    </rPh>
    <rPh sb="3" eb="5">
      <t>イシ</t>
    </rPh>
    <phoneticPr fontId="3"/>
  </si>
  <si>
    <t>人</t>
    <rPh sb="0" eb="1">
      <t>ニン</t>
    </rPh>
    <phoneticPr fontId="3"/>
  </si>
  <si>
    <t>４．　「利用職種」については、保育所との保育契約をしている者を職種別について計上すること。</t>
    <rPh sb="4" eb="6">
      <t>リヨウ</t>
    </rPh>
    <rPh sb="6" eb="8">
      <t>ショクシュ</t>
    </rPh>
    <rPh sb="15" eb="18">
      <t>ホイクショ</t>
    </rPh>
    <rPh sb="20" eb="22">
      <t>ホイク</t>
    </rPh>
    <rPh sb="22" eb="24">
      <t>ケイヤク</t>
    </rPh>
    <rPh sb="29" eb="30">
      <t>モノ</t>
    </rPh>
    <rPh sb="31" eb="33">
      <t>ショクシュ</t>
    </rPh>
    <rPh sb="33" eb="34">
      <t>ベツ</t>
    </rPh>
    <rPh sb="38" eb="40">
      <t>ケイジョウ</t>
    </rPh>
    <phoneticPr fontId="3"/>
  </si>
  <si>
    <t>５．　「保育士等数」については、保育士の有資格者、看護師、その他の者（事務職等の保育に従事しない者は除く）について、補助対象年度の平均保育士等</t>
    <rPh sb="4" eb="7">
      <t>ホイクシ</t>
    </rPh>
    <rPh sb="7" eb="9">
      <t>トウスウ</t>
    </rPh>
    <rPh sb="16" eb="19">
      <t>ホイクシ</t>
    </rPh>
    <rPh sb="20" eb="24">
      <t>ユウシカクシャ</t>
    </rPh>
    <rPh sb="25" eb="28">
      <t>カンゴシ</t>
    </rPh>
    <rPh sb="31" eb="32">
      <t>タ</t>
    </rPh>
    <rPh sb="33" eb="34">
      <t>モノ</t>
    </rPh>
    <rPh sb="35" eb="38">
      <t>ジムショク</t>
    </rPh>
    <rPh sb="38" eb="39">
      <t>トウ</t>
    </rPh>
    <rPh sb="40" eb="42">
      <t>ホイク</t>
    </rPh>
    <rPh sb="43" eb="45">
      <t>ジュウジ</t>
    </rPh>
    <rPh sb="48" eb="49">
      <t>モノ</t>
    </rPh>
    <rPh sb="50" eb="51">
      <t>ノゾ</t>
    </rPh>
    <rPh sb="58" eb="60">
      <t>ホジョ</t>
    </rPh>
    <rPh sb="60" eb="62">
      <t>タイショウ</t>
    </rPh>
    <rPh sb="62" eb="64">
      <t>ネンド</t>
    </rPh>
    <rPh sb="65" eb="67">
      <t>ヘイキン</t>
    </rPh>
    <rPh sb="67" eb="70">
      <t>ホイクシ</t>
    </rPh>
    <rPh sb="70" eb="71">
      <t>トウ</t>
    </rPh>
    <phoneticPr fontId="3"/>
  </si>
  <si>
    <t>数を記入すること。（別紙１－（６）と一致する。）</t>
  </si>
  <si>
    <t>設置区分</t>
    <rPh sb="0" eb="2">
      <t>セッチ</t>
    </rPh>
    <rPh sb="2" eb="4">
      <t>クブン</t>
    </rPh>
    <phoneticPr fontId="3"/>
  </si>
  <si>
    <t>対象型別</t>
    <rPh sb="0" eb="2">
      <t>タイショウ</t>
    </rPh>
    <rPh sb="2" eb="3">
      <t>カタ</t>
    </rPh>
    <rPh sb="3" eb="4">
      <t>ベツ</t>
    </rPh>
    <phoneticPr fontId="3"/>
  </si>
  <si>
    <t>医業収益</t>
    <rPh sb="0" eb="2">
      <t>イギョウ</t>
    </rPh>
    <rPh sb="2" eb="4">
      <t>シュウエキ</t>
    </rPh>
    <phoneticPr fontId="3"/>
  </si>
  <si>
    <t>医業外収益</t>
    <rPh sb="0" eb="2">
      <t>イギョウ</t>
    </rPh>
    <rPh sb="2" eb="3">
      <t>ガイ</t>
    </rPh>
    <rPh sb="3" eb="5">
      <t>シュウエキ</t>
    </rPh>
    <phoneticPr fontId="3"/>
  </si>
  <si>
    <t>特別利益</t>
    <rPh sb="0" eb="2">
      <t>トクベツ</t>
    </rPh>
    <rPh sb="2" eb="4">
      <t>リエキ</t>
    </rPh>
    <phoneticPr fontId="3"/>
  </si>
  <si>
    <t>計（a）</t>
    <rPh sb="0" eb="1">
      <t>ケイ</t>
    </rPh>
    <phoneticPr fontId="3"/>
  </si>
  <si>
    <t>医業費用</t>
    <rPh sb="0" eb="2">
      <t>イギョウ</t>
    </rPh>
    <rPh sb="2" eb="4">
      <t>ヒヨウ</t>
    </rPh>
    <phoneticPr fontId="3"/>
  </si>
  <si>
    <t>医業外費用</t>
    <rPh sb="0" eb="2">
      <t>イギョウ</t>
    </rPh>
    <rPh sb="2" eb="3">
      <t>ガイ</t>
    </rPh>
    <rPh sb="3" eb="5">
      <t>ヒヨウ</t>
    </rPh>
    <phoneticPr fontId="3"/>
  </si>
  <si>
    <t>特別損失</t>
    <rPh sb="0" eb="2">
      <t>トクベツ</t>
    </rPh>
    <rPh sb="2" eb="4">
      <t>ソンシツ</t>
    </rPh>
    <phoneticPr fontId="3"/>
  </si>
  <si>
    <t>計（b）</t>
    <rPh sb="0" eb="1">
      <t>ケイ</t>
    </rPh>
    <phoneticPr fontId="3"/>
  </si>
  <si>
    <t>収　　　　　　　　益</t>
    <rPh sb="0" eb="1">
      <t>オサム</t>
    </rPh>
    <rPh sb="9" eb="10">
      <t>エキ</t>
    </rPh>
    <phoneticPr fontId="3"/>
  </si>
  <si>
    <t>費　　　　　　　　用</t>
    <rPh sb="0" eb="1">
      <t>ヒ</t>
    </rPh>
    <rPh sb="9" eb="10">
      <t>ヨウ</t>
    </rPh>
    <phoneticPr fontId="3"/>
  </si>
  <si>
    <t>保育料収入</t>
    <rPh sb="0" eb="3">
      <t>ホイクリョウ</t>
    </rPh>
    <rPh sb="3" eb="5">
      <t>シュウニュウ</t>
    </rPh>
    <phoneticPr fontId="3"/>
  </si>
  <si>
    <t>補助金収入</t>
    <rPh sb="0" eb="3">
      <t>ホジョキン</t>
    </rPh>
    <rPh sb="3" eb="5">
      <t>シュウニュウ</t>
    </rPh>
    <phoneticPr fontId="3"/>
  </si>
  <si>
    <t>病院負担額</t>
    <rPh sb="0" eb="2">
      <t>ビョウイン</t>
    </rPh>
    <rPh sb="2" eb="5">
      <t>フタンガク</t>
    </rPh>
    <phoneticPr fontId="3"/>
  </si>
  <si>
    <t>給与費</t>
    <rPh sb="0" eb="3">
      <t>キュウヨヒ</t>
    </rPh>
    <phoneticPr fontId="3"/>
  </si>
  <si>
    <t>病院内保育施設運営費見込額（c）</t>
    <rPh sb="0" eb="2">
      <t>ビョウイン</t>
    </rPh>
    <rPh sb="2" eb="3">
      <t>ナイ</t>
    </rPh>
    <rPh sb="3" eb="5">
      <t>ホイク</t>
    </rPh>
    <rPh sb="5" eb="7">
      <t>シセツ</t>
    </rPh>
    <rPh sb="7" eb="10">
      <t>ウンエイヒ</t>
    </rPh>
    <rPh sb="10" eb="12">
      <t>ミコミ</t>
    </rPh>
    <rPh sb="12" eb="13">
      <t>ガク</t>
    </rPh>
    <phoneticPr fontId="3"/>
  </si>
  <si>
    <t>保育料等収入（d)</t>
    <rPh sb="0" eb="3">
      <t>ホイクリョウ</t>
    </rPh>
    <rPh sb="3" eb="4">
      <t>トウ</t>
    </rPh>
    <rPh sb="4" eb="6">
      <t>シュウニュウ</t>
    </rPh>
    <phoneticPr fontId="3"/>
  </si>
  <si>
    <t>差引設置者負担見込額c-d=e</t>
    <rPh sb="0" eb="2">
      <t>サシヒキ</t>
    </rPh>
    <rPh sb="2" eb="4">
      <t>セッチ</t>
    </rPh>
    <rPh sb="4" eb="5">
      <t>シャ</t>
    </rPh>
    <rPh sb="5" eb="7">
      <t>フタン</t>
    </rPh>
    <rPh sb="7" eb="10">
      <t>ミコミガク</t>
    </rPh>
    <phoneticPr fontId="3"/>
  </si>
  <si>
    <t>病院内保育施設運営標準経費額（f)</t>
    <rPh sb="0" eb="2">
      <t>ビョウイン</t>
    </rPh>
    <rPh sb="2" eb="3">
      <t>ナイ</t>
    </rPh>
    <rPh sb="3" eb="5">
      <t>ホイク</t>
    </rPh>
    <rPh sb="5" eb="7">
      <t>シセツ</t>
    </rPh>
    <rPh sb="7" eb="9">
      <t>ウンエイ</t>
    </rPh>
    <rPh sb="9" eb="11">
      <t>ヒョウジュン</t>
    </rPh>
    <rPh sb="11" eb="13">
      <t>ケイヒ</t>
    </rPh>
    <rPh sb="13" eb="14">
      <t>ガク</t>
    </rPh>
    <phoneticPr fontId="3"/>
  </si>
  <si>
    <t>差引設置者負担見込額f-g=h</t>
    <rPh sb="0" eb="2">
      <t>サシヒキ</t>
    </rPh>
    <rPh sb="2" eb="5">
      <t>セッチシャ</t>
    </rPh>
    <rPh sb="5" eb="7">
      <t>フタン</t>
    </rPh>
    <rPh sb="7" eb="10">
      <t>ミコミガク</t>
    </rPh>
    <phoneticPr fontId="3"/>
  </si>
  <si>
    <t>都道府県名</t>
    <rPh sb="0" eb="4">
      <t>トドウフケン</t>
    </rPh>
    <rPh sb="4" eb="5">
      <t>メイ</t>
    </rPh>
    <phoneticPr fontId="3"/>
  </si>
  <si>
    <t>対象型別</t>
    <rPh sb="0" eb="2">
      <t>タイショウ</t>
    </rPh>
    <rPh sb="2" eb="3">
      <t>ガタ</t>
    </rPh>
    <rPh sb="3" eb="4">
      <t>ベツ</t>
    </rPh>
    <phoneticPr fontId="3"/>
  </si>
  <si>
    <t>○保育人員、職員配置状況</t>
    <rPh sb="1" eb="3">
      <t>ホイク</t>
    </rPh>
    <rPh sb="3" eb="5">
      <t>ジンイン</t>
    </rPh>
    <rPh sb="6" eb="8">
      <t>ショクイン</t>
    </rPh>
    <rPh sb="8" eb="10">
      <t>ハイチ</t>
    </rPh>
    <rPh sb="10" eb="12">
      <t>ジョウキョウ</t>
    </rPh>
    <phoneticPr fontId="7"/>
  </si>
  <si>
    <t>保育人員</t>
    <rPh sb="0" eb="2">
      <t>ホイク</t>
    </rPh>
    <rPh sb="2" eb="4">
      <t>ジンイン</t>
    </rPh>
    <phoneticPr fontId="7"/>
  </si>
  <si>
    <t>保育士等職員数</t>
    <rPh sb="0" eb="3">
      <t>ホイクシ</t>
    </rPh>
    <rPh sb="3" eb="4">
      <t>トウ</t>
    </rPh>
    <rPh sb="4" eb="6">
      <t>ショクイン</t>
    </rPh>
    <rPh sb="6" eb="7">
      <t>スウ</t>
    </rPh>
    <phoneticPr fontId="7"/>
  </si>
  <si>
    <t>看護職員</t>
    <rPh sb="0" eb="2">
      <t>カンゴ</t>
    </rPh>
    <rPh sb="2" eb="4">
      <t>ショクイン</t>
    </rPh>
    <phoneticPr fontId="7"/>
  </si>
  <si>
    <t>保育月</t>
    <rPh sb="0" eb="2">
      <t>ホイク</t>
    </rPh>
    <rPh sb="2" eb="3">
      <t>ツキ</t>
    </rPh>
    <phoneticPr fontId="7"/>
  </si>
  <si>
    <t>保育児童数</t>
    <rPh sb="0" eb="2">
      <t>ホイク</t>
    </rPh>
    <rPh sb="2" eb="5">
      <t>ジドウスウ</t>
    </rPh>
    <phoneticPr fontId="7"/>
  </si>
  <si>
    <t>保育士</t>
    <rPh sb="0" eb="3">
      <t>ホイクシ</t>
    </rPh>
    <phoneticPr fontId="7"/>
  </si>
  <si>
    <t>その他の職員</t>
    <rPh sb="2" eb="3">
      <t>タ</t>
    </rPh>
    <rPh sb="4" eb="6">
      <t>ショクイン</t>
    </rPh>
    <phoneticPr fontId="7"/>
  </si>
  <si>
    <t>計</t>
    <rPh sb="0" eb="1">
      <t>ケイ</t>
    </rPh>
    <phoneticPr fontId="7"/>
  </si>
  <si>
    <t>常勤</t>
    <rPh sb="0" eb="2">
      <t>ジョウキン</t>
    </rPh>
    <phoneticPr fontId="7"/>
  </si>
  <si>
    <t>非常勤</t>
    <rPh sb="0" eb="3">
      <t>ヒジョウキン</t>
    </rPh>
    <phoneticPr fontId="7"/>
  </si>
  <si>
    <t>４月</t>
    <rPh sb="1" eb="2">
      <t>ガツ</t>
    </rPh>
    <phoneticPr fontId="7"/>
  </si>
  <si>
    <t>５月</t>
    <rPh sb="1" eb="2">
      <t>ガツ</t>
    </rPh>
    <phoneticPr fontId="7"/>
  </si>
  <si>
    <t>６月</t>
  </si>
  <si>
    <t>７月</t>
  </si>
  <si>
    <t>８月</t>
  </si>
  <si>
    <t>９月</t>
  </si>
  <si>
    <t>１０月</t>
  </si>
  <si>
    <t>１１月</t>
  </si>
  <si>
    <t>１２月</t>
  </si>
  <si>
    <t>１月</t>
  </si>
  <si>
    <t>２月</t>
  </si>
  <si>
    <t>３月</t>
  </si>
  <si>
    <t>（注意事項）</t>
    <rPh sb="1" eb="3">
      <t>チュウイ</t>
    </rPh>
    <rPh sb="3" eb="5">
      <t>ジコウ</t>
    </rPh>
    <phoneticPr fontId="7"/>
  </si>
  <si>
    <t>２保育士等職員数の非常勤職員欄には、常勤換算後の数値を記入すること。</t>
    <rPh sb="1" eb="4">
      <t>ホイクシ</t>
    </rPh>
    <rPh sb="4" eb="5">
      <t>トウ</t>
    </rPh>
    <rPh sb="5" eb="7">
      <t>ショクイン</t>
    </rPh>
    <rPh sb="7" eb="8">
      <t>スウ</t>
    </rPh>
    <rPh sb="9" eb="12">
      <t>ヒジョウキン</t>
    </rPh>
    <rPh sb="12" eb="14">
      <t>ショクイン</t>
    </rPh>
    <rPh sb="14" eb="15">
      <t>ラン</t>
    </rPh>
    <rPh sb="18" eb="20">
      <t>ジョウキン</t>
    </rPh>
    <rPh sb="20" eb="22">
      <t>カンサン</t>
    </rPh>
    <rPh sb="22" eb="23">
      <t>ゴ</t>
    </rPh>
    <rPh sb="24" eb="26">
      <t>スウチ</t>
    </rPh>
    <rPh sb="27" eb="29">
      <t>キニュウ</t>
    </rPh>
    <phoneticPr fontId="7"/>
  </si>
  <si>
    <t>３保育士等職員数のその他の職員には、保育士助手を記入すること。</t>
    <rPh sb="1" eb="4">
      <t>ホイクシ</t>
    </rPh>
    <rPh sb="4" eb="5">
      <t>トウ</t>
    </rPh>
    <rPh sb="5" eb="7">
      <t>ショクイン</t>
    </rPh>
    <rPh sb="7" eb="8">
      <t>スウ</t>
    </rPh>
    <rPh sb="11" eb="12">
      <t>タ</t>
    </rPh>
    <rPh sb="13" eb="15">
      <t>ショクイン</t>
    </rPh>
    <rPh sb="18" eb="21">
      <t>ホイクシ</t>
    </rPh>
    <rPh sb="21" eb="23">
      <t>ジョシュ</t>
    </rPh>
    <rPh sb="24" eb="25">
      <t>キ</t>
    </rPh>
    <rPh sb="25" eb="26">
      <t>イ</t>
    </rPh>
    <phoneticPr fontId="7"/>
  </si>
  <si>
    <t>４看護職員欄には、「病児等保育」を実施している施設について、病児等保育を専門で担当している看護職員の人数を記入すること。</t>
    <rPh sb="1" eb="3">
      <t>カンゴ</t>
    </rPh>
    <rPh sb="3" eb="5">
      <t>ショクイン</t>
    </rPh>
    <rPh sb="5" eb="6">
      <t>ラン</t>
    </rPh>
    <rPh sb="10" eb="12">
      <t>ビョウジ</t>
    </rPh>
    <rPh sb="12" eb="13">
      <t>トウ</t>
    </rPh>
    <rPh sb="13" eb="15">
      <t>ホイク</t>
    </rPh>
    <rPh sb="17" eb="19">
      <t>ジッシ</t>
    </rPh>
    <rPh sb="23" eb="25">
      <t>シセツ</t>
    </rPh>
    <rPh sb="30" eb="32">
      <t>ビョウジ</t>
    </rPh>
    <rPh sb="32" eb="33">
      <t>トウ</t>
    </rPh>
    <rPh sb="33" eb="35">
      <t>ホイク</t>
    </rPh>
    <rPh sb="36" eb="38">
      <t>センモン</t>
    </rPh>
    <rPh sb="39" eb="41">
      <t>タントウ</t>
    </rPh>
    <rPh sb="45" eb="47">
      <t>カンゴ</t>
    </rPh>
    <rPh sb="47" eb="49">
      <t>ショクイン</t>
    </rPh>
    <rPh sb="50" eb="52">
      <t>ニンズウ</t>
    </rPh>
    <rPh sb="53" eb="55">
      <t>キニュウ</t>
    </rPh>
    <phoneticPr fontId="7"/>
  </si>
  <si>
    <t>別紙1－（６）記入要領</t>
    <rPh sb="0" eb="2">
      <t>ベッシ</t>
    </rPh>
    <rPh sb="7" eb="9">
      <t>キニュウ</t>
    </rPh>
    <rPh sb="9" eb="11">
      <t>ヨウリョウ</t>
    </rPh>
    <phoneticPr fontId="3"/>
  </si>
  <si>
    <r>
      <t>　　　１．計算によって生じた端数については、すべて</t>
    </r>
    <r>
      <rPr>
        <u/>
        <sz val="12"/>
        <rFont val="ＭＳ Ｐゴシック"/>
        <family val="3"/>
        <charset val="128"/>
      </rPr>
      <t>小数第２位を四捨五入し、小数第１位まで</t>
    </r>
    <r>
      <rPr>
        <sz val="12"/>
        <rFont val="ＭＳ Ｐゴシック"/>
        <family val="3"/>
        <charset val="128"/>
      </rPr>
      <t>記入すること。</t>
    </r>
    <rPh sb="5" eb="7">
      <t>ケイサン</t>
    </rPh>
    <rPh sb="11" eb="12">
      <t>ショウ</t>
    </rPh>
    <rPh sb="14" eb="16">
      <t>ハスウ</t>
    </rPh>
    <rPh sb="25" eb="27">
      <t>ショウスウ</t>
    </rPh>
    <rPh sb="27" eb="28">
      <t>ダイ</t>
    </rPh>
    <rPh sb="29" eb="30">
      <t>イ</t>
    </rPh>
    <rPh sb="31" eb="35">
      <t>シシャゴニュウ</t>
    </rPh>
    <rPh sb="37" eb="39">
      <t>ショウスウ</t>
    </rPh>
    <rPh sb="39" eb="40">
      <t>ダイ</t>
    </rPh>
    <rPh sb="41" eb="42">
      <t>イ</t>
    </rPh>
    <rPh sb="44" eb="46">
      <t>キニュウ</t>
    </rPh>
    <phoneticPr fontId="3"/>
  </si>
  <si>
    <t>　　　２．「保育士等職員数」欄は、次により記入すること。</t>
    <rPh sb="6" eb="9">
      <t>ホイクシ</t>
    </rPh>
    <rPh sb="9" eb="10">
      <t>ナド</t>
    </rPh>
    <rPh sb="10" eb="13">
      <t>ショクインスウ</t>
    </rPh>
    <rPh sb="14" eb="15">
      <t>ラン</t>
    </rPh>
    <rPh sb="17" eb="18">
      <t>ツギ</t>
    </rPh>
    <rPh sb="21" eb="23">
      <t>キニュウ</t>
    </rPh>
    <phoneticPr fontId="3"/>
  </si>
  <si>
    <r>
      <t>（１）保育士等職員は、「保育士」と「保育士助手」とし、「保育士」とは有資格者の保育士をいい、「保育士助手」とは、有資格者の保育士以外の者で直接保育に従事している者（</t>
    </r>
    <r>
      <rPr>
        <u/>
        <sz val="12"/>
        <rFont val="ＭＳ Ｐゴシック"/>
        <family val="3"/>
        <charset val="128"/>
      </rPr>
      <t>事務、給食職員等を除く</t>
    </r>
    <r>
      <rPr>
        <sz val="12"/>
        <rFont val="ＭＳ Ｐゴシック"/>
        <family val="3"/>
        <charset val="128"/>
      </rPr>
      <t>）をいう。</t>
    </r>
    <rPh sb="3" eb="6">
      <t>ホイクシ</t>
    </rPh>
    <rPh sb="6" eb="7">
      <t>トウ</t>
    </rPh>
    <rPh sb="7" eb="9">
      <t>ショクイン</t>
    </rPh>
    <rPh sb="12" eb="14">
      <t>ホイク</t>
    </rPh>
    <rPh sb="14" eb="15">
      <t>シ</t>
    </rPh>
    <rPh sb="18" eb="21">
      <t>ホイクシ</t>
    </rPh>
    <rPh sb="21" eb="23">
      <t>ジョシュ</t>
    </rPh>
    <rPh sb="28" eb="31">
      <t>ホイクシ</t>
    </rPh>
    <rPh sb="34" eb="35">
      <t>ユウ</t>
    </rPh>
    <rPh sb="35" eb="37">
      <t>シカク</t>
    </rPh>
    <rPh sb="37" eb="38">
      <t>シャ</t>
    </rPh>
    <rPh sb="39" eb="42">
      <t>ホイクシ</t>
    </rPh>
    <rPh sb="47" eb="50">
      <t>ホイクシ</t>
    </rPh>
    <rPh sb="50" eb="52">
      <t>ジョシュ</t>
    </rPh>
    <rPh sb="56" eb="60">
      <t>ユウシカクシャ</t>
    </rPh>
    <rPh sb="61" eb="64">
      <t>ホイクシ</t>
    </rPh>
    <rPh sb="64" eb="66">
      <t>イガイ</t>
    </rPh>
    <rPh sb="67" eb="68">
      <t>モノ</t>
    </rPh>
    <rPh sb="69" eb="71">
      <t>チョクセツ</t>
    </rPh>
    <rPh sb="71" eb="73">
      <t>ホイク</t>
    </rPh>
    <rPh sb="74" eb="76">
      <t>ジュウジ</t>
    </rPh>
    <rPh sb="80" eb="81">
      <t>モノ</t>
    </rPh>
    <rPh sb="82" eb="84">
      <t>ジム</t>
    </rPh>
    <rPh sb="85" eb="87">
      <t>キュウショク</t>
    </rPh>
    <rPh sb="87" eb="89">
      <t>ショクイン</t>
    </rPh>
    <rPh sb="89" eb="90">
      <t>トウ</t>
    </rPh>
    <rPh sb="91" eb="92">
      <t>ノゾ</t>
    </rPh>
    <phoneticPr fontId="3"/>
  </si>
  <si>
    <r>
      <t>（２）</t>
    </r>
    <r>
      <rPr>
        <u/>
        <sz val="12"/>
        <rFont val="ＭＳ Ｐゴシック"/>
        <family val="3"/>
        <charset val="128"/>
      </rPr>
      <t>「常勤職員」とは、年間を通じて平日は毎日８時間以上勤務するものをいい、「非常勤職員」とは、常勤職員以外のものをいう。</t>
    </r>
    <rPh sb="4" eb="6">
      <t>ジョウキン</t>
    </rPh>
    <rPh sb="6" eb="8">
      <t>ショクイン</t>
    </rPh>
    <rPh sb="12" eb="14">
      <t>ネンカン</t>
    </rPh>
    <rPh sb="15" eb="16">
      <t>ツウ</t>
    </rPh>
    <rPh sb="18" eb="20">
      <t>ヘイジツ</t>
    </rPh>
    <rPh sb="21" eb="23">
      <t>マイニチ</t>
    </rPh>
    <rPh sb="24" eb="26">
      <t>ジカン</t>
    </rPh>
    <rPh sb="26" eb="28">
      <t>イジョウ</t>
    </rPh>
    <rPh sb="28" eb="30">
      <t>キンム</t>
    </rPh>
    <rPh sb="39" eb="42">
      <t>ヒジョウキン</t>
    </rPh>
    <rPh sb="42" eb="44">
      <t>ショクイン</t>
    </rPh>
    <rPh sb="48" eb="50">
      <t>ジョウキン</t>
    </rPh>
    <rPh sb="50" eb="52">
      <t>ショクイン</t>
    </rPh>
    <rPh sb="52" eb="54">
      <t>イガイ</t>
    </rPh>
    <phoneticPr fontId="3"/>
  </si>
  <si>
    <r>
      <t>（３）非常勤職員については、次式により算出した数（</t>
    </r>
    <r>
      <rPr>
        <u/>
        <sz val="12"/>
        <rFont val="ＭＳ Ｐゴシック"/>
        <family val="3"/>
        <charset val="128"/>
      </rPr>
      <t>保育士等常勤職員換算数</t>
    </r>
    <r>
      <rPr>
        <sz val="12"/>
        <rFont val="ＭＳ Ｐゴシック"/>
        <family val="3"/>
        <charset val="128"/>
      </rPr>
      <t>）を保育士等職員数に算入することとする。</t>
    </r>
    <rPh sb="3" eb="4">
      <t>ヒ</t>
    </rPh>
    <rPh sb="4" eb="6">
      <t>ジョウキン</t>
    </rPh>
    <rPh sb="6" eb="8">
      <t>ショクイン</t>
    </rPh>
    <rPh sb="14" eb="16">
      <t>ジシキ</t>
    </rPh>
    <rPh sb="19" eb="21">
      <t>サンシュツ</t>
    </rPh>
    <rPh sb="23" eb="24">
      <t>カズ</t>
    </rPh>
    <rPh sb="25" eb="28">
      <t>ホイクシ</t>
    </rPh>
    <rPh sb="28" eb="29">
      <t>トウ</t>
    </rPh>
    <rPh sb="29" eb="31">
      <t>ジョウキン</t>
    </rPh>
    <rPh sb="31" eb="33">
      <t>ショクイン</t>
    </rPh>
    <rPh sb="33" eb="35">
      <t>カンザン</t>
    </rPh>
    <rPh sb="35" eb="36">
      <t>スウ</t>
    </rPh>
    <rPh sb="38" eb="41">
      <t>ホイクシ</t>
    </rPh>
    <rPh sb="41" eb="42">
      <t>トウ</t>
    </rPh>
    <rPh sb="42" eb="44">
      <t>ショクイン</t>
    </rPh>
    <rPh sb="44" eb="45">
      <t>スウ</t>
    </rPh>
    <rPh sb="46" eb="48">
      <t>サンニュウ</t>
    </rPh>
    <phoneticPr fontId="3"/>
  </si>
  <si>
    <t>各非常勤職員の月（年）間延勤務時間数</t>
    <rPh sb="0" eb="1">
      <t>カク</t>
    </rPh>
    <rPh sb="1" eb="4">
      <t>ヒジョウキン</t>
    </rPh>
    <rPh sb="4" eb="6">
      <t>ショクイン</t>
    </rPh>
    <rPh sb="7" eb="8">
      <t>ツキ</t>
    </rPh>
    <rPh sb="9" eb="10">
      <t>トシ</t>
    </rPh>
    <rPh sb="11" eb="12">
      <t>アイダ</t>
    </rPh>
    <rPh sb="12" eb="13">
      <t>エン</t>
    </rPh>
    <rPh sb="13" eb="15">
      <t>キンム</t>
    </rPh>
    <rPh sb="15" eb="18">
      <t>ジカンスウ</t>
    </rPh>
    <phoneticPr fontId="3"/>
  </si>
  <si>
    <t>月（年）間開所日数×８ｈ</t>
    <rPh sb="0" eb="1">
      <t>ツキ</t>
    </rPh>
    <rPh sb="2" eb="3">
      <t>ネン</t>
    </rPh>
    <rPh sb="4" eb="5">
      <t>アイダ</t>
    </rPh>
    <rPh sb="5" eb="7">
      <t>カイショ</t>
    </rPh>
    <rPh sb="7" eb="9">
      <t>ニッスウ</t>
    </rPh>
    <phoneticPr fontId="3"/>
  </si>
  <si>
    <t>病院内保育施設</t>
    <rPh sb="0" eb="2">
      <t>ビョウイン</t>
    </rPh>
    <rPh sb="2" eb="3">
      <t>ナイ</t>
    </rPh>
    <rPh sb="3" eb="5">
      <t>ホイク</t>
    </rPh>
    <rPh sb="5" eb="7">
      <t>シセツ</t>
    </rPh>
    <phoneticPr fontId="3"/>
  </si>
  <si>
    <t>設置病院名</t>
    <rPh sb="0" eb="2">
      <t>セッチ</t>
    </rPh>
    <rPh sb="2" eb="4">
      <t>ビョウイン</t>
    </rPh>
    <rPh sb="4" eb="5">
      <t>メイ</t>
    </rPh>
    <phoneticPr fontId="3"/>
  </si>
  <si>
    <t>区分</t>
    <rPh sb="0" eb="2">
      <t>クブン</t>
    </rPh>
    <phoneticPr fontId="3"/>
  </si>
  <si>
    <t>科目</t>
    <rPh sb="0" eb="2">
      <t>カモク</t>
    </rPh>
    <phoneticPr fontId="3"/>
  </si>
  <si>
    <t>備　　　　　　　　　　　　　考</t>
    <rPh sb="0" eb="1">
      <t>ビ</t>
    </rPh>
    <rPh sb="14" eb="15">
      <t>コウ</t>
    </rPh>
    <phoneticPr fontId="3"/>
  </si>
  <si>
    <t>病院内保育施設運営収益</t>
    <rPh sb="0" eb="2">
      <t>ビョウイン</t>
    </rPh>
    <rPh sb="2" eb="3">
      <t>ナイ</t>
    </rPh>
    <rPh sb="3" eb="5">
      <t>ホイク</t>
    </rPh>
    <rPh sb="5" eb="7">
      <t>シセツ</t>
    </rPh>
    <rPh sb="7" eb="9">
      <t>ウンエイ</t>
    </rPh>
    <rPh sb="9" eb="11">
      <t>シュウエキ</t>
    </rPh>
    <phoneticPr fontId="3"/>
  </si>
  <si>
    <t>都道府県</t>
    <rPh sb="0" eb="4">
      <t>トドウフケン</t>
    </rPh>
    <phoneticPr fontId="3"/>
  </si>
  <si>
    <t>市町村</t>
    <rPh sb="0" eb="3">
      <t>シチョウソン</t>
    </rPh>
    <phoneticPr fontId="3"/>
  </si>
  <si>
    <t>設置者負担額</t>
    <rPh sb="0" eb="3">
      <t>セッチシャ</t>
    </rPh>
    <rPh sb="3" eb="5">
      <t>フタン</t>
    </rPh>
    <rPh sb="5" eb="6">
      <t>ガク</t>
    </rPh>
    <phoneticPr fontId="3"/>
  </si>
  <si>
    <t>c</t>
    <phoneticPr fontId="3"/>
  </si>
  <si>
    <t>おやつ代</t>
    <rPh sb="3" eb="4">
      <t>ダイ</t>
    </rPh>
    <phoneticPr fontId="3"/>
  </si>
  <si>
    <t>その他の収入</t>
    <rPh sb="2" eb="3">
      <t>タ</t>
    </rPh>
    <rPh sb="4" eb="6">
      <t>シュウニュウ</t>
    </rPh>
    <phoneticPr fontId="3"/>
  </si>
  <si>
    <t>e</t>
    <phoneticPr fontId="3"/>
  </si>
  <si>
    <t>計    f=(a～e)</t>
    <rPh sb="0" eb="1">
      <t>ケイ</t>
    </rPh>
    <phoneticPr fontId="3"/>
  </si>
  <si>
    <t>病院内保育施設運営費用</t>
    <rPh sb="0" eb="2">
      <t>ビョウイン</t>
    </rPh>
    <rPh sb="2" eb="3">
      <t>ナイ</t>
    </rPh>
    <rPh sb="3" eb="5">
      <t>ホイク</t>
    </rPh>
    <rPh sb="5" eb="7">
      <t>シセツ</t>
    </rPh>
    <rPh sb="7" eb="10">
      <t>ウンエイヒ</t>
    </rPh>
    <rPh sb="10" eb="11">
      <t>ヨウ</t>
    </rPh>
    <phoneticPr fontId="3"/>
  </si>
  <si>
    <t>g</t>
    <phoneticPr fontId="3"/>
  </si>
  <si>
    <t>保育士等常勤職員給与</t>
    <rPh sb="0" eb="2">
      <t>ホイク</t>
    </rPh>
    <rPh sb="2" eb="4">
      <t>シナド</t>
    </rPh>
    <rPh sb="4" eb="6">
      <t>ジョウキン</t>
    </rPh>
    <rPh sb="6" eb="8">
      <t>ショクイン</t>
    </rPh>
    <rPh sb="8" eb="10">
      <t>キュウヨ</t>
    </rPh>
    <phoneticPr fontId="3"/>
  </si>
  <si>
    <t>①</t>
    <phoneticPr fontId="3"/>
  </si>
  <si>
    <t>職員俸給</t>
    <rPh sb="0" eb="2">
      <t>ショクイン</t>
    </rPh>
    <rPh sb="2" eb="4">
      <t>ホウキュウ</t>
    </rPh>
    <phoneticPr fontId="3"/>
  </si>
  <si>
    <t>職員諸手当</t>
    <rPh sb="0" eb="2">
      <t>ショクイン</t>
    </rPh>
    <rPh sb="2" eb="5">
      <t>ショテアテ</t>
    </rPh>
    <phoneticPr fontId="3"/>
  </si>
  <si>
    <t>法定福利費</t>
    <rPh sb="0" eb="2">
      <t>ホウテイ</t>
    </rPh>
    <rPh sb="2" eb="4">
      <t>フクリ</t>
    </rPh>
    <rPh sb="4" eb="5">
      <t>ヒ</t>
    </rPh>
    <phoneticPr fontId="3"/>
  </si>
  <si>
    <t>保育士等非常勤職員給与</t>
    <rPh sb="0" eb="2">
      <t>ホイク</t>
    </rPh>
    <rPh sb="2" eb="4">
      <t>シナド</t>
    </rPh>
    <rPh sb="4" eb="5">
      <t>ヒ</t>
    </rPh>
    <rPh sb="5" eb="7">
      <t>ジョウキン</t>
    </rPh>
    <rPh sb="7" eb="9">
      <t>ショクイン</t>
    </rPh>
    <rPh sb="9" eb="11">
      <t>キュウヨ</t>
    </rPh>
    <phoneticPr fontId="3"/>
  </si>
  <si>
    <t>②</t>
    <phoneticPr fontId="3"/>
  </si>
  <si>
    <t>保育士等職員以外の給与</t>
    <rPh sb="0" eb="2">
      <t>ホイク</t>
    </rPh>
    <rPh sb="2" eb="4">
      <t>シナド</t>
    </rPh>
    <rPh sb="4" eb="6">
      <t>ショクイン</t>
    </rPh>
    <rPh sb="6" eb="8">
      <t>イガイ</t>
    </rPh>
    <rPh sb="9" eb="11">
      <t>キュウヨ</t>
    </rPh>
    <phoneticPr fontId="3"/>
  </si>
  <si>
    <t>事業費用</t>
    <rPh sb="0" eb="2">
      <t>ジギョウ</t>
    </rPh>
    <rPh sb="2" eb="4">
      <t>ヒヨウ</t>
    </rPh>
    <phoneticPr fontId="3"/>
  </si>
  <si>
    <t>h</t>
    <phoneticPr fontId="3"/>
  </si>
  <si>
    <t>給食費</t>
    <rPh sb="0" eb="3">
      <t>キュウショクヒ</t>
    </rPh>
    <phoneticPr fontId="3"/>
  </si>
  <si>
    <t>保健衛生費</t>
    <rPh sb="0" eb="2">
      <t>ホケン</t>
    </rPh>
    <rPh sb="2" eb="5">
      <t>エイセイヒ</t>
    </rPh>
    <phoneticPr fontId="3"/>
  </si>
  <si>
    <t>炊具食器費</t>
    <rPh sb="0" eb="1">
      <t>スイ</t>
    </rPh>
    <rPh sb="1" eb="2">
      <t>グ</t>
    </rPh>
    <rPh sb="2" eb="4">
      <t>ショッキ</t>
    </rPh>
    <rPh sb="4" eb="5">
      <t>ヒ</t>
    </rPh>
    <phoneticPr fontId="3"/>
  </si>
  <si>
    <t>事務費用</t>
    <rPh sb="0" eb="2">
      <t>ジム</t>
    </rPh>
    <rPh sb="2" eb="4">
      <t>ヒヨウ</t>
    </rPh>
    <phoneticPr fontId="3"/>
  </si>
  <si>
    <t>ｉ</t>
    <phoneticPr fontId="3"/>
  </si>
  <si>
    <t>福利厚生費</t>
    <rPh sb="0" eb="2">
      <t>フクリ</t>
    </rPh>
    <rPh sb="2" eb="5">
      <t>コウセイヒ</t>
    </rPh>
    <phoneticPr fontId="3"/>
  </si>
  <si>
    <t>旅費</t>
    <rPh sb="0" eb="2">
      <t>リョヒ</t>
    </rPh>
    <phoneticPr fontId="3"/>
  </si>
  <si>
    <t>消耗品費</t>
    <rPh sb="0" eb="3">
      <t>ショウモウヒン</t>
    </rPh>
    <rPh sb="3" eb="4">
      <t>ヒ</t>
    </rPh>
    <phoneticPr fontId="3"/>
  </si>
  <si>
    <t>消耗器具備品費</t>
    <rPh sb="0" eb="2">
      <t>ショウモウ</t>
    </rPh>
    <rPh sb="2" eb="4">
      <t>キグ</t>
    </rPh>
    <rPh sb="4" eb="7">
      <t>ビヒンヒ</t>
    </rPh>
    <phoneticPr fontId="3"/>
  </si>
  <si>
    <t>光熱水費</t>
    <rPh sb="0" eb="2">
      <t>コウネツ</t>
    </rPh>
    <rPh sb="2" eb="3">
      <t>ミズ</t>
    </rPh>
    <rPh sb="3" eb="4">
      <t>ヒ</t>
    </rPh>
    <phoneticPr fontId="3"/>
  </si>
  <si>
    <t>修繕費</t>
    <rPh sb="0" eb="3">
      <t>シュウゼンヒ</t>
    </rPh>
    <phoneticPr fontId="3"/>
  </si>
  <si>
    <t>役務費</t>
    <rPh sb="0" eb="2">
      <t>エキム</t>
    </rPh>
    <rPh sb="2" eb="3">
      <t>ヒ</t>
    </rPh>
    <phoneticPr fontId="3"/>
  </si>
  <si>
    <t>借料損料</t>
    <rPh sb="0" eb="2">
      <t>シャクリョウ</t>
    </rPh>
    <rPh sb="2" eb="4">
      <t>ソンリョウ</t>
    </rPh>
    <phoneticPr fontId="3"/>
  </si>
  <si>
    <t>業務委託費</t>
    <rPh sb="0" eb="2">
      <t>ギョウム</t>
    </rPh>
    <rPh sb="2" eb="5">
      <t>イタクヒ</t>
    </rPh>
    <phoneticPr fontId="3"/>
  </si>
  <si>
    <t>その他の費用</t>
    <rPh sb="2" eb="3">
      <t>タ</t>
    </rPh>
    <rPh sb="4" eb="6">
      <t>ヒヨウ</t>
    </rPh>
    <phoneticPr fontId="3"/>
  </si>
  <si>
    <t>小計l=(h～k)</t>
    <rPh sb="0" eb="2">
      <t>ショウケイ</t>
    </rPh>
    <phoneticPr fontId="3"/>
  </si>
  <si>
    <t>委託費</t>
    <rPh sb="0" eb="3">
      <t>イタクヒ</t>
    </rPh>
    <phoneticPr fontId="3"/>
  </si>
  <si>
    <t>計    n=g+l+m</t>
    <rPh sb="0" eb="1">
      <t>ケイ</t>
    </rPh>
    <phoneticPr fontId="3"/>
  </si>
  <si>
    <t>　　　２．病院内保育施設運営費用には借入元金（支払利息は除く。）の返済、土地購入費等の資本取引に係る費用及び保育士等</t>
    <rPh sb="5" eb="7">
      <t>ビョウイン</t>
    </rPh>
    <rPh sb="7" eb="8">
      <t>ナイ</t>
    </rPh>
    <rPh sb="8" eb="10">
      <t>ホイク</t>
    </rPh>
    <rPh sb="10" eb="12">
      <t>シセツ</t>
    </rPh>
    <rPh sb="12" eb="14">
      <t>ウンエイ</t>
    </rPh>
    <rPh sb="14" eb="16">
      <t>ヒヨウ</t>
    </rPh>
    <rPh sb="18" eb="19">
      <t>カ</t>
    </rPh>
    <rPh sb="19" eb="20">
      <t>イ</t>
    </rPh>
    <rPh sb="20" eb="22">
      <t>ガンキン</t>
    </rPh>
    <rPh sb="23" eb="25">
      <t>シハライ</t>
    </rPh>
    <rPh sb="25" eb="27">
      <t>リソク</t>
    </rPh>
    <rPh sb="28" eb="29">
      <t>ノゾ</t>
    </rPh>
    <rPh sb="33" eb="35">
      <t>ヘンサイ</t>
    </rPh>
    <rPh sb="36" eb="38">
      <t>トチ</t>
    </rPh>
    <rPh sb="38" eb="40">
      <t>コウニュウ</t>
    </rPh>
    <rPh sb="40" eb="41">
      <t>ヒ</t>
    </rPh>
    <rPh sb="41" eb="42">
      <t>トウ</t>
    </rPh>
    <rPh sb="43" eb="45">
      <t>シホン</t>
    </rPh>
    <rPh sb="45" eb="47">
      <t>トリヒキ</t>
    </rPh>
    <rPh sb="48" eb="49">
      <t>カカ</t>
    </rPh>
    <rPh sb="50" eb="52">
      <t>ヒヨウ</t>
    </rPh>
    <rPh sb="52" eb="53">
      <t>オヨ</t>
    </rPh>
    <rPh sb="54" eb="57">
      <t>ホイクシ</t>
    </rPh>
    <rPh sb="57" eb="58">
      <t>トウ</t>
    </rPh>
    <phoneticPr fontId="3"/>
  </si>
  <si>
    <t>　　　 職員の給食費、支払利息等の保育外費用を除く。</t>
    <rPh sb="4" eb="6">
      <t>ショクイン</t>
    </rPh>
    <rPh sb="7" eb="10">
      <t>キュウショクヒ</t>
    </rPh>
    <rPh sb="11" eb="13">
      <t>シハライ</t>
    </rPh>
    <rPh sb="13" eb="16">
      <t>リソクナド</t>
    </rPh>
    <rPh sb="17" eb="19">
      <t>ホイク</t>
    </rPh>
    <rPh sb="19" eb="20">
      <t>ガイ</t>
    </rPh>
    <rPh sb="20" eb="22">
      <t>ヒヨウ</t>
    </rPh>
    <rPh sb="23" eb="24">
      <t>ノゾ</t>
    </rPh>
    <phoneticPr fontId="3"/>
  </si>
  <si>
    <t>別添１</t>
    <rPh sb="0" eb="2">
      <t>ベッテン</t>
    </rPh>
    <phoneticPr fontId="3"/>
  </si>
  <si>
    <t>順番</t>
    <rPh sb="0" eb="2">
      <t>ジュンバン</t>
    </rPh>
    <phoneticPr fontId="3"/>
  </si>
  <si>
    <t>名　　　　　　　称</t>
    <rPh sb="0" eb="1">
      <t>ナ</t>
    </rPh>
    <rPh sb="8" eb="9">
      <t>ショウ</t>
    </rPh>
    <phoneticPr fontId="3"/>
  </si>
  <si>
    <t>国家公務員共済組合及び連合会</t>
    <rPh sb="0" eb="2">
      <t>コッカ</t>
    </rPh>
    <rPh sb="2" eb="5">
      <t>コウムイン</t>
    </rPh>
    <rPh sb="5" eb="7">
      <t>キョウサイ</t>
    </rPh>
    <rPh sb="7" eb="9">
      <t>クミアイ</t>
    </rPh>
    <rPh sb="9" eb="10">
      <t>オヨ</t>
    </rPh>
    <rPh sb="11" eb="14">
      <t>レンゴウカイ</t>
    </rPh>
    <phoneticPr fontId="3"/>
  </si>
  <si>
    <t>地方公務員等共済組合</t>
    <rPh sb="0" eb="2">
      <t>チホウ</t>
    </rPh>
    <rPh sb="2" eb="5">
      <t>コウムイン</t>
    </rPh>
    <rPh sb="5" eb="6">
      <t>トウ</t>
    </rPh>
    <rPh sb="6" eb="8">
      <t>キョウサイ</t>
    </rPh>
    <rPh sb="8" eb="10">
      <t>クミアイ</t>
    </rPh>
    <phoneticPr fontId="3"/>
  </si>
  <si>
    <t>私立学校教職員共済組合</t>
    <rPh sb="0" eb="2">
      <t>シリツ</t>
    </rPh>
    <rPh sb="2" eb="4">
      <t>ガッコウ</t>
    </rPh>
    <rPh sb="4" eb="7">
      <t>キョウショクイン</t>
    </rPh>
    <rPh sb="7" eb="9">
      <t>キョウサイ</t>
    </rPh>
    <rPh sb="9" eb="11">
      <t>クミアイ</t>
    </rPh>
    <phoneticPr fontId="3"/>
  </si>
  <si>
    <t>農林漁業団体職員共済組合</t>
    <rPh sb="0" eb="2">
      <t>ノウリン</t>
    </rPh>
    <rPh sb="2" eb="4">
      <t>ギョギョウ</t>
    </rPh>
    <rPh sb="4" eb="6">
      <t>ダンタイ</t>
    </rPh>
    <rPh sb="6" eb="8">
      <t>ショクイン</t>
    </rPh>
    <rPh sb="8" eb="10">
      <t>キョウサイ</t>
    </rPh>
    <rPh sb="10" eb="12">
      <t>クミアイ</t>
    </rPh>
    <phoneticPr fontId="3"/>
  </si>
  <si>
    <t>健康保険組合及びその連合会</t>
    <rPh sb="0" eb="2">
      <t>ケンコウ</t>
    </rPh>
    <rPh sb="2" eb="4">
      <t>ホケン</t>
    </rPh>
    <rPh sb="4" eb="6">
      <t>クミアイ</t>
    </rPh>
    <rPh sb="6" eb="7">
      <t>オヨ</t>
    </rPh>
    <rPh sb="10" eb="13">
      <t>レンゴウカイ</t>
    </rPh>
    <phoneticPr fontId="3"/>
  </si>
  <si>
    <t>国民健康保険組合及び国民健康</t>
    <rPh sb="0" eb="2">
      <t>コクミン</t>
    </rPh>
    <rPh sb="2" eb="4">
      <t>ケンコウ</t>
    </rPh>
    <rPh sb="4" eb="6">
      <t>ホケン</t>
    </rPh>
    <rPh sb="6" eb="8">
      <t>クミアイ</t>
    </rPh>
    <rPh sb="8" eb="9">
      <t>オヨ</t>
    </rPh>
    <rPh sb="10" eb="12">
      <t>コクミン</t>
    </rPh>
    <rPh sb="12" eb="14">
      <t>ケンコウ</t>
    </rPh>
    <phoneticPr fontId="3"/>
  </si>
  <si>
    <t>保険団体連合会</t>
    <rPh sb="0" eb="2">
      <t>ホケン</t>
    </rPh>
    <rPh sb="2" eb="4">
      <t>ダンタイ</t>
    </rPh>
    <rPh sb="4" eb="7">
      <t>レンゴウカイ</t>
    </rPh>
    <phoneticPr fontId="3"/>
  </si>
  <si>
    <t>社　会　福　祉　法　人</t>
    <rPh sb="0" eb="1">
      <t>シャ</t>
    </rPh>
    <rPh sb="2" eb="3">
      <t>カイ</t>
    </rPh>
    <rPh sb="4" eb="5">
      <t>フク</t>
    </rPh>
    <rPh sb="6" eb="7">
      <t>シ</t>
    </rPh>
    <rPh sb="8" eb="9">
      <t>ホウ</t>
    </rPh>
    <rPh sb="10" eb="11">
      <t>ヒト</t>
    </rPh>
    <phoneticPr fontId="3"/>
  </si>
  <si>
    <t>医療法人</t>
    <rPh sb="0" eb="2">
      <t>イリョウ</t>
    </rPh>
    <rPh sb="2" eb="4">
      <t>ホウジン</t>
    </rPh>
    <phoneticPr fontId="3"/>
  </si>
  <si>
    <t>その他の法人</t>
    <rPh sb="2" eb="3">
      <t>タ</t>
    </rPh>
    <rPh sb="4" eb="6">
      <t>ホウジン</t>
    </rPh>
    <phoneticPr fontId="3"/>
  </si>
  <si>
    <t>株　式　会　社　等</t>
    <rPh sb="0" eb="1">
      <t>カブ</t>
    </rPh>
    <rPh sb="2" eb="3">
      <t>シキ</t>
    </rPh>
    <rPh sb="4" eb="5">
      <t>カイ</t>
    </rPh>
    <rPh sb="6" eb="7">
      <t>シャ</t>
    </rPh>
    <rPh sb="8" eb="9">
      <t>トウ</t>
    </rPh>
    <phoneticPr fontId="3"/>
  </si>
  <si>
    <t>（注）記入の場合は、略称名を記入すること。</t>
    <rPh sb="1" eb="2">
      <t>チュウ</t>
    </rPh>
    <rPh sb="3" eb="5">
      <t>キニュウ</t>
    </rPh>
    <rPh sb="6" eb="8">
      <t>バアイ</t>
    </rPh>
    <rPh sb="10" eb="12">
      <t>リャクショウ</t>
    </rPh>
    <rPh sb="12" eb="13">
      <t>メイ</t>
    </rPh>
    <rPh sb="14" eb="16">
      <t>キニュウ</t>
    </rPh>
    <phoneticPr fontId="3"/>
  </si>
  <si>
    <t>別添２</t>
    <rPh sb="0" eb="2">
      <t>ベッテン</t>
    </rPh>
    <phoneticPr fontId="3"/>
  </si>
  <si>
    <t xml:space="preserve">                        補助対象型別の保育児童数の算定例</t>
  </si>
  <si>
    <t xml:space="preserve">                                        </t>
  </si>
  <si>
    <t>１．児童数の算定方法</t>
  </si>
  <si>
    <t>　　</t>
  </si>
  <si>
    <t>　　各月において職員と保育所との間に受託契約をしており、かつ各月において１５日以上保育した職員の児童を、補助対象型別に定められた保育児童数として算定する。</t>
    <phoneticPr fontId="3"/>
  </si>
  <si>
    <t>２．臨時に保育した児童数の算定について</t>
  </si>
  <si>
    <t>　　臨時の保育については、下記の要領で換算した上で補助対象型別に定められた保育児童数の算定に含める。ただし、臨時に保育した児童の換算は、１日単位で保育した児童についてにのみ行い、時間単位以下の保育した児童については含めない。</t>
    <phoneticPr fontId="3"/>
  </si>
  <si>
    <t>　・換算方法</t>
  </si>
  <si>
    <t>※（臨時に保育した児童の換算式）　</t>
  </si>
  <si>
    <t>（保育児童一人当たりの換算数）＝</t>
  </si>
  <si>
    <t>（各臨時に保育した児童の月間延保育日数）÷（実際の月間延開所日数）</t>
  </si>
  <si>
    <t xml:space="preserve">  例）その月において１日あたり８時間、１５日間開所した保育所において、</t>
  </si>
  <si>
    <t xml:space="preserve">     　 １５日間保育した児童数　  　　　　３人</t>
    <phoneticPr fontId="3"/>
  </si>
  <si>
    <t xml:space="preserve">      　６日間臨時に保育した児童数      １人</t>
  </si>
  <si>
    <t xml:space="preserve">        ５日間臨時に保育した児童数      ２人　である場合、</t>
  </si>
  <si>
    <t xml:space="preserve">      臨時に保育した児童数を換算すると、</t>
  </si>
  <si>
    <t xml:space="preserve">      （６日）÷（１５日）＝０．４</t>
  </si>
  <si>
    <t xml:space="preserve">      （５日）÷（１５日）＝０．３３</t>
  </si>
  <si>
    <t xml:space="preserve">      </t>
  </si>
  <si>
    <t>　　　であるから、これに１５日間保育した児童数を加算すると、</t>
  </si>
  <si>
    <t xml:space="preserve">        ３＋０．４＋０．３３＋０．３３＝４．０６人</t>
  </si>
  <si>
    <t>３．補助対象施設の種別</t>
  </si>
  <si>
    <t>　　各月における保育児童数の年間の平均によって求めた数が４．０人以上であれば、各月において４人未満であっても、補助対象Ａ型とする。ただし、各月において４人未満の月が６ヶ月以上に達する場合は、当該補助対象型に該当しないものとする。補助対象Ａ型特例、Ｂ型、Ｂ型特例についても、同様の考え方とする。</t>
    <phoneticPr fontId="3"/>
  </si>
  <si>
    <t>　　　①４～１０月（７ヶ月）　保育児童数５人</t>
  </si>
  <si>
    <t>　　　　１１～３月（５ヶ月）　保育児童数３人　の場合　　　　　</t>
  </si>
  <si>
    <t xml:space="preserve">        ｛（５人×７ヶ月）＋（３人×５ヶ月）｝÷１２ヶ月＝４．１６人</t>
  </si>
  <si>
    <t>　　　②４～１０月（７ヶ月）　保育児童数４人</t>
  </si>
  <si>
    <t>　　　　１１～３月（５ヶ月）　保育児童数３人　</t>
  </si>
  <si>
    <t xml:space="preserve">        ｛（４人×７ヶ月）＋（３人×５ヶ月）｝÷１２ヶ月＝３．５８人</t>
  </si>
  <si>
    <t>　　　③４～　９月（６ヶ月）　保育児童数５人</t>
  </si>
  <si>
    <t>　　　　１０～３月（６ヶ月）　保育児童数３人　　　　　　　　</t>
  </si>
  <si>
    <t xml:space="preserve">        ｛（５人×６ヶ月）＋（３人×６ヶ月）｝÷１２ヶ月＝４．０人</t>
  </si>
  <si>
    <t>※　ただし、年間の平均を算出する際の端数処理については、小数点第２位を四捨五入し、小数点第１位まで求めることとする。</t>
  </si>
  <si>
    <t>別添３</t>
    <rPh sb="0" eb="2">
      <t>ベッテン</t>
    </rPh>
    <phoneticPr fontId="3"/>
  </si>
  <si>
    <t>区　分</t>
    <rPh sb="0" eb="1">
      <t>ク</t>
    </rPh>
    <rPh sb="2" eb="3">
      <t>ブン</t>
    </rPh>
    <phoneticPr fontId="3"/>
  </si>
  <si>
    <t>科　　　　目</t>
    <rPh sb="0" eb="1">
      <t>カ</t>
    </rPh>
    <rPh sb="5" eb="6">
      <t>メ</t>
    </rPh>
    <phoneticPr fontId="3"/>
  </si>
  <si>
    <t>説　　　　　　　　　明</t>
    <rPh sb="0" eb="1">
      <t>セツ</t>
    </rPh>
    <rPh sb="10" eb="11">
      <t>メイ</t>
    </rPh>
    <phoneticPr fontId="3"/>
  </si>
  <si>
    <t>病院内保育施設運営収益</t>
    <rPh sb="0" eb="3">
      <t>ビョウインナイ</t>
    </rPh>
    <rPh sb="3" eb="5">
      <t>ホイク</t>
    </rPh>
    <rPh sb="5" eb="7">
      <t>シセツ</t>
    </rPh>
    <rPh sb="7" eb="9">
      <t>ウンエイ</t>
    </rPh>
    <rPh sb="9" eb="11">
      <t>シュウエキ</t>
    </rPh>
    <phoneticPr fontId="3"/>
  </si>
  <si>
    <t>保　育　料　収　入</t>
    <rPh sb="0" eb="1">
      <t>タモツ</t>
    </rPh>
    <rPh sb="2" eb="3">
      <t>イク</t>
    </rPh>
    <rPh sb="4" eb="5">
      <t>リョウ</t>
    </rPh>
    <rPh sb="6" eb="7">
      <t>オサム</t>
    </rPh>
    <rPh sb="8" eb="9">
      <t>イ</t>
    </rPh>
    <phoneticPr fontId="3"/>
  </si>
  <si>
    <t>保育に要する費用の保護者負担額。但し、この費用には給食費を含むが、おやつ代は含まない。</t>
    <phoneticPr fontId="3"/>
  </si>
  <si>
    <t>補　助　金　収　入</t>
    <rPh sb="0" eb="1">
      <t>ホ</t>
    </rPh>
    <rPh sb="2" eb="3">
      <t>スケ</t>
    </rPh>
    <rPh sb="4" eb="5">
      <t>キン</t>
    </rPh>
    <rPh sb="6" eb="7">
      <t>オサム</t>
    </rPh>
    <rPh sb="8" eb="9">
      <t>イ</t>
    </rPh>
    <phoneticPr fontId="3"/>
  </si>
  <si>
    <t>都　道　府　県</t>
    <rPh sb="0" eb="1">
      <t>ト</t>
    </rPh>
    <rPh sb="2" eb="3">
      <t>ミチ</t>
    </rPh>
    <rPh sb="4" eb="5">
      <t>フ</t>
    </rPh>
    <rPh sb="6" eb="7">
      <t>ケン</t>
    </rPh>
    <phoneticPr fontId="3"/>
  </si>
  <si>
    <t>病院内保育施設運営費に対する都道府県補助金収入</t>
  </si>
  <si>
    <t>市　町　村</t>
    <rPh sb="0" eb="1">
      <t>シ</t>
    </rPh>
    <rPh sb="2" eb="3">
      <t>マチ</t>
    </rPh>
    <rPh sb="4" eb="5">
      <t>ムラ</t>
    </rPh>
    <phoneticPr fontId="3"/>
  </si>
  <si>
    <t>病院内保育施設運営費に対する市町村補助金収入</t>
  </si>
  <si>
    <t>設置者負担額</t>
    <rPh sb="0" eb="1">
      <t>セツ</t>
    </rPh>
    <rPh sb="1" eb="2">
      <t>オ</t>
    </rPh>
    <rPh sb="2" eb="3">
      <t>モノ</t>
    </rPh>
    <rPh sb="3" eb="4">
      <t>フ</t>
    </rPh>
    <rPh sb="4" eb="5">
      <t>タダシ</t>
    </rPh>
    <rPh sb="5" eb="6">
      <t>ガク</t>
    </rPh>
    <phoneticPr fontId="3"/>
  </si>
  <si>
    <t>病院内保育施設運営費に係る設置者負担額</t>
    <phoneticPr fontId="3"/>
  </si>
  <si>
    <t>お　や　つ　代</t>
    <rPh sb="6" eb="7">
      <t>ダイ</t>
    </rPh>
    <phoneticPr fontId="3"/>
  </si>
  <si>
    <t>保護者が負担するおやつ代</t>
    <phoneticPr fontId="3"/>
  </si>
  <si>
    <t>病院内保育施設運営費に係るその他の収入。但し、１科目の金額が５万円を超える場合は独立の項目を設けること。</t>
    <phoneticPr fontId="3"/>
  </si>
  <si>
    <t>病院内保育施設運営費用</t>
    <rPh sb="0" eb="3">
      <t>ビョウインナイ</t>
    </rPh>
    <rPh sb="3" eb="5">
      <t>ホイク</t>
    </rPh>
    <rPh sb="5" eb="7">
      <t>シセツ</t>
    </rPh>
    <rPh sb="7" eb="9">
      <t>ウンエイ</t>
    </rPh>
    <rPh sb="9" eb="11">
      <t>ヒヨウ</t>
    </rPh>
    <phoneticPr fontId="3"/>
  </si>
  <si>
    <t>給　　与　　費</t>
    <rPh sb="0" eb="1">
      <t>キュウ</t>
    </rPh>
    <rPh sb="3" eb="4">
      <t>タスク</t>
    </rPh>
    <rPh sb="6" eb="7">
      <t>ヒ</t>
    </rPh>
    <phoneticPr fontId="3"/>
  </si>
  <si>
    <t>常勤職員給与</t>
    <phoneticPr fontId="3"/>
  </si>
  <si>
    <t>職 員 俸 給</t>
    <rPh sb="0" eb="1">
      <t>ショク</t>
    </rPh>
    <rPh sb="2" eb="3">
      <t>イン</t>
    </rPh>
    <rPh sb="4" eb="5">
      <t>ポウ</t>
    </rPh>
    <rPh sb="6" eb="7">
      <t>キュウ</t>
    </rPh>
    <phoneticPr fontId="3"/>
  </si>
  <si>
    <t>常勤職員に支払った俸給</t>
  </si>
  <si>
    <t>常勤職員に支払った諸手当</t>
  </si>
  <si>
    <t>法定福利費</t>
    <rPh sb="0" eb="2">
      <t>ホウテイ</t>
    </rPh>
    <rPh sb="2" eb="5">
      <t>フクリヒ</t>
    </rPh>
    <phoneticPr fontId="3"/>
  </si>
  <si>
    <t>職員に対する社会保険料等の事業主負担額</t>
  </si>
  <si>
    <t>非常勤職員給与</t>
    <rPh sb="0" eb="3">
      <t>ヒジョウキン</t>
    </rPh>
    <rPh sb="3" eb="5">
      <t>ショクイン</t>
    </rPh>
    <rPh sb="5" eb="7">
      <t>キュウヨ</t>
    </rPh>
    <phoneticPr fontId="3"/>
  </si>
  <si>
    <t>産休代替職員等の雇上保育士等(非常勤職員)に対する賃金(俸給)、報酬、諸手当、法定福利費</t>
    <phoneticPr fontId="3"/>
  </si>
  <si>
    <t>事　業　費　用</t>
    <rPh sb="0" eb="1">
      <t>コト</t>
    </rPh>
    <rPh sb="2" eb="3">
      <t>ギョウ</t>
    </rPh>
    <rPh sb="4" eb="5">
      <t>ヒ</t>
    </rPh>
    <rPh sb="6" eb="7">
      <t>ヨウ</t>
    </rPh>
    <phoneticPr fontId="3"/>
  </si>
  <si>
    <t>給　食　費</t>
    <rPh sb="0" eb="1">
      <t>キュウ</t>
    </rPh>
    <rPh sb="2" eb="3">
      <t>ショク</t>
    </rPh>
    <rPh sb="4" eb="5">
      <t>ヒ</t>
    </rPh>
    <phoneticPr fontId="3"/>
  </si>
  <si>
    <t>児童の主食費、副食費、間食費及び調味料等の費用</t>
  </si>
  <si>
    <t>施設内医療に要する薬品、医療器具、衛生材料の購入費及び児童の健康診断の実施、施設内の消毒等に要する費用</t>
    <phoneticPr fontId="3"/>
  </si>
  <si>
    <t>給食等に必要な炊具、食器類の購入費用</t>
  </si>
  <si>
    <t>事　務　費　用</t>
    <rPh sb="0" eb="1">
      <t>コト</t>
    </rPh>
    <rPh sb="2" eb="3">
      <t>ツトム</t>
    </rPh>
    <rPh sb="4" eb="5">
      <t>ヒ</t>
    </rPh>
    <rPh sb="6" eb="7">
      <t>ヨウ</t>
    </rPh>
    <phoneticPr fontId="3"/>
  </si>
  <si>
    <t>職員の健康診断、福利厚生のための費用及び職員に貸与する被服等の購入費用等</t>
    <phoneticPr fontId="3"/>
  </si>
  <si>
    <t>旅　　費</t>
    <rPh sb="0" eb="1">
      <t>タビ</t>
    </rPh>
    <rPh sb="3" eb="4">
      <t>ヒ</t>
    </rPh>
    <phoneticPr fontId="3"/>
  </si>
  <si>
    <t>施設業務のための職員の出張旅費及び各種職員研修への出席旅費</t>
    <phoneticPr fontId="3"/>
  </si>
  <si>
    <t>施設運営に必要な消耗品（用紙、文房具、雑誌等）であって、給食費に属さない費用</t>
    <phoneticPr fontId="3"/>
  </si>
  <si>
    <t>説　　　　　　　　明</t>
    <rPh sb="0" eb="1">
      <t>セツ</t>
    </rPh>
    <rPh sb="9" eb="10">
      <t>メイ</t>
    </rPh>
    <phoneticPr fontId="3"/>
  </si>
  <si>
    <t>事務用の計算機など減価償却を必要としないもので１年を超えて使用できるものであって炊具食器費に属さない費用</t>
    <phoneticPr fontId="3"/>
  </si>
  <si>
    <t>光熱水費</t>
    <rPh sb="0" eb="4">
      <t>コウネツスイヒ</t>
    </rPh>
    <phoneticPr fontId="3"/>
  </si>
  <si>
    <t>電気料、ガス料、水道料、重油、プロパン等の費用</t>
  </si>
  <si>
    <t>修　繕　費</t>
    <rPh sb="0" eb="1">
      <t>オサム</t>
    </rPh>
    <rPh sb="2" eb="3">
      <t>ゼン</t>
    </rPh>
    <rPh sb="4" eb="5">
      <t>ヒ</t>
    </rPh>
    <phoneticPr fontId="3"/>
  </si>
  <si>
    <t>有形固定資産に損傷、磨滅、汚損などが生じたとき現状回復に要した通常の修繕のための費用</t>
    <phoneticPr fontId="3"/>
  </si>
  <si>
    <t>役　務　費</t>
    <rPh sb="0" eb="1">
      <t>エキ</t>
    </rPh>
    <rPh sb="2" eb="3">
      <t>ツトム</t>
    </rPh>
    <rPh sb="4" eb="5">
      <t>ヒ</t>
    </rPh>
    <phoneticPr fontId="3"/>
  </si>
  <si>
    <t>事務用の郵便料金、電報料金、電話料金、諸物品の運搬料、近距離の乗船・乗車費用及び火災保険料等の各種損害保険料等</t>
    <phoneticPr fontId="3"/>
  </si>
  <si>
    <t>施設運営に必要な機械器具の借損料、会場借料、物品使用料、車両借上料及び駐車料等の費用</t>
    <phoneticPr fontId="3"/>
  </si>
  <si>
    <t>洗濯、清掃等施設業務の一部を他に委託するための費用</t>
    <phoneticPr fontId="3"/>
  </si>
  <si>
    <t>減価償却費</t>
    <rPh sb="0" eb="2">
      <t>ゲンカ</t>
    </rPh>
    <rPh sb="2" eb="5">
      <t>ショウキャクヒ</t>
    </rPh>
    <phoneticPr fontId="3"/>
  </si>
  <si>
    <t>固定資産の減価償却費</t>
  </si>
  <si>
    <t>そ　の　他</t>
    <rPh sb="4" eb="5">
      <t>タ</t>
    </rPh>
    <phoneticPr fontId="3"/>
  </si>
  <si>
    <t>以上のいずれにも属さないもので事務費として支出する費用</t>
    <rPh sb="25" eb="27">
      <t>ヒヨウ</t>
    </rPh>
    <phoneticPr fontId="3"/>
  </si>
  <si>
    <t>その他の費用。但し、１科目の金額が５万円を超える場合は独立の項目を設けること。</t>
    <phoneticPr fontId="3"/>
  </si>
  <si>
    <t>退職給与引当金繰入</t>
    <rPh sb="0" eb="2">
      <t>タイショク</t>
    </rPh>
    <rPh sb="2" eb="4">
      <t>キュウヨ</t>
    </rPh>
    <rPh sb="4" eb="7">
      <t>ヒキアテキン</t>
    </rPh>
    <rPh sb="7" eb="9">
      <t>クリイレ</t>
    </rPh>
    <phoneticPr fontId="3"/>
  </si>
  <si>
    <t>当該年度に支出する退職金及び退職金給与引当金繰入額</t>
    <phoneticPr fontId="3"/>
  </si>
  <si>
    <t>委　　託　　費</t>
    <rPh sb="0" eb="1">
      <t>イ</t>
    </rPh>
    <rPh sb="3" eb="4">
      <t>コトヅケ</t>
    </rPh>
    <rPh sb="6" eb="7">
      <t>ヒ</t>
    </rPh>
    <phoneticPr fontId="3"/>
  </si>
  <si>
    <t>運営を関係団体に委託している場合の委託料（保育士等の人件費、消耗品費、役務費等）</t>
    <phoneticPr fontId="3"/>
  </si>
  <si>
    <t>設置主体法人リスト一覧</t>
    <rPh sb="0" eb="2">
      <t>セッチ</t>
    </rPh>
    <rPh sb="2" eb="4">
      <t>シュタイ</t>
    </rPh>
    <rPh sb="4" eb="6">
      <t>ホウジン</t>
    </rPh>
    <rPh sb="9" eb="11">
      <t>イチラン</t>
    </rPh>
    <phoneticPr fontId="3"/>
  </si>
  <si>
    <t>リスト名</t>
    <rPh sb="3" eb="4">
      <t>メイ</t>
    </rPh>
    <phoneticPr fontId="3"/>
  </si>
  <si>
    <t>国立大学法人</t>
    <rPh sb="0" eb="2">
      <t>コクリツ</t>
    </rPh>
    <rPh sb="2" eb="4">
      <t>ダイガク</t>
    </rPh>
    <rPh sb="4" eb="6">
      <t>ホウジン</t>
    </rPh>
    <phoneticPr fontId="1"/>
  </si>
  <si>
    <t>国立大学</t>
    <rPh sb="0" eb="2">
      <t>コクリツ</t>
    </rPh>
    <rPh sb="2" eb="4">
      <t>ダイガク</t>
    </rPh>
    <phoneticPr fontId="3"/>
  </si>
  <si>
    <t>学校法人</t>
    <rPh sb="0" eb="1">
      <t>ガク</t>
    </rPh>
    <rPh sb="1" eb="2">
      <t>コウ</t>
    </rPh>
    <rPh sb="2" eb="3">
      <t>ホウ</t>
    </rPh>
    <rPh sb="3" eb="4">
      <t>ヒト</t>
    </rPh>
    <phoneticPr fontId="3"/>
  </si>
  <si>
    <t>個人</t>
    <rPh sb="0" eb="1">
      <t>コ</t>
    </rPh>
    <rPh sb="1" eb="2">
      <t>ヒト</t>
    </rPh>
    <phoneticPr fontId="3"/>
  </si>
  <si>
    <t>社福</t>
    <rPh sb="0" eb="1">
      <t>シャ</t>
    </rPh>
    <rPh sb="1" eb="2">
      <t>フク</t>
    </rPh>
    <phoneticPr fontId="3"/>
  </si>
  <si>
    <t>医療法人（社団、財団）</t>
    <rPh sb="0" eb="1">
      <t>イ</t>
    </rPh>
    <rPh sb="1" eb="2">
      <t>イ</t>
    </rPh>
    <rPh sb="2" eb="3">
      <t>ホウ</t>
    </rPh>
    <rPh sb="3" eb="4">
      <t>ヒト</t>
    </rPh>
    <rPh sb="5" eb="7">
      <t>シャダン</t>
    </rPh>
    <rPh sb="8" eb="10">
      <t>ザイダン</t>
    </rPh>
    <phoneticPr fontId="3"/>
  </si>
  <si>
    <t>社会医療法人</t>
    <rPh sb="0" eb="2">
      <t>シャカイ</t>
    </rPh>
    <rPh sb="2" eb="4">
      <t>イリョウ</t>
    </rPh>
    <rPh sb="4" eb="6">
      <t>ホウジン</t>
    </rPh>
    <phoneticPr fontId="1"/>
  </si>
  <si>
    <t>社医</t>
    <rPh sb="0" eb="1">
      <t>シャ</t>
    </rPh>
    <rPh sb="1" eb="2">
      <t>イ</t>
    </rPh>
    <phoneticPr fontId="3"/>
  </si>
  <si>
    <t>共済</t>
    <rPh sb="0" eb="1">
      <t>トモ</t>
    </rPh>
    <rPh sb="1" eb="2">
      <t>スミ</t>
    </rPh>
    <phoneticPr fontId="3"/>
  </si>
  <si>
    <t>健保</t>
    <rPh sb="0" eb="1">
      <t>ケン</t>
    </rPh>
    <rPh sb="1" eb="2">
      <t>タモツ</t>
    </rPh>
    <phoneticPr fontId="3"/>
  </si>
  <si>
    <t>国保</t>
    <rPh sb="0" eb="1">
      <t>クニ</t>
    </rPh>
    <rPh sb="1" eb="2">
      <t>タモツ</t>
    </rPh>
    <phoneticPr fontId="3"/>
  </si>
  <si>
    <t>学校</t>
    <rPh sb="0" eb="1">
      <t>ガク</t>
    </rPh>
    <rPh sb="1" eb="2">
      <t>コウ</t>
    </rPh>
    <phoneticPr fontId="3"/>
  </si>
  <si>
    <t>社団</t>
    <rPh sb="0" eb="1">
      <t>シャ</t>
    </rPh>
    <rPh sb="1" eb="2">
      <t>ダン</t>
    </rPh>
    <phoneticPr fontId="3"/>
  </si>
  <si>
    <t>財団</t>
    <rPh sb="0" eb="1">
      <t>ザイ</t>
    </rPh>
    <rPh sb="1" eb="2">
      <t>ダン</t>
    </rPh>
    <phoneticPr fontId="3"/>
  </si>
  <si>
    <t>会社</t>
    <rPh sb="0" eb="1">
      <t>カイ</t>
    </rPh>
    <rPh sb="1" eb="2">
      <t>シャ</t>
    </rPh>
    <phoneticPr fontId="3"/>
  </si>
  <si>
    <t>一般or公益社団法人（特例も含む）</t>
    <rPh sb="0" eb="2">
      <t>イッパン</t>
    </rPh>
    <rPh sb="4" eb="6">
      <t>コウエキ</t>
    </rPh>
    <rPh sb="6" eb="8">
      <t>シャダン</t>
    </rPh>
    <rPh sb="8" eb="10">
      <t>ホウジン</t>
    </rPh>
    <rPh sb="11" eb="13">
      <t>トクレイ</t>
    </rPh>
    <rPh sb="14" eb="15">
      <t>フク</t>
    </rPh>
    <phoneticPr fontId="3"/>
  </si>
  <si>
    <t>一般or公益財団法人（特例も含む）</t>
    <rPh sb="0" eb="2">
      <t>イッパン</t>
    </rPh>
    <rPh sb="4" eb="6">
      <t>コウエキ</t>
    </rPh>
    <rPh sb="6" eb="8">
      <t>ザイダン</t>
    </rPh>
    <rPh sb="8" eb="10">
      <t>ホウジン</t>
    </rPh>
    <phoneticPr fontId="3"/>
  </si>
  <si>
    <t>独立行政法人</t>
    <rPh sb="0" eb="2">
      <t>ドクリツ</t>
    </rPh>
    <rPh sb="2" eb="4">
      <t>ギョウセイ</t>
    </rPh>
    <rPh sb="4" eb="6">
      <t>ホウジン</t>
    </rPh>
    <phoneticPr fontId="3"/>
  </si>
  <si>
    <t>独法</t>
    <rPh sb="0" eb="2">
      <t>ドッポウ</t>
    </rPh>
    <phoneticPr fontId="3"/>
  </si>
  <si>
    <t>基準額</t>
    <rPh sb="0" eb="2">
      <t>キジュン</t>
    </rPh>
    <rPh sb="2" eb="3">
      <t>ガク</t>
    </rPh>
    <phoneticPr fontId="3"/>
  </si>
  <si>
    <t>基本額</t>
    <rPh sb="0" eb="1">
      <t>モト</t>
    </rPh>
    <rPh sb="1" eb="2">
      <t>ホン</t>
    </rPh>
    <rPh sb="2" eb="3">
      <t>ガク</t>
    </rPh>
    <phoneticPr fontId="3"/>
  </si>
  <si>
    <t>単価（円）</t>
    <phoneticPr fontId="1"/>
  </si>
  <si>
    <t>２４時間保育</t>
    <phoneticPr fontId="1"/>
  </si>
  <si>
    <t>加算額</t>
    <rPh sb="0" eb="2">
      <t>カサン</t>
    </rPh>
    <rPh sb="2" eb="3">
      <t>ガク</t>
    </rPh>
    <phoneticPr fontId="1"/>
  </si>
  <si>
    <t>病児等保育</t>
    <phoneticPr fontId="1"/>
  </si>
  <si>
    <t>緊急一時保育</t>
    <phoneticPr fontId="1"/>
  </si>
  <si>
    <t>(千円)</t>
    <rPh sb="1" eb="3">
      <t>センエン</t>
    </rPh>
    <phoneticPr fontId="3"/>
  </si>
  <si>
    <t>床</t>
    <rPh sb="0" eb="1">
      <t>ショウ</t>
    </rPh>
    <phoneticPr fontId="1"/>
  </si>
  <si>
    <t>㎡</t>
  </si>
  <si>
    <t>a</t>
    <phoneticPr fontId="3"/>
  </si>
  <si>
    <t>b</t>
    <phoneticPr fontId="3"/>
  </si>
  <si>
    <t>a/b</t>
    <phoneticPr fontId="3"/>
  </si>
  <si>
    <t>最低基準を満たしていない場合、児童福祉施設最低基準第３２～３４条に掲げる設備・職員の配置の基準を満たしていない要素に○を記入すること。</t>
    <rPh sb="55" eb="57">
      <t>ヨウソ</t>
    </rPh>
    <phoneticPr fontId="3"/>
  </si>
  <si>
    <t>1,2歳児</t>
    <rPh sb="3" eb="5">
      <t>サイジ</t>
    </rPh>
    <phoneticPr fontId="3"/>
  </si>
  <si>
    <t>3歳児</t>
    <rPh sb="1" eb="3">
      <t>サイジ</t>
    </rPh>
    <phoneticPr fontId="3"/>
  </si>
  <si>
    <t>4歳児以上</t>
    <rPh sb="1" eb="3">
      <t>サイジ</t>
    </rPh>
    <rPh sb="3" eb="5">
      <t>イジョウ</t>
    </rPh>
    <phoneticPr fontId="3"/>
  </si>
  <si>
    <t>（算出方法　：　4月1日時点の保育乳幼児数+その時点の待機児童数）</t>
    <rPh sb="1" eb="3">
      <t>サンシュツ</t>
    </rPh>
    <rPh sb="3" eb="5">
      <t>ホウホウ</t>
    </rPh>
    <phoneticPr fontId="1"/>
  </si>
  <si>
    <t>計算過程</t>
    <rPh sb="0" eb="2">
      <t>ケイサン</t>
    </rPh>
    <rPh sb="2" eb="4">
      <t>カテイ</t>
    </rPh>
    <phoneticPr fontId="1"/>
  </si>
  <si>
    <t>4/1児童数</t>
    <rPh sb="3" eb="5">
      <t>ジドウ</t>
    </rPh>
    <rPh sb="5" eb="6">
      <t>スウ</t>
    </rPh>
    <phoneticPr fontId="1"/>
  </si>
  <si>
    <t>児童数÷2.6</t>
    <rPh sb="0" eb="2">
      <t>ジドウ</t>
    </rPh>
    <rPh sb="2" eb="3">
      <t>スウ</t>
    </rPh>
    <phoneticPr fontId="1"/>
  </si>
  <si>
    <t>保育士等の数</t>
    <rPh sb="0" eb="2">
      <t>ホイク</t>
    </rPh>
    <rPh sb="2" eb="4">
      <t>シトウ</t>
    </rPh>
    <rPh sb="5" eb="6">
      <t>カズ</t>
    </rPh>
    <phoneticPr fontId="1"/>
  </si>
  <si>
    <t>その他の経費</t>
    <rPh sb="2" eb="3">
      <t>タ</t>
    </rPh>
    <rPh sb="4" eb="6">
      <t>ケイヒ</t>
    </rPh>
    <phoneticPr fontId="1"/>
  </si>
  <si>
    <t>左記×3,186千円</t>
    <rPh sb="0" eb="2">
      <t>サキ</t>
    </rPh>
    <rPh sb="8" eb="10">
      <t>センエン</t>
    </rPh>
    <phoneticPr fontId="1"/>
  </si>
  <si>
    <t>保育料等収入（g）=d</t>
    <rPh sb="0" eb="3">
      <t>ホイクリョウ</t>
    </rPh>
    <rPh sb="3" eb="4">
      <t>トウ</t>
    </rPh>
    <rPh sb="4" eb="6">
      <t>シュウニュウ</t>
    </rPh>
    <phoneticPr fontId="3"/>
  </si>
  <si>
    <t>円</t>
    <phoneticPr fontId="3"/>
  </si>
  <si>
    <t>収　　　　　　　　　　益</t>
    <phoneticPr fontId="1"/>
  </si>
  <si>
    <t>費　　　　　　　　　　用</t>
    <phoneticPr fontId="1"/>
  </si>
  <si>
    <t>差引増減額
a－b</t>
    <phoneticPr fontId="1"/>
  </si>
  <si>
    <t>保育・開所時間</t>
    <rPh sb="0" eb="2">
      <t>ホイク</t>
    </rPh>
    <rPh sb="3" eb="5">
      <t>カイショ</t>
    </rPh>
    <rPh sb="5" eb="7">
      <t>ジカン</t>
    </rPh>
    <phoneticPr fontId="3"/>
  </si>
  <si>
    <t>円</t>
    <rPh sb="0" eb="1">
      <t>エン</t>
    </rPh>
    <phoneticPr fontId="1"/>
  </si>
  <si>
    <t>（注）</t>
    <phoneticPr fontId="3"/>
  </si>
  <si>
    <t>１　該当する種別の行に記入すること</t>
    <rPh sb="2" eb="4">
      <t>ガイトウ</t>
    </rPh>
    <rPh sb="6" eb="8">
      <t>シュベツ</t>
    </rPh>
    <rPh sb="9" eb="10">
      <t>ギョウ</t>
    </rPh>
    <rPh sb="11" eb="13">
      <t>キニュウ</t>
    </rPh>
    <phoneticPr fontId="1"/>
  </si>
  <si>
    <t>２　設置主体欄は、別添１「設置主体法人リスト一覧」を参照の上、略称名を記入すること。</t>
    <phoneticPr fontId="1"/>
  </si>
  <si>
    <t>別紙１（交付申請書）関係</t>
    <rPh sb="0" eb="2">
      <t>ベッシ</t>
    </rPh>
    <rPh sb="4" eb="6">
      <t>コウフ</t>
    </rPh>
    <rPh sb="6" eb="9">
      <t>シンセイショ</t>
    </rPh>
    <rPh sb="10" eb="12">
      <t>カンケイ</t>
    </rPh>
    <phoneticPr fontId="3"/>
  </si>
  <si>
    <t>病院内保育所運営事業所要額調書</t>
    <rPh sb="0" eb="1">
      <t>ヤマイ</t>
    </rPh>
    <rPh sb="1" eb="2">
      <t>イン</t>
    </rPh>
    <rPh sb="2" eb="3">
      <t>ナイ</t>
    </rPh>
    <rPh sb="3" eb="4">
      <t>ホ</t>
    </rPh>
    <rPh sb="4" eb="5">
      <t>イク</t>
    </rPh>
    <rPh sb="5" eb="6">
      <t>ショ</t>
    </rPh>
    <rPh sb="6" eb="7">
      <t>ウン</t>
    </rPh>
    <rPh sb="7" eb="8">
      <t>エイ</t>
    </rPh>
    <rPh sb="8" eb="9">
      <t>コト</t>
    </rPh>
    <rPh sb="9" eb="10">
      <t>ギョウ</t>
    </rPh>
    <rPh sb="10" eb="13">
      <t>ショヨウガク</t>
    </rPh>
    <rPh sb="13" eb="15">
      <t>チョウショ</t>
    </rPh>
    <phoneticPr fontId="3"/>
  </si>
  <si>
    <t>別紙１－（１）</t>
    <rPh sb="0" eb="2">
      <t>ベッシ</t>
    </rPh>
    <phoneticPr fontId="3"/>
  </si>
  <si>
    <r>
      <t>運営</t>
    </r>
    <r>
      <rPr>
        <b/>
        <u/>
        <sz val="9"/>
        <rFont val="ＭＳ Ｐゴシック"/>
        <family val="3"/>
        <charset val="128"/>
      </rPr>
      <t>月数</t>
    </r>
    <rPh sb="0" eb="2">
      <t>ウンエイ</t>
    </rPh>
    <rPh sb="2" eb="4">
      <t>ツキスウ</t>
    </rPh>
    <phoneticPr fontId="3"/>
  </si>
  <si>
    <t>補助金
所要額</t>
    <rPh sb="0" eb="3">
      <t>ホジョキン</t>
    </rPh>
    <rPh sb="4" eb="7">
      <t>ショヨウガク</t>
    </rPh>
    <phoneticPr fontId="3"/>
  </si>
  <si>
    <t>別紙１－（２）</t>
    <rPh sb="0" eb="2">
      <t>ベッシ</t>
    </rPh>
    <phoneticPr fontId="3"/>
  </si>
  <si>
    <t>設置病院前々年度剰余金</t>
    <rPh sb="0" eb="2">
      <t>セッチ</t>
    </rPh>
    <rPh sb="2" eb="4">
      <t>ビョウイン</t>
    </rPh>
    <rPh sb="4" eb="6">
      <t>ゼンゼン</t>
    </rPh>
    <rPh sb="6" eb="8">
      <t>ネンド</t>
    </rPh>
    <rPh sb="8" eb="11">
      <t>ジョウヨキン</t>
    </rPh>
    <phoneticPr fontId="3"/>
  </si>
  <si>
    <t>１　保育時間が様式の記載方法によりがたい場合は、備考欄に記入してもよい。</t>
    <rPh sb="2" eb="4">
      <t>ホイク</t>
    </rPh>
    <rPh sb="4" eb="6">
      <t>ジカン</t>
    </rPh>
    <rPh sb="7" eb="9">
      <t>ヨウシキ</t>
    </rPh>
    <rPh sb="10" eb="12">
      <t>キサイ</t>
    </rPh>
    <rPh sb="12" eb="14">
      <t>ホウホウ</t>
    </rPh>
    <rPh sb="20" eb="22">
      <t>バアイ</t>
    </rPh>
    <rPh sb="24" eb="27">
      <t>ビコウラン</t>
    </rPh>
    <rPh sb="28" eb="30">
      <t>キニュウ</t>
    </rPh>
    <phoneticPr fontId="1"/>
  </si>
  <si>
    <t>別紙１－（３）</t>
    <rPh sb="0" eb="2">
      <t>ベッシ</t>
    </rPh>
    <phoneticPr fontId="3"/>
  </si>
  <si>
    <t>別紙１－（４）</t>
    <rPh sb="0" eb="2">
      <t>ベッシ</t>
    </rPh>
    <phoneticPr fontId="3"/>
  </si>
  <si>
    <r>
      <t>設置医療機関前々年度</t>
    </r>
    <r>
      <rPr>
        <sz val="9"/>
        <rFont val="ＭＳ Ｐゴシック"/>
        <family val="3"/>
        <charset val="128"/>
      </rPr>
      <t>剰余金　a-b</t>
    </r>
    <rPh sb="0" eb="2">
      <t>セッチ</t>
    </rPh>
    <rPh sb="2" eb="4">
      <t>イリョウ</t>
    </rPh>
    <rPh sb="4" eb="6">
      <t>キカン</t>
    </rPh>
    <rPh sb="6" eb="8">
      <t>ゼンゼン</t>
    </rPh>
    <rPh sb="8" eb="10">
      <t>ネンド</t>
    </rPh>
    <rPh sb="10" eb="13">
      <t>ジョウヨキン</t>
    </rPh>
    <phoneticPr fontId="3"/>
  </si>
  <si>
    <t>２　単位は千円単位で記入すること。</t>
    <rPh sb="2" eb="4">
      <t>タンイ</t>
    </rPh>
    <rPh sb="5" eb="7">
      <t>センエン</t>
    </rPh>
    <rPh sb="7" eb="9">
      <t>タンイ</t>
    </rPh>
    <rPh sb="10" eb="12">
      <t>キニュウ</t>
    </rPh>
    <phoneticPr fontId="1"/>
  </si>
  <si>
    <r>
      <t>１　補助金を申請する年度の</t>
    </r>
    <r>
      <rPr>
        <b/>
        <u/>
        <sz val="9"/>
        <color indexed="8"/>
        <rFont val="ＭＳ Ｐゴシック"/>
        <family val="3"/>
        <charset val="128"/>
        <scheme val="minor"/>
      </rPr>
      <t>前々年度の</t>
    </r>
    <r>
      <rPr>
        <sz val="9"/>
        <color indexed="8"/>
        <rFont val="ＭＳ Ｐゴシック"/>
        <family val="3"/>
        <charset val="128"/>
        <scheme val="minor"/>
      </rPr>
      <t>決算状況により作成すること。</t>
    </r>
    <rPh sb="2" eb="5">
      <t>ホジョキン</t>
    </rPh>
    <rPh sb="6" eb="8">
      <t>シンセイ</t>
    </rPh>
    <rPh sb="10" eb="12">
      <t>ネンド</t>
    </rPh>
    <rPh sb="13" eb="15">
      <t>ゼンゼン</t>
    </rPh>
    <rPh sb="15" eb="17">
      <t>ネンド</t>
    </rPh>
    <rPh sb="18" eb="20">
      <t>ケッサン</t>
    </rPh>
    <rPh sb="20" eb="22">
      <t>ジョウキョウ</t>
    </rPh>
    <rPh sb="25" eb="27">
      <t>サクセイ</t>
    </rPh>
    <phoneticPr fontId="1"/>
  </si>
  <si>
    <t>別紙１－（５）</t>
    <rPh sb="0" eb="2">
      <t>ベッシ</t>
    </rPh>
    <phoneticPr fontId="3"/>
  </si>
  <si>
    <t>１　金額の単位に注意して記載すること。</t>
    <rPh sb="2" eb="4">
      <t>キンガク</t>
    </rPh>
    <rPh sb="5" eb="7">
      <t>タンイ</t>
    </rPh>
    <rPh sb="8" eb="10">
      <t>チュウイ</t>
    </rPh>
    <rPh sb="12" eb="14">
      <t>キサイ</t>
    </rPh>
    <phoneticPr fontId="1"/>
  </si>
  <si>
    <t>※注２参照</t>
    <rPh sb="1" eb="2">
      <t>チュウ</t>
    </rPh>
    <rPh sb="3" eb="5">
      <t>サンショウ</t>
    </rPh>
    <phoneticPr fontId="1"/>
  </si>
  <si>
    <t>※注３参照</t>
    <rPh sb="1" eb="2">
      <t>チュウ</t>
    </rPh>
    <rPh sb="3" eb="5">
      <t>サンショウ</t>
    </rPh>
    <phoneticPr fontId="1"/>
  </si>
  <si>
    <t>適
否</t>
    <rPh sb="0" eb="1">
      <t>テキ</t>
    </rPh>
    <rPh sb="2" eb="3">
      <t>イナ</t>
    </rPh>
    <phoneticPr fontId="1"/>
  </si>
  <si>
    <t>別紙１－（１）、（２）記入要領</t>
    <rPh sb="0" eb="2">
      <t>ベッシ</t>
    </rPh>
    <rPh sb="11" eb="13">
      <t>キニュウ</t>
    </rPh>
    <rPh sb="13" eb="15">
      <t>ヨウリョウ</t>
    </rPh>
    <phoneticPr fontId="3"/>
  </si>
  <si>
    <t>２．補助対象型別に定められた児童数の算定については、本様式別添２「補助対象型別の保育児童数の算定例」を参考にすること。</t>
    <rPh sb="26" eb="27">
      <t>ホン</t>
    </rPh>
    <rPh sb="27" eb="29">
      <t>ヨウシキ</t>
    </rPh>
    <phoneticPr fontId="3"/>
  </si>
  <si>
    <t>３．「設置主体」欄の記入は、本様式別添１「設置主体法人リスト一覧」を参照の上、略称名を記入すること。</t>
    <rPh sb="14" eb="15">
      <t>ホン</t>
    </rPh>
    <rPh sb="15" eb="17">
      <t>ヨウシキ</t>
    </rPh>
    <rPh sb="34" eb="36">
      <t>サンショウ</t>
    </rPh>
    <rPh sb="37" eb="38">
      <t>ウエ</t>
    </rPh>
    <phoneticPr fontId="3"/>
  </si>
  <si>
    <t>別紙１－（３）記入要領</t>
    <rPh sb="0" eb="2">
      <t>ベッシ</t>
    </rPh>
    <rPh sb="7" eb="9">
      <t>キニュウ</t>
    </rPh>
    <rPh sb="9" eb="11">
      <t>ヨウリョウ</t>
    </rPh>
    <phoneticPr fontId="3"/>
  </si>
  <si>
    <t>２．　「保育乳幼児数」については、補助対象となる保育乳幼児数を記入すること。臨時保育の児童は含めない。</t>
    <rPh sb="4" eb="6">
      <t>ホイク</t>
    </rPh>
    <rPh sb="6" eb="9">
      <t>ニュウヨウジ</t>
    </rPh>
    <rPh sb="9" eb="10">
      <t>スウ</t>
    </rPh>
    <rPh sb="17" eb="19">
      <t>ホジョ</t>
    </rPh>
    <rPh sb="19" eb="21">
      <t>タイショウ</t>
    </rPh>
    <rPh sb="24" eb="26">
      <t>ホイク</t>
    </rPh>
    <rPh sb="26" eb="29">
      <t>ニュウヨウジ</t>
    </rPh>
    <rPh sb="29" eb="30">
      <t>スウ</t>
    </rPh>
    <rPh sb="31" eb="33">
      <t>キニュウ</t>
    </rPh>
    <rPh sb="38" eb="40">
      <t>リンジ</t>
    </rPh>
    <rPh sb="40" eb="42">
      <t>ホイク</t>
    </rPh>
    <rPh sb="43" eb="45">
      <t>ジドウ</t>
    </rPh>
    <rPh sb="46" eb="47">
      <t>フク</t>
    </rPh>
    <phoneticPr fontId="3"/>
  </si>
  <si>
    <t>３．　「保育希望乳幼児数」は、補助金申請年度4月1日現在の保育希望乳幼児数のうち、補助対象となる者のみを記入すること。</t>
    <rPh sb="4" eb="6">
      <t>ホイク</t>
    </rPh>
    <rPh sb="6" eb="8">
      <t>キボウ</t>
    </rPh>
    <rPh sb="8" eb="11">
      <t>ニュウヨウジ</t>
    </rPh>
    <rPh sb="11" eb="12">
      <t>スウ</t>
    </rPh>
    <rPh sb="15" eb="18">
      <t>ホジョキン</t>
    </rPh>
    <rPh sb="18" eb="20">
      <t>シンセイ</t>
    </rPh>
    <rPh sb="20" eb="22">
      <t>ネンド</t>
    </rPh>
    <rPh sb="23" eb="24">
      <t>ガツ</t>
    </rPh>
    <rPh sb="25" eb="26">
      <t>ニチ</t>
    </rPh>
    <rPh sb="26" eb="28">
      <t>ゲンザイ</t>
    </rPh>
    <rPh sb="29" eb="31">
      <t>ホイク</t>
    </rPh>
    <rPh sb="31" eb="33">
      <t>キボウ</t>
    </rPh>
    <rPh sb="33" eb="36">
      <t>ニュウヨウジ</t>
    </rPh>
    <rPh sb="36" eb="37">
      <t>スウ</t>
    </rPh>
    <rPh sb="41" eb="43">
      <t>ホジョ</t>
    </rPh>
    <rPh sb="43" eb="45">
      <t>タイショウ</t>
    </rPh>
    <rPh sb="48" eb="49">
      <t>モノ</t>
    </rPh>
    <rPh sb="52" eb="54">
      <t>キニュウ</t>
    </rPh>
    <phoneticPr fontId="3"/>
  </si>
  <si>
    <t>１．本票は、別紙１－（７）による病院内保育施設の運営収支状況調の補助金申請年度予算額を精査のうえ作成すること。</t>
    <rPh sb="2" eb="3">
      <t>ホン</t>
    </rPh>
    <rPh sb="3" eb="4">
      <t>ヒョウ</t>
    </rPh>
    <rPh sb="6" eb="8">
      <t>ベッシ</t>
    </rPh>
    <rPh sb="16" eb="18">
      <t>ビョウイン</t>
    </rPh>
    <rPh sb="18" eb="19">
      <t>ナイ</t>
    </rPh>
    <rPh sb="19" eb="21">
      <t>ホイク</t>
    </rPh>
    <rPh sb="21" eb="23">
      <t>シセツ</t>
    </rPh>
    <rPh sb="24" eb="26">
      <t>ウンエイ</t>
    </rPh>
    <rPh sb="26" eb="28">
      <t>シュウシ</t>
    </rPh>
    <rPh sb="28" eb="30">
      <t>ジョウキョウ</t>
    </rPh>
    <rPh sb="30" eb="31">
      <t>シラ</t>
    </rPh>
    <rPh sb="32" eb="35">
      <t>ホジョキン</t>
    </rPh>
    <rPh sb="35" eb="37">
      <t>シンセイ</t>
    </rPh>
    <rPh sb="37" eb="39">
      <t>ネンド</t>
    </rPh>
    <rPh sb="39" eb="42">
      <t>ヨサンガク</t>
    </rPh>
    <rPh sb="43" eb="45">
      <t>セイサ</t>
    </rPh>
    <rPh sb="48" eb="50">
      <t>サクセイ</t>
    </rPh>
    <phoneticPr fontId="3"/>
  </si>
  <si>
    <t>２．病院内保育施設運営標準経費額による設置者負担見込額の「病院内保育施設標準経費額f」欄については、交付要綱別添３により算出するものとする。</t>
    <rPh sb="2" eb="4">
      <t>ビョウイン</t>
    </rPh>
    <rPh sb="4" eb="5">
      <t>ナイ</t>
    </rPh>
    <rPh sb="5" eb="7">
      <t>ホイク</t>
    </rPh>
    <rPh sb="7" eb="9">
      <t>シセツ</t>
    </rPh>
    <rPh sb="9" eb="10">
      <t>ウン</t>
    </rPh>
    <rPh sb="10" eb="11">
      <t>エイ</t>
    </rPh>
    <rPh sb="11" eb="13">
      <t>ヒョウジュン</t>
    </rPh>
    <rPh sb="13" eb="15">
      <t>ケイヒ</t>
    </rPh>
    <rPh sb="15" eb="16">
      <t>ガク</t>
    </rPh>
    <rPh sb="19" eb="22">
      <t>セッチシャ</t>
    </rPh>
    <rPh sb="22" eb="24">
      <t>フタン</t>
    </rPh>
    <rPh sb="24" eb="26">
      <t>ミコミ</t>
    </rPh>
    <rPh sb="26" eb="27">
      <t>ガク</t>
    </rPh>
    <rPh sb="29" eb="31">
      <t>ビョウイン</t>
    </rPh>
    <rPh sb="31" eb="32">
      <t>ナイ</t>
    </rPh>
    <rPh sb="32" eb="34">
      <t>ホイク</t>
    </rPh>
    <rPh sb="34" eb="36">
      <t>シセツ</t>
    </rPh>
    <rPh sb="36" eb="38">
      <t>ヒョウジュン</t>
    </rPh>
    <rPh sb="38" eb="40">
      <t>ケイヒ</t>
    </rPh>
    <rPh sb="40" eb="41">
      <t>ガク</t>
    </rPh>
    <rPh sb="43" eb="44">
      <t>ラン</t>
    </rPh>
    <rPh sb="50" eb="52">
      <t>コウフ</t>
    </rPh>
    <rPh sb="52" eb="54">
      <t>ヨウコウ</t>
    </rPh>
    <rPh sb="54" eb="56">
      <t>ベッテン</t>
    </rPh>
    <rPh sb="60" eb="62">
      <t>サンシュツ</t>
    </rPh>
    <phoneticPr fontId="3"/>
  </si>
  <si>
    <t>３．「病院内保育施設選定額」欄はeとhを比較して少ない方。</t>
    <rPh sb="3" eb="5">
      <t>ビョウイン</t>
    </rPh>
    <rPh sb="5" eb="6">
      <t>ナイ</t>
    </rPh>
    <rPh sb="6" eb="8">
      <t>ホイク</t>
    </rPh>
    <rPh sb="8" eb="10">
      <t>シセツ</t>
    </rPh>
    <rPh sb="10" eb="12">
      <t>センテイ</t>
    </rPh>
    <rPh sb="12" eb="13">
      <t>ガク</t>
    </rPh>
    <rPh sb="14" eb="15">
      <t>ラン</t>
    </rPh>
    <rPh sb="20" eb="22">
      <t>ヒカク</t>
    </rPh>
    <rPh sb="24" eb="25">
      <t>スク</t>
    </rPh>
    <rPh sb="27" eb="28">
      <t>ホウ</t>
    </rPh>
    <phoneticPr fontId="3"/>
  </si>
  <si>
    <t>別紙１－（６）</t>
    <rPh sb="0" eb="2">
      <t>ベッシ</t>
    </rPh>
    <phoneticPr fontId="7"/>
  </si>
  <si>
    <t>１保育人員の保育児童数欄は、補助金申請年度各月１日現在の保育予定の補助対象児童数を記入すること。
なお、補助対象児童数の算定については、様式別添２「補助対象型別の保育児童数の算定例」を参考にすること。</t>
    <rPh sb="1" eb="3">
      <t>ホイク</t>
    </rPh>
    <rPh sb="3" eb="5">
      <t>ジンイン</t>
    </rPh>
    <rPh sb="6" eb="8">
      <t>ホイク</t>
    </rPh>
    <rPh sb="8" eb="10">
      <t>ジドウ</t>
    </rPh>
    <rPh sb="10" eb="11">
      <t>スウ</t>
    </rPh>
    <rPh sb="11" eb="12">
      <t>ラン</t>
    </rPh>
    <rPh sb="14" eb="17">
      <t>ホジョキン</t>
    </rPh>
    <rPh sb="17" eb="19">
      <t>シンセイ</t>
    </rPh>
    <rPh sb="19" eb="21">
      <t>ネンド</t>
    </rPh>
    <rPh sb="21" eb="23">
      <t>カクツキ</t>
    </rPh>
    <rPh sb="24" eb="27">
      <t>ニチゲンザイ</t>
    </rPh>
    <rPh sb="28" eb="30">
      <t>ホイク</t>
    </rPh>
    <rPh sb="30" eb="32">
      <t>ヨテイ</t>
    </rPh>
    <rPh sb="33" eb="35">
      <t>ホジョ</t>
    </rPh>
    <rPh sb="35" eb="37">
      <t>タイショウ</t>
    </rPh>
    <rPh sb="37" eb="39">
      <t>ジドウ</t>
    </rPh>
    <rPh sb="39" eb="40">
      <t>スウ</t>
    </rPh>
    <rPh sb="41" eb="43">
      <t>キニュウ</t>
    </rPh>
    <rPh sb="52" eb="54">
      <t>ホジョ</t>
    </rPh>
    <rPh sb="54" eb="56">
      <t>タイショウ</t>
    </rPh>
    <rPh sb="68" eb="70">
      <t>ヨウシキ</t>
    </rPh>
    <phoneticPr fontId="7"/>
  </si>
  <si>
    <t>１　保育乳幼児数、保育希望乳幼児数、利用職種については、補助金申請年度の４月１日現在にて記入すること。</t>
    <rPh sb="2" eb="4">
      <t>ホイク</t>
    </rPh>
    <rPh sb="4" eb="7">
      <t>ニュウヨウジ</t>
    </rPh>
    <rPh sb="7" eb="8">
      <t>スウ</t>
    </rPh>
    <rPh sb="9" eb="11">
      <t>ホイク</t>
    </rPh>
    <rPh sb="11" eb="13">
      <t>キボウ</t>
    </rPh>
    <rPh sb="13" eb="16">
      <t>ニュウヨウジ</t>
    </rPh>
    <rPh sb="16" eb="17">
      <t>スウ</t>
    </rPh>
    <rPh sb="18" eb="20">
      <t>リヨウ</t>
    </rPh>
    <rPh sb="20" eb="22">
      <t>ショクシュ</t>
    </rPh>
    <rPh sb="28" eb="31">
      <t>ホジョキン</t>
    </rPh>
    <rPh sb="31" eb="33">
      <t>シンセイ</t>
    </rPh>
    <rPh sb="33" eb="35">
      <t>ネンド</t>
    </rPh>
    <rPh sb="37" eb="38">
      <t>ガツ</t>
    </rPh>
    <rPh sb="39" eb="40">
      <t>ニチ</t>
    </rPh>
    <rPh sb="40" eb="42">
      <t>ゲンザイ</t>
    </rPh>
    <rPh sb="44" eb="46">
      <t>キニュウ</t>
    </rPh>
    <phoneticPr fontId="1"/>
  </si>
  <si>
    <t>別紙１－（７）</t>
    <rPh sb="0" eb="2">
      <t>ベッシ</t>
    </rPh>
    <phoneticPr fontId="7"/>
  </si>
  <si>
    <t>退職給与引当金繰入</t>
    <rPh sb="0" eb="2">
      <t>タイショク</t>
    </rPh>
    <rPh sb="2" eb="4">
      <t>キュウヨ</t>
    </rPh>
    <rPh sb="4" eb="6">
      <t>ヒキアテ</t>
    </rPh>
    <rPh sb="6" eb="7">
      <t>キン</t>
    </rPh>
    <rPh sb="7" eb="9">
      <t>クリイレ</t>
    </rPh>
    <phoneticPr fontId="3"/>
  </si>
  <si>
    <t>補助金申請年度
予算額</t>
    <rPh sb="0" eb="3">
      <t>ホジョキン</t>
    </rPh>
    <rPh sb="3" eb="5">
      <t>シンセイ</t>
    </rPh>
    <rPh sb="5" eb="7">
      <t>ネンド</t>
    </rPh>
    <rPh sb="8" eb="11">
      <t>ヨサンガク</t>
    </rPh>
    <phoneticPr fontId="3"/>
  </si>
  <si>
    <t>　　　３．上記使用科目については、様式別添３「病院内保育施設運営に係る科目の説明」を参照すること。</t>
    <rPh sb="5" eb="7">
      <t>ジョウキ</t>
    </rPh>
    <rPh sb="7" eb="9">
      <t>シヨウ</t>
    </rPh>
    <rPh sb="9" eb="11">
      <t>カモク</t>
    </rPh>
    <rPh sb="17" eb="19">
      <t>ヨウシキ</t>
    </rPh>
    <rPh sb="19" eb="21">
      <t>ベッテン</t>
    </rPh>
    <rPh sb="23" eb="25">
      <t>ビョウイン</t>
    </rPh>
    <rPh sb="25" eb="26">
      <t>ナイ</t>
    </rPh>
    <rPh sb="26" eb="28">
      <t>ホイク</t>
    </rPh>
    <rPh sb="28" eb="30">
      <t>シセツ</t>
    </rPh>
    <rPh sb="30" eb="32">
      <t>ウンエイ</t>
    </rPh>
    <rPh sb="33" eb="34">
      <t>カカ</t>
    </rPh>
    <rPh sb="35" eb="37">
      <t>カモク</t>
    </rPh>
    <rPh sb="38" eb="40">
      <t>セツメイ</t>
    </rPh>
    <rPh sb="42" eb="44">
      <t>サンショウ</t>
    </rPh>
    <phoneticPr fontId="3"/>
  </si>
  <si>
    <r>
      <t>（注）</t>
    </r>
    <r>
      <rPr>
        <b/>
        <u/>
        <sz val="10"/>
        <rFont val="ＭＳ Ｐゴシック"/>
        <family val="3"/>
        <charset val="128"/>
      </rPr>
      <t>１．補助対象経費に委託費を計上する場合は、委託費の積算資料等給与費相当額とそれ以外の部分が分かる</t>
    </r>
    <rPh sb="1" eb="2">
      <t>チュウ</t>
    </rPh>
    <rPh sb="5" eb="7">
      <t>ホジョ</t>
    </rPh>
    <rPh sb="7" eb="9">
      <t>タイショウ</t>
    </rPh>
    <rPh sb="9" eb="11">
      <t>ケイヒ</t>
    </rPh>
    <rPh sb="12" eb="15">
      <t>イタクヒ</t>
    </rPh>
    <rPh sb="16" eb="18">
      <t>ケイジョウ</t>
    </rPh>
    <rPh sb="20" eb="22">
      <t>バアイ</t>
    </rPh>
    <rPh sb="24" eb="27">
      <t>イタクヒ</t>
    </rPh>
    <rPh sb="28" eb="30">
      <t>セキサン</t>
    </rPh>
    <rPh sb="30" eb="32">
      <t>シリョウ</t>
    </rPh>
    <rPh sb="32" eb="33">
      <t>トウ</t>
    </rPh>
    <rPh sb="33" eb="36">
      <t>キュウヨヒ</t>
    </rPh>
    <rPh sb="36" eb="39">
      <t>ソウトウガク</t>
    </rPh>
    <rPh sb="42" eb="44">
      <t>イガイ</t>
    </rPh>
    <rPh sb="45" eb="47">
      <t>ブブン</t>
    </rPh>
    <rPh sb="48" eb="49">
      <t>ワ</t>
    </rPh>
    <phoneticPr fontId="3"/>
  </si>
  <si>
    <r>
      <rPr>
        <sz val="10"/>
        <rFont val="ＭＳ Ｐゴシック"/>
        <family val="3"/>
        <charset val="128"/>
      </rPr>
      <t xml:space="preserve">　　　 </t>
    </r>
    <r>
      <rPr>
        <b/>
        <u/>
        <sz val="10"/>
        <rFont val="ＭＳ Ｐゴシック"/>
        <family val="3"/>
        <charset val="128"/>
      </rPr>
      <t>資料を別途添付すること。（様式任意）</t>
    </r>
    <phoneticPr fontId="1"/>
  </si>
  <si>
    <t>　　交付要綱別添１「病院内保育施設の種別」において、補助対象型別に定められた保育児童数に係る基準の策定については、以下の各１～３の例を参考にされたい。</t>
    <rPh sb="2" eb="4">
      <t>コウフ</t>
    </rPh>
    <rPh sb="4" eb="6">
      <t>ヨウコウ</t>
    </rPh>
    <rPh sb="6" eb="8">
      <t>ベッテン</t>
    </rPh>
    <phoneticPr fontId="3"/>
  </si>
  <si>
    <t>※  考え方の例</t>
    <phoneticPr fontId="43"/>
  </si>
  <si>
    <t>病院内保育施設の運営収支状況調査票</t>
    <rPh sb="0" eb="2">
      <t>ビョウイン</t>
    </rPh>
    <rPh sb="2" eb="3">
      <t>ナイ</t>
    </rPh>
    <rPh sb="3" eb="5">
      <t>ホイク</t>
    </rPh>
    <rPh sb="5" eb="7">
      <t>シセツ</t>
    </rPh>
    <rPh sb="8" eb="10">
      <t>ウンエイ</t>
    </rPh>
    <rPh sb="10" eb="12">
      <t>シュウシ</t>
    </rPh>
    <rPh sb="12" eb="14">
      <t>ジョウキョウ</t>
    </rPh>
    <rPh sb="14" eb="17">
      <t>チョウサヒョウ</t>
    </rPh>
    <phoneticPr fontId="3"/>
  </si>
  <si>
    <t>病院内保育所運営事業計画書</t>
    <rPh sb="0" eb="1">
      <t>ヤマイ</t>
    </rPh>
    <rPh sb="1" eb="2">
      <t>イン</t>
    </rPh>
    <rPh sb="2" eb="3">
      <t>ナイ</t>
    </rPh>
    <rPh sb="3" eb="4">
      <t>ホ</t>
    </rPh>
    <rPh sb="4" eb="5">
      <t>イク</t>
    </rPh>
    <rPh sb="5" eb="6">
      <t>ショ</t>
    </rPh>
    <rPh sb="6" eb="7">
      <t>ウン</t>
    </rPh>
    <rPh sb="7" eb="8">
      <t>エイ</t>
    </rPh>
    <rPh sb="8" eb="9">
      <t>コト</t>
    </rPh>
    <rPh sb="9" eb="10">
      <t>ギョウ</t>
    </rPh>
    <rPh sb="10" eb="11">
      <t>ケイ</t>
    </rPh>
    <rPh sb="11" eb="12">
      <t>ガ</t>
    </rPh>
    <rPh sb="12" eb="13">
      <t>ショ</t>
    </rPh>
    <phoneticPr fontId="7"/>
  </si>
  <si>
    <t>２　保育士等数、保育施設での一般の乳幼児等の保育状況については、年度平均数とする。（保育士等数については、様式１－（６）の年度平均数と一致すること。）</t>
    <rPh sb="2" eb="5">
      <t>ホイクシ</t>
    </rPh>
    <rPh sb="5" eb="7">
      <t>トウスウ</t>
    </rPh>
    <rPh sb="32" eb="34">
      <t>ネンド</t>
    </rPh>
    <rPh sb="34" eb="37">
      <t>ヘイキンスウ</t>
    </rPh>
    <rPh sb="42" eb="45">
      <t>ホイクシ</t>
    </rPh>
    <rPh sb="45" eb="47">
      <t>トウスウ</t>
    </rPh>
    <rPh sb="53" eb="55">
      <t>ヨウシキ</t>
    </rPh>
    <rPh sb="61" eb="63">
      <t>ネンド</t>
    </rPh>
    <rPh sb="63" eb="65">
      <t>ヘイキン</t>
    </rPh>
    <rPh sb="65" eb="66">
      <t>スウ</t>
    </rPh>
    <rPh sb="67" eb="69">
      <t>イッチ</t>
    </rPh>
    <phoneticPr fontId="1"/>
  </si>
  <si>
    <t>３　記入項目の根拠となる資料（決算資料等）を別途添付すること。</t>
    <rPh sb="2" eb="4">
      <t>キニュウ</t>
    </rPh>
    <rPh sb="4" eb="6">
      <t>コウモク</t>
    </rPh>
    <rPh sb="7" eb="9">
      <t>コンキョ</t>
    </rPh>
    <rPh sb="12" eb="14">
      <t>シリョウ</t>
    </rPh>
    <rPh sb="15" eb="17">
      <t>ケッサン</t>
    </rPh>
    <rPh sb="17" eb="19">
      <t>シリョウ</t>
    </rPh>
    <rPh sb="19" eb="20">
      <t>トウ</t>
    </rPh>
    <rPh sb="22" eb="24">
      <t>ベット</t>
    </rPh>
    <rPh sb="24" eb="26">
      <t>テンプ</t>
    </rPh>
    <phoneticPr fontId="1"/>
  </si>
  <si>
    <t>６．　「保育施設での一般の乳幼児等の保育状況」については、地域住民、他施設等の乳幼児を保育している場合に、その乳幼児数の年度平均数を記入すること。</t>
    <rPh sb="4" eb="6">
      <t>ホイク</t>
    </rPh>
    <rPh sb="6" eb="8">
      <t>シセツ</t>
    </rPh>
    <rPh sb="10" eb="12">
      <t>イッパン</t>
    </rPh>
    <rPh sb="13" eb="16">
      <t>ニュウヨウジ</t>
    </rPh>
    <rPh sb="16" eb="17">
      <t>トウ</t>
    </rPh>
    <rPh sb="18" eb="20">
      <t>ホイク</t>
    </rPh>
    <rPh sb="20" eb="22">
      <t>ジョウキョウ</t>
    </rPh>
    <rPh sb="29" eb="31">
      <t>チイキ</t>
    </rPh>
    <rPh sb="31" eb="33">
      <t>ジュウミン</t>
    </rPh>
    <rPh sb="34" eb="35">
      <t>タ</t>
    </rPh>
    <rPh sb="35" eb="37">
      <t>シセツ</t>
    </rPh>
    <rPh sb="37" eb="38">
      <t>トウ</t>
    </rPh>
    <rPh sb="39" eb="42">
      <t>ニュウヨウジ</t>
    </rPh>
    <rPh sb="43" eb="45">
      <t>ホイク</t>
    </rPh>
    <rPh sb="49" eb="51">
      <t>バアイ</t>
    </rPh>
    <rPh sb="55" eb="58">
      <t>ニュウヨウジ</t>
    </rPh>
    <rPh sb="58" eb="59">
      <t>スウ</t>
    </rPh>
    <rPh sb="60" eb="62">
      <t>ネンド</t>
    </rPh>
    <rPh sb="62" eb="64">
      <t>ヘイキン</t>
    </rPh>
    <rPh sb="64" eb="65">
      <t>スウ</t>
    </rPh>
    <rPh sb="66" eb="68">
      <t>キニュウ</t>
    </rPh>
    <phoneticPr fontId="3"/>
  </si>
  <si>
    <t>年度平均数については、補助対象型別に定められた児童数の算定方法に準じること。</t>
    <rPh sb="0" eb="2">
      <t>ネンド</t>
    </rPh>
    <rPh sb="2" eb="4">
      <t>ヘイキン</t>
    </rPh>
    <rPh sb="4" eb="5">
      <t>カズ</t>
    </rPh>
    <rPh sb="11" eb="13">
      <t>ホジョ</t>
    </rPh>
    <rPh sb="13" eb="15">
      <t>タイショウ</t>
    </rPh>
    <rPh sb="15" eb="16">
      <t>カタ</t>
    </rPh>
    <rPh sb="16" eb="17">
      <t>ベツ</t>
    </rPh>
    <rPh sb="18" eb="19">
      <t>サダ</t>
    </rPh>
    <rPh sb="23" eb="26">
      <t>ジドウスウ</t>
    </rPh>
    <rPh sb="27" eb="29">
      <t>サンテイ</t>
    </rPh>
    <rPh sb="29" eb="31">
      <t>ホウホウ</t>
    </rPh>
    <rPh sb="32" eb="33">
      <t>ジュン</t>
    </rPh>
    <phoneticPr fontId="3"/>
  </si>
  <si>
    <t>年度平均</t>
    <rPh sb="0" eb="2">
      <t>ネンド</t>
    </rPh>
    <rPh sb="2" eb="4">
      <t>ヘイキン</t>
    </rPh>
    <phoneticPr fontId="7"/>
  </si>
  <si>
    <r>
      <t>２　別紙１－（７）の</t>
    </r>
    <r>
      <rPr>
        <b/>
        <sz val="9"/>
        <rFont val="ＭＳ Ｐゴシック"/>
        <family val="3"/>
        <charset val="128"/>
        <scheme val="minor"/>
      </rPr>
      <t>運営収益から「保育料収入」「補助金収入のうち島根県病院内保育所運営費補助金を除いた額」「おやつ代」「その他収入（寄付金等）」</t>
    </r>
    <r>
      <rPr>
        <sz val="9"/>
        <rFont val="ＭＳ Ｐゴシック"/>
        <family val="3"/>
        <charset val="128"/>
        <scheme val="minor"/>
      </rPr>
      <t>の額を計上する。（千円単位。端数は切り捨てとする。）</t>
    </r>
    <rPh sb="2" eb="4">
      <t>ベッシ</t>
    </rPh>
    <rPh sb="10" eb="12">
      <t>ウンエイ</t>
    </rPh>
    <rPh sb="12" eb="14">
      <t>シュウエキ</t>
    </rPh>
    <rPh sb="24" eb="27">
      <t>ホジョキン</t>
    </rPh>
    <rPh sb="27" eb="29">
      <t>シュウニュウ</t>
    </rPh>
    <rPh sb="32" eb="35">
      <t>シマネケン</t>
    </rPh>
    <rPh sb="35" eb="38">
      <t>ビョウインナイ</t>
    </rPh>
    <rPh sb="38" eb="41">
      <t>ホイクショ</t>
    </rPh>
    <rPh sb="41" eb="44">
      <t>ウンエイヒ</t>
    </rPh>
    <rPh sb="44" eb="47">
      <t>ホジョキン</t>
    </rPh>
    <rPh sb="48" eb="49">
      <t>ノゾ</t>
    </rPh>
    <rPh sb="51" eb="52">
      <t>ガク</t>
    </rPh>
    <rPh sb="57" eb="58">
      <t>ダイ</t>
    </rPh>
    <rPh sb="62" eb="63">
      <t>タ</t>
    </rPh>
    <rPh sb="63" eb="65">
      <t>シュウニュウ</t>
    </rPh>
    <rPh sb="66" eb="69">
      <t>キフキン</t>
    </rPh>
    <rPh sb="69" eb="70">
      <t>トウ</t>
    </rPh>
    <rPh sb="73" eb="74">
      <t>ガク</t>
    </rPh>
    <rPh sb="75" eb="77">
      <t>ケイジョウ</t>
    </rPh>
    <rPh sb="81" eb="83">
      <t>センエン</t>
    </rPh>
    <rPh sb="83" eb="85">
      <t>タンイ</t>
    </rPh>
    <rPh sb="86" eb="88">
      <t>ハスウ</t>
    </rPh>
    <rPh sb="89" eb="90">
      <t>キ</t>
    </rPh>
    <rPh sb="91" eb="92">
      <t>ス</t>
    </rPh>
    <phoneticPr fontId="1"/>
  </si>
  <si>
    <r>
      <t>３　別紙１－（７）の</t>
    </r>
    <r>
      <rPr>
        <b/>
        <sz val="9"/>
        <rFont val="ＭＳ Ｐゴシック"/>
        <family val="3"/>
        <charset val="128"/>
        <scheme val="minor"/>
      </rPr>
      <t>運営費用から補助対象経費（委託費の場合を含む給与費相当額）を除いた金額を上限</t>
    </r>
    <r>
      <rPr>
        <sz val="9"/>
        <rFont val="ＭＳ Ｐゴシック"/>
        <family val="3"/>
        <charset val="128"/>
        <scheme val="minor"/>
      </rPr>
      <t>に計上を認める。（千円単位。端数切り捨てとする。）</t>
    </r>
    <rPh sb="2" eb="4">
      <t>ベッシ</t>
    </rPh>
    <rPh sb="10" eb="12">
      <t>ウンエイ</t>
    </rPh>
    <rPh sb="12" eb="14">
      <t>ヒヨウ</t>
    </rPh>
    <rPh sb="16" eb="18">
      <t>ホジョ</t>
    </rPh>
    <rPh sb="18" eb="20">
      <t>タイショウ</t>
    </rPh>
    <rPh sb="20" eb="22">
      <t>ケイヒ</t>
    </rPh>
    <rPh sb="23" eb="26">
      <t>イタクヒ</t>
    </rPh>
    <rPh sb="27" eb="29">
      <t>バアイ</t>
    </rPh>
    <rPh sb="30" eb="31">
      <t>フク</t>
    </rPh>
    <rPh sb="32" eb="35">
      <t>キュウヨヒ</t>
    </rPh>
    <rPh sb="35" eb="38">
      <t>ソウトウガク</t>
    </rPh>
    <rPh sb="40" eb="41">
      <t>ノゾ</t>
    </rPh>
    <rPh sb="43" eb="45">
      <t>キンガク</t>
    </rPh>
    <rPh sb="46" eb="48">
      <t>ジョウゲン</t>
    </rPh>
    <rPh sb="49" eb="51">
      <t>ケイジョウ</t>
    </rPh>
    <rPh sb="52" eb="53">
      <t>ミト</t>
    </rPh>
    <rPh sb="57" eb="59">
      <t>センエン</t>
    </rPh>
    <rPh sb="59" eb="61">
      <t>タンイ</t>
    </rPh>
    <rPh sb="62" eb="64">
      <t>ハスウ</t>
    </rPh>
    <rPh sb="64" eb="65">
      <t>キ</t>
    </rPh>
    <rPh sb="66" eb="67">
      <t>ス</t>
    </rPh>
    <phoneticPr fontId="1"/>
  </si>
  <si>
    <t>小規模</t>
    <rPh sb="0" eb="3">
      <t>ショウキボ</t>
    </rPh>
    <phoneticPr fontId="1"/>
  </si>
  <si>
    <t>夜間保育</t>
    <rPh sb="0" eb="2">
      <t>ヤカン</t>
    </rPh>
    <phoneticPr fontId="1"/>
  </si>
  <si>
    <t>休日保育</t>
    <rPh sb="0" eb="2">
      <t>キュウジツ</t>
    </rPh>
    <phoneticPr fontId="1"/>
  </si>
  <si>
    <t>1．交付要綱別添１の病院内保育施設の種別（A型特例、A型、B型、B型特例、小規模）により該当する種別の行に記入すること。</t>
    <rPh sb="2" eb="4">
      <t>コウフ</t>
    </rPh>
    <rPh sb="4" eb="6">
      <t>ヨウコウ</t>
    </rPh>
    <rPh sb="6" eb="8">
      <t>ベッテン</t>
    </rPh>
    <rPh sb="10" eb="13">
      <t>ビョウインナイ</t>
    </rPh>
    <rPh sb="13" eb="15">
      <t>ホイク</t>
    </rPh>
    <rPh sb="15" eb="17">
      <t>シセツ</t>
    </rPh>
    <rPh sb="18" eb="20">
      <t>シュベツ</t>
    </rPh>
    <rPh sb="22" eb="23">
      <t>ガタ</t>
    </rPh>
    <rPh sb="23" eb="25">
      <t>トクレイ</t>
    </rPh>
    <rPh sb="27" eb="28">
      <t>ガタ</t>
    </rPh>
    <rPh sb="30" eb="31">
      <t>ガタ</t>
    </rPh>
    <rPh sb="33" eb="34">
      <t>ガタ</t>
    </rPh>
    <rPh sb="34" eb="36">
      <t>トクレイ</t>
    </rPh>
    <rPh sb="37" eb="40">
      <t>ショウキボ</t>
    </rPh>
    <rPh sb="44" eb="46">
      <t>ガイトウ</t>
    </rPh>
    <rPh sb="48" eb="50">
      <t>シュベツ</t>
    </rPh>
    <rPh sb="51" eb="52">
      <t>ギョウ</t>
    </rPh>
    <rPh sb="53" eb="55">
      <t>キニュウ</t>
    </rPh>
    <phoneticPr fontId="3"/>
  </si>
  <si>
    <t>４．「２４時間保育実施日数」、「緊急一時保育実施日数」、「夜間保育実施日数」、「休日保育実施日数」欄は、年度における実施日数を記入すること。</t>
    <rPh sb="16" eb="18">
      <t>キンキュウ</t>
    </rPh>
    <rPh sb="18" eb="20">
      <t>イチジ</t>
    </rPh>
    <rPh sb="20" eb="22">
      <t>ホイク</t>
    </rPh>
    <rPh sb="22" eb="24">
      <t>ジッシ</t>
    </rPh>
    <rPh sb="24" eb="26">
      <t>ニッスウ</t>
    </rPh>
    <rPh sb="29" eb="31">
      <t>ヤカン</t>
    </rPh>
    <rPh sb="31" eb="33">
      <t>ホイク</t>
    </rPh>
    <rPh sb="33" eb="35">
      <t>ジッシ</t>
    </rPh>
    <rPh sb="35" eb="37">
      <t>ニッスウ</t>
    </rPh>
    <rPh sb="40" eb="42">
      <t>キュウジツ</t>
    </rPh>
    <rPh sb="42" eb="44">
      <t>ホイク</t>
    </rPh>
    <rPh sb="44" eb="46">
      <t>ジッシ</t>
    </rPh>
    <rPh sb="46" eb="48">
      <t>ニッスウ</t>
    </rPh>
    <rPh sb="49" eb="50">
      <t>ラン</t>
    </rPh>
    <phoneticPr fontId="3"/>
  </si>
  <si>
    <t>５．「病児等保育実施月数」欄は、年度における実施月数を記入すること。</t>
    <rPh sb="5" eb="6">
      <t>トウ</t>
    </rPh>
    <rPh sb="13" eb="14">
      <t>ラン</t>
    </rPh>
    <phoneticPr fontId="3"/>
  </si>
  <si>
    <t>６．病院内保育施設の設置が、設置後３年以内の場合は設置後３年以内の欄に○印を付すること。</t>
    <rPh sb="14" eb="16">
      <t>セッチ</t>
    </rPh>
    <rPh sb="16" eb="17">
      <t>ゴ</t>
    </rPh>
    <rPh sb="18" eb="19">
      <t>ネン</t>
    </rPh>
    <rPh sb="19" eb="21">
      <t>イナイ</t>
    </rPh>
    <rPh sb="22" eb="24">
      <t>バアイ</t>
    </rPh>
    <rPh sb="25" eb="27">
      <t>セッチ</t>
    </rPh>
    <rPh sb="27" eb="28">
      <t>ゴ</t>
    </rPh>
    <rPh sb="29" eb="30">
      <t>ネン</t>
    </rPh>
    <rPh sb="30" eb="32">
      <t>イナイ</t>
    </rPh>
    <rPh sb="33" eb="34">
      <t>ラン</t>
    </rPh>
    <rPh sb="36" eb="37">
      <t>シルシ</t>
    </rPh>
    <rPh sb="38" eb="39">
      <t>フ</t>
    </rPh>
    <phoneticPr fontId="3"/>
  </si>
  <si>
    <t>７．共同利用型病院内保育施設については、「共同利用型」欄に○印を付すること。</t>
    <phoneticPr fontId="3"/>
  </si>
  <si>
    <t>８．委託をしている病院内保育施設については、「委託」欄に○印を付すること。</t>
    <rPh sb="2" eb="4">
      <t>イタク</t>
    </rPh>
    <rPh sb="9" eb="12">
      <t>ビョウインナイ</t>
    </rPh>
    <rPh sb="12" eb="14">
      <t>ホイク</t>
    </rPh>
    <rPh sb="14" eb="16">
      <t>シセツ</t>
    </rPh>
    <rPh sb="23" eb="25">
      <t>イタク</t>
    </rPh>
    <rPh sb="26" eb="27">
      <t>ラン</t>
    </rPh>
    <rPh sb="29" eb="30">
      <t>ジルシ</t>
    </rPh>
    <rPh sb="31" eb="32">
      <t>フ</t>
    </rPh>
    <phoneticPr fontId="3"/>
  </si>
  <si>
    <t>９．「給食の状況」欄は、保育所で実施している場合にはアを、利用者が持参している場合にはイを、その他の場合にはウ及び状況を備考欄に記入すること。</t>
    <rPh sb="3" eb="5">
      <t>キュウショク</t>
    </rPh>
    <rPh sb="6" eb="8">
      <t>ジョウキョウ</t>
    </rPh>
    <rPh sb="9" eb="10">
      <t>ラン</t>
    </rPh>
    <rPh sb="12" eb="15">
      <t>ホイクショ</t>
    </rPh>
    <rPh sb="16" eb="18">
      <t>ジッシ</t>
    </rPh>
    <rPh sb="22" eb="24">
      <t>バアイ</t>
    </rPh>
    <rPh sb="29" eb="32">
      <t>リヨウシャ</t>
    </rPh>
    <rPh sb="33" eb="35">
      <t>ジサン</t>
    </rPh>
    <rPh sb="39" eb="41">
      <t>バアイ</t>
    </rPh>
    <rPh sb="48" eb="49">
      <t>タ</t>
    </rPh>
    <rPh sb="50" eb="52">
      <t>バアイ</t>
    </rPh>
    <rPh sb="55" eb="56">
      <t>オヨ</t>
    </rPh>
    <rPh sb="57" eb="59">
      <t>ジョウキョウ</t>
    </rPh>
    <rPh sb="60" eb="63">
      <t>ビコウラン</t>
    </rPh>
    <rPh sb="64" eb="66">
      <t>キニュウ</t>
    </rPh>
    <phoneticPr fontId="3"/>
  </si>
  <si>
    <t>１０．「安静室の延床面積」欄について、病児等保育の加算を申請する場合は、安静室の１人当たり面積1.65㎡以上が要件となる。</t>
    <rPh sb="4" eb="6">
      <t>アンセイ</t>
    </rPh>
    <rPh sb="6" eb="7">
      <t>シツ</t>
    </rPh>
    <rPh sb="8" eb="9">
      <t>ノ</t>
    </rPh>
    <rPh sb="9" eb="10">
      <t>ユカ</t>
    </rPh>
    <rPh sb="10" eb="12">
      <t>メンセキ</t>
    </rPh>
    <rPh sb="13" eb="14">
      <t>ラン</t>
    </rPh>
    <rPh sb="19" eb="21">
      <t>ビョウジ</t>
    </rPh>
    <rPh sb="21" eb="22">
      <t>トウ</t>
    </rPh>
    <rPh sb="22" eb="24">
      <t>ホイク</t>
    </rPh>
    <rPh sb="25" eb="27">
      <t>カサン</t>
    </rPh>
    <rPh sb="28" eb="30">
      <t>シンセイ</t>
    </rPh>
    <rPh sb="32" eb="34">
      <t>バアイ</t>
    </rPh>
    <rPh sb="45" eb="47">
      <t>メンセキ</t>
    </rPh>
    <rPh sb="55" eb="57">
      <t>ヨウケン</t>
    </rPh>
    <phoneticPr fontId="3"/>
  </si>
  <si>
    <t>１１．「月額保育料」欄は、児童1人当たりの保育料月額（補助金申請年度の４月１日時点）を記入すること。</t>
    <rPh sb="6" eb="9">
      <t>ホイクリョウ</t>
    </rPh>
    <rPh sb="27" eb="30">
      <t>ホジョキン</t>
    </rPh>
    <rPh sb="30" eb="32">
      <t>シンセイ</t>
    </rPh>
    <rPh sb="32" eb="34">
      <t>ネンド</t>
    </rPh>
    <rPh sb="36" eb="37">
      <t>ガツ</t>
    </rPh>
    <rPh sb="38" eb="39">
      <t>ニチ</t>
    </rPh>
    <rPh sb="39" eb="41">
      <t>ジテン</t>
    </rPh>
    <rPh sb="43" eb="45">
      <t>キニュウ</t>
    </rPh>
    <phoneticPr fontId="3"/>
  </si>
  <si>
    <r>
      <t>１．　「児童福祉施設最低基準」については、その適否を記入すること。</t>
    </r>
    <r>
      <rPr>
        <sz val="12"/>
        <color rgb="FFFF0000"/>
        <rFont val="ＭＳ Ｐゴシック"/>
        <family val="3"/>
        <charset val="128"/>
      </rPr>
      <t>要素に一つでも○がある場合は「否」</t>
    </r>
    <r>
      <rPr>
        <sz val="12"/>
        <rFont val="ＭＳ Ｐゴシック"/>
        <family val="3"/>
        <charset val="128"/>
      </rPr>
      <t>となる。</t>
    </r>
    <rPh sb="4" eb="6">
      <t>ジドウ</t>
    </rPh>
    <rPh sb="6" eb="8">
      <t>フクシ</t>
    </rPh>
    <rPh sb="8" eb="10">
      <t>シセツ</t>
    </rPh>
    <rPh sb="10" eb="12">
      <t>サイテイ</t>
    </rPh>
    <rPh sb="12" eb="14">
      <t>キジュン</t>
    </rPh>
    <rPh sb="23" eb="25">
      <t>テキヒ</t>
    </rPh>
    <rPh sb="26" eb="28">
      <t>キニュウ</t>
    </rPh>
    <rPh sb="33" eb="35">
      <t>ヨウソ</t>
    </rPh>
    <rPh sb="36" eb="37">
      <t>ヒト</t>
    </rPh>
    <rPh sb="44" eb="46">
      <t>バアイ</t>
    </rPh>
    <rPh sb="48" eb="49">
      <t>イナ</t>
    </rPh>
    <phoneticPr fontId="3"/>
  </si>
  <si>
    <t>別紙１－（５）記入要領</t>
    <rPh sb="0" eb="2">
      <t>ベッシ</t>
    </rPh>
    <rPh sb="7" eb="9">
      <t>キニュウ</t>
    </rPh>
    <rPh sb="9" eb="11">
      <t>ヨウリョウ</t>
    </rPh>
    <phoneticPr fontId="3"/>
  </si>
  <si>
    <t>５　E欄には、D欄の金額に３分の２を乗じて得た金額（ただし、1,000円未満の端数が生じた場合には、これを切捨てるものとする。）を記入すること。</t>
    <rPh sb="3" eb="4">
      <t>ラン</t>
    </rPh>
    <rPh sb="8" eb="9">
      <t>ラン</t>
    </rPh>
    <rPh sb="10" eb="12">
      <t>キンガク</t>
    </rPh>
    <rPh sb="14" eb="15">
      <t>ブン</t>
    </rPh>
    <rPh sb="18" eb="19">
      <t>ジョウ</t>
    </rPh>
    <rPh sb="21" eb="22">
      <t>エ</t>
    </rPh>
    <rPh sb="23" eb="25">
      <t>キンガク</t>
    </rPh>
    <rPh sb="35" eb="36">
      <t>エン</t>
    </rPh>
    <rPh sb="36" eb="38">
      <t>ミマン</t>
    </rPh>
    <rPh sb="39" eb="41">
      <t>ハスウ</t>
    </rPh>
    <rPh sb="42" eb="43">
      <t>ショウ</t>
    </rPh>
    <rPh sb="45" eb="47">
      <t>バアイ</t>
    </rPh>
    <rPh sb="53" eb="54">
      <t>キ</t>
    </rPh>
    <rPh sb="54" eb="55">
      <t>ス</t>
    </rPh>
    <rPh sb="65" eb="67">
      <t>キニュウ</t>
    </rPh>
    <phoneticPr fontId="3"/>
  </si>
  <si>
    <t>３　D欄には、B欄の金額とC欄の金額を比較して少ない方の額を記入すること。</t>
    <rPh sb="3" eb="4">
      <t>ラン</t>
    </rPh>
    <rPh sb="8" eb="9">
      <t>ラン</t>
    </rPh>
    <rPh sb="10" eb="12">
      <t>キンガク</t>
    </rPh>
    <rPh sb="14" eb="15">
      <t>ラン</t>
    </rPh>
    <rPh sb="16" eb="18">
      <t>キンガク</t>
    </rPh>
    <rPh sb="19" eb="21">
      <t>ヒカク</t>
    </rPh>
    <rPh sb="23" eb="24">
      <t>スク</t>
    </rPh>
    <rPh sb="26" eb="27">
      <t>ホウ</t>
    </rPh>
    <rPh sb="28" eb="29">
      <t>ガク</t>
    </rPh>
    <rPh sb="30" eb="32">
      <t>キニュウ</t>
    </rPh>
    <phoneticPr fontId="3"/>
  </si>
  <si>
    <t>４　種別「小規模」の保育所について、D欄には、B欄の金額、C欄の金額、100万円の３つを比較して少ない方の額を記入すること。</t>
    <rPh sb="2" eb="4">
      <t>シュベツ</t>
    </rPh>
    <rPh sb="5" eb="8">
      <t>ショウキボ</t>
    </rPh>
    <rPh sb="10" eb="12">
      <t>ホイク</t>
    </rPh>
    <rPh sb="12" eb="13">
      <t>ショ</t>
    </rPh>
    <rPh sb="19" eb="20">
      <t>ラン</t>
    </rPh>
    <rPh sb="24" eb="25">
      <t>ラン</t>
    </rPh>
    <rPh sb="26" eb="28">
      <t>キンガク</t>
    </rPh>
    <rPh sb="30" eb="31">
      <t>ラン</t>
    </rPh>
    <rPh sb="32" eb="34">
      <t>キンガク</t>
    </rPh>
    <rPh sb="38" eb="40">
      <t>マンエン</t>
    </rPh>
    <rPh sb="44" eb="46">
      <t>ヒカク</t>
    </rPh>
    <rPh sb="48" eb="49">
      <t>スク</t>
    </rPh>
    <rPh sb="51" eb="52">
      <t>ホウ</t>
    </rPh>
    <rPh sb="53" eb="54">
      <t>ガク</t>
    </rPh>
    <rPh sb="55" eb="57">
      <t>キニュウ</t>
    </rPh>
    <phoneticPr fontId="3"/>
  </si>
  <si>
    <t xml:space="preserve"> →Ａ型</t>
    <phoneticPr fontId="43"/>
  </si>
  <si>
    <t>　　　　４人未満の月が５ヶ月間あるが、年間平均が４人以上の為→Ａ型</t>
    <phoneticPr fontId="43"/>
  </si>
  <si>
    <t>　　　　　　　　　　　　　　　　　　年間平均が４人未満の為→Ａ型特例</t>
    <rPh sb="31" eb="32">
      <t>カタ</t>
    </rPh>
    <rPh sb="32" eb="34">
      <t>トクレイ</t>
    </rPh>
    <phoneticPr fontId="43"/>
  </si>
  <si>
    <t>　　　　　　　年間平均４人以上だが、３人の月が６ヶ月ある為→Ａ型特例</t>
    <rPh sb="31" eb="32">
      <t>カタ</t>
    </rPh>
    <rPh sb="32" eb="34">
      <t>トクレイ</t>
    </rPh>
    <phoneticPr fontId="43"/>
  </si>
  <si>
    <t>調整率</t>
    <rPh sb="0" eb="2">
      <t>チョウセイ</t>
    </rPh>
    <rPh sb="2" eb="3">
      <t>リツ</t>
    </rPh>
    <phoneticPr fontId="1"/>
  </si>
  <si>
    <r>
      <rPr>
        <b/>
        <sz val="11"/>
        <color theme="1"/>
        <rFont val="ＭＳ Ｐゴシック"/>
        <family val="3"/>
        <charset val="128"/>
      </rPr>
      <t>補助金申請年度の</t>
    </r>
    <r>
      <rPr>
        <sz val="11"/>
        <color theme="1"/>
        <rFont val="ＭＳ Ｐゴシック"/>
        <family val="3"/>
        <charset val="128"/>
      </rPr>
      <t>病院内保育施設予算内容</t>
    </r>
    <r>
      <rPr>
        <b/>
        <sz val="11"/>
        <color theme="1"/>
        <rFont val="ＭＳ Ｐゴシック"/>
        <family val="3"/>
        <charset val="128"/>
      </rPr>
      <t>　(別紙１－（７）から転記）</t>
    </r>
    <rPh sb="0" eb="3">
      <t>ホジョキン</t>
    </rPh>
    <rPh sb="3" eb="5">
      <t>シンセイ</t>
    </rPh>
    <rPh sb="5" eb="7">
      <t>ネンド</t>
    </rPh>
    <phoneticPr fontId="1"/>
  </si>
  <si>
    <r>
      <t>病院内保育施設運営費に係る設置者負担見込額</t>
    </r>
    <r>
      <rPr>
        <b/>
        <sz val="10"/>
        <color theme="1"/>
        <rFont val="ＭＳ Ｐゴシック"/>
        <family val="3"/>
        <charset val="128"/>
      </rPr>
      <t>（千円）</t>
    </r>
    <rPh sb="0" eb="2">
      <t>ビョウイン</t>
    </rPh>
    <rPh sb="2" eb="3">
      <t>ナイ</t>
    </rPh>
    <rPh sb="3" eb="5">
      <t>ホイク</t>
    </rPh>
    <rPh sb="5" eb="7">
      <t>シセツ</t>
    </rPh>
    <rPh sb="7" eb="9">
      <t>ウンエイ</t>
    </rPh>
    <rPh sb="9" eb="10">
      <t>ヒ</t>
    </rPh>
    <rPh sb="11" eb="12">
      <t>カカ</t>
    </rPh>
    <rPh sb="13" eb="16">
      <t>セッチシャ</t>
    </rPh>
    <rPh sb="16" eb="18">
      <t>フタン</t>
    </rPh>
    <rPh sb="18" eb="21">
      <t>ミコミガク</t>
    </rPh>
    <rPh sb="22" eb="24">
      <t>センエン</t>
    </rPh>
    <phoneticPr fontId="3"/>
  </si>
  <si>
    <r>
      <t>病院内保育施設運営標準経費額による設置者負担見込額</t>
    </r>
    <r>
      <rPr>
        <b/>
        <sz val="10"/>
        <color theme="1"/>
        <rFont val="ＭＳ Ｐゴシック"/>
        <family val="3"/>
        <charset val="128"/>
      </rPr>
      <t>（千円）</t>
    </r>
    <rPh sb="0" eb="2">
      <t>ビョウイン</t>
    </rPh>
    <rPh sb="2" eb="3">
      <t>ナイ</t>
    </rPh>
    <rPh sb="3" eb="5">
      <t>ホイク</t>
    </rPh>
    <rPh sb="5" eb="7">
      <t>シセツ</t>
    </rPh>
    <rPh sb="7" eb="9">
      <t>ウンエイ</t>
    </rPh>
    <rPh sb="9" eb="11">
      <t>ヒョウジュン</t>
    </rPh>
    <rPh sb="11" eb="13">
      <t>ケイヒ</t>
    </rPh>
    <rPh sb="13" eb="14">
      <t>ガク</t>
    </rPh>
    <rPh sb="17" eb="20">
      <t>セッチシャ</t>
    </rPh>
    <rPh sb="20" eb="22">
      <t>フタン</t>
    </rPh>
    <rPh sb="22" eb="25">
      <t>ミコミガク</t>
    </rPh>
    <phoneticPr fontId="3"/>
  </si>
  <si>
    <r>
      <t>病院内保育施設選定額</t>
    </r>
    <r>
      <rPr>
        <b/>
        <sz val="10"/>
        <color theme="1"/>
        <rFont val="ＭＳ Ｐゴシック"/>
        <family val="3"/>
        <charset val="128"/>
      </rPr>
      <t>（千円）</t>
    </r>
    <rPh sb="0" eb="2">
      <t>ビョウイン</t>
    </rPh>
    <rPh sb="2" eb="3">
      <t>ナイ</t>
    </rPh>
    <rPh sb="3" eb="5">
      <t>ホイク</t>
    </rPh>
    <rPh sb="5" eb="7">
      <t>シセツ</t>
    </rPh>
    <rPh sb="7" eb="9">
      <t>センテイ</t>
    </rPh>
    <rPh sb="9" eb="10">
      <t>ガク</t>
    </rPh>
    <phoneticPr fontId="3"/>
  </si>
  <si>
    <r>
      <rPr>
        <b/>
        <sz val="11"/>
        <color theme="1"/>
        <rFont val="ＭＳ Ｐゴシック"/>
        <family val="3"/>
        <charset val="128"/>
      </rPr>
      <t>前々年度</t>
    </r>
    <r>
      <rPr>
        <sz val="11"/>
        <color theme="1"/>
        <rFont val="ＭＳ Ｐゴシック"/>
        <family val="3"/>
        <charset val="128"/>
      </rPr>
      <t>　病院内保育施設設置病院決算状況調査票</t>
    </r>
    <rPh sb="0" eb="2">
      <t>ゼンゼン</t>
    </rPh>
    <rPh sb="2" eb="4">
      <t>ネンド</t>
    </rPh>
    <rPh sb="5" eb="7">
      <t>ビョウイン</t>
    </rPh>
    <rPh sb="7" eb="8">
      <t>ナイ</t>
    </rPh>
    <rPh sb="8" eb="10">
      <t>ホイク</t>
    </rPh>
    <rPh sb="10" eb="12">
      <t>シセツ</t>
    </rPh>
    <rPh sb="12" eb="14">
      <t>セッチ</t>
    </rPh>
    <rPh sb="14" eb="16">
      <t>ビョウイン</t>
    </rPh>
    <rPh sb="16" eb="18">
      <t>ケッサン</t>
    </rPh>
    <rPh sb="18" eb="20">
      <t>ジョウキョウ</t>
    </rPh>
    <rPh sb="20" eb="22">
      <t>チョウサ</t>
    </rPh>
    <rPh sb="22" eb="23">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</si>
</sst>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_);[Red]\(#,##0\)"/>
    <numFmt numFmtId="177" formatCode="#,##0.0_);[Red]\(#,##0.0\)"/>
    <numFmt numFmtId="178" formatCode="h:mm;@"/>
    <numFmt numFmtId="179" formatCode="#,##0;&quot;▲ &quot;#,##0"/>
    <numFmt numFmtId="180" formatCode="0.0;&quot;▲ &quot;0.0"/>
    <numFmt numFmtId="181" formatCode="0_ ;[Red]\-0\ "/>
    <numFmt numFmtId="182" formatCode="#,##0_ "/>
    <numFmt numFmtId="183" formatCode="#,##0.0_ "/>
    <numFmt numFmtId="184" formatCode="#,##0_ ;[Red]\-#,##0\ "/>
    <numFmt numFmtId="185" formatCode="[$-411]ge\.m\.d;@"/>
    <numFmt numFmtId="186" formatCode="0.0_);[Red]\(0.0\)"/>
    <numFmt numFmtId="187" formatCode="0_);[Red]\(0\)"/>
    <numFmt numFmtId="188" formatCode="&quot;@&quot;#,###"/>
  </numFmts>
  <fonts count="49">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name val="明朝"/>
      <family val="3"/>
      <charset val="128"/>
    </font>
    <font>
      <sz val="14"/>
      <name val="ＭＳ 明朝"/>
      <family val="1"/>
      <charset val="128"/>
    </font>
    <font>
      <sz val="6"/>
      <name val="ＭＳ Ｐ明朝"/>
      <family val="1"/>
      <charset val="128"/>
    </font>
    <font>
      <sz val="16"/>
      <name val="ＭＳ 明朝"/>
      <family val="1"/>
      <charset val="128"/>
    </font>
    <font>
      <sz val="1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0"/>
      <color indexed="8"/>
      <name val="ＭＳ Ｐゴシック"/>
      <family val="3"/>
      <charset val="128"/>
    </font>
    <font>
      <sz val="12"/>
      <name val="ＭＳ 明朝"/>
      <family val="1"/>
      <charset val="128"/>
    </font>
    <font>
      <sz val="11"/>
      <name val="ＭＳ Ｐ明朝"/>
      <family val="1"/>
      <charset val="128"/>
    </font>
    <font>
      <sz val="11"/>
      <name val="ＭＳ 明朝"/>
      <family val="1"/>
      <charset val="128"/>
    </font>
    <font>
      <sz val="8"/>
      <name val="ＭＳ 明朝"/>
      <family val="1"/>
      <charset val="128"/>
    </font>
    <font>
      <sz val="10"/>
      <name val="ＭＳ 明朝"/>
      <family val="1"/>
      <charset val="128"/>
    </font>
    <font>
      <u/>
      <sz val="12"/>
      <name val="ＭＳ Ｐゴシック"/>
      <family val="3"/>
      <charset val="128"/>
    </font>
    <font>
      <sz val="14"/>
      <name val="ＭＳ Ｐ明朝"/>
      <family val="1"/>
      <charset val="128"/>
    </font>
    <font>
      <sz val="9"/>
      <color indexed="81"/>
      <name val="ＭＳ Ｐゴシック"/>
      <family val="3"/>
      <charset val="128"/>
    </font>
    <font>
      <b/>
      <sz val="9"/>
      <color indexed="81"/>
      <name val="ＭＳ Ｐゴシック"/>
      <family val="3"/>
      <charset val="128"/>
    </font>
    <font>
      <b/>
      <u/>
      <sz val="9"/>
      <name val="ＭＳ Ｐゴシック"/>
      <family val="3"/>
      <charset val="128"/>
    </font>
    <font>
      <sz val="11"/>
      <color indexed="8"/>
      <name val="ＭＳ Ｐゴシック"/>
      <family val="3"/>
      <charset val="128"/>
      <scheme val="minor"/>
    </font>
    <font>
      <b/>
      <sz val="16"/>
      <color indexed="8"/>
      <name val="ＭＳ Ｐゴシック"/>
      <family val="3"/>
      <charset val="128"/>
      <scheme val="minor"/>
    </font>
    <font>
      <sz val="9"/>
      <color indexed="8"/>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2"/>
      <color indexed="8"/>
      <name val="ＭＳ Ｐゴシック"/>
      <family val="3"/>
      <charset val="128"/>
      <scheme val="minor"/>
    </font>
    <font>
      <sz val="12"/>
      <color indexed="8"/>
      <name val="ＭＳ Ｐゴシック"/>
      <family val="3"/>
      <charset val="128"/>
      <scheme val="minor"/>
    </font>
    <font>
      <sz val="10"/>
      <name val="ＭＳ Ｐゴシック"/>
      <family val="3"/>
      <charset val="128"/>
      <scheme val="minor"/>
    </font>
    <font>
      <sz val="8"/>
      <color indexed="8"/>
      <name val="ＭＳ Ｐゴシック"/>
      <family val="3"/>
      <charset val="128"/>
      <scheme val="minor"/>
    </font>
    <font>
      <u/>
      <sz val="12"/>
      <color indexed="8"/>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font>
    <font>
      <b/>
      <sz val="10"/>
      <name val="ＭＳ Ｐゴシック"/>
      <family val="3"/>
      <charset val="128"/>
    </font>
    <font>
      <b/>
      <u/>
      <sz val="9"/>
      <color indexed="8"/>
      <name val="ＭＳ Ｐゴシック"/>
      <family val="3"/>
      <charset val="128"/>
      <scheme val="minor"/>
    </font>
    <font>
      <sz val="9"/>
      <name val="ＭＳ Ｐゴシック"/>
      <family val="3"/>
      <charset val="128"/>
      <scheme val="minor"/>
    </font>
    <font>
      <b/>
      <sz val="9"/>
      <name val="ＭＳ Ｐゴシック"/>
      <family val="3"/>
      <charset val="128"/>
      <scheme val="minor"/>
    </font>
    <font>
      <b/>
      <sz val="9"/>
      <name val="ＭＳ Ｐゴシック"/>
      <family val="3"/>
      <charset val="128"/>
    </font>
    <font>
      <b/>
      <u/>
      <sz val="10"/>
      <name val="ＭＳ Ｐゴシック"/>
      <family val="3"/>
      <charset val="128"/>
    </font>
    <font>
      <sz val="6"/>
      <name val="ＭＳ Ｐゴシック"/>
      <family val="3"/>
      <charset val="128"/>
      <scheme val="minor"/>
    </font>
    <font>
      <sz val="12"/>
      <color rgb="FFFF0000"/>
      <name val="ＭＳ Ｐ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9"/>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rgb="FF00B0F0"/>
        <bgColor indexed="64"/>
      </patternFill>
    </fill>
  </fills>
  <borders count="140">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top/>
      <bottom style="thick">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top/>
      <bottom style="dotted">
        <color indexed="64"/>
      </bottom>
      <diagonal/>
    </border>
    <border>
      <left style="thin">
        <color indexed="64"/>
      </left>
      <right style="medium">
        <color indexed="64"/>
      </right>
      <top/>
      <bottom style="dotted">
        <color indexed="64"/>
      </bottom>
      <diagonal/>
    </border>
    <border>
      <left style="thin">
        <color indexed="64"/>
      </left>
      <right/>
      <top/>
      <bottom/>
      <diagonal/>
    </border>
    <border>
      <left style="thin">
        <color indexed="64"/>
      </left>
      <right style="thin">
        <color indexed="64"/>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dotted">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dotted">
        <color indexed="64"/>
      </bottom>
      <diagonal/>
    </border>
    <border>
      <left style="hair">
        <color indexed="64"/>
      </left>
      <right style="thin">
        <color indexed="64"/>
      </right>
      <top style="medium">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medium">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hair">
        <color indexed="64"/>
      </left>
      <right style="hair">
        <color indexed="64"/>
      </right>
      <top style="dashed">
        <color indexed="64"/>
      </top>
      <bottom/>
      <diagonal/>
    </border>
    <border>
      <left style="hair">
        <color indexed="64"/>
      </left>
      <right style="hair">
        <color indexed="64"/>
      </right>
      <top/>
      <bottom style="medium">
        <color indexed="64"/>
      </bottom>
      <diagonal/>
    </border>
    <border>
      <left style="hair">
        <color indexed="64"/>
      </left>
      <right style="thin">
        <color indexed="64"/>
      </right>
      <top style="dashed">
        <color indexed="64"/>
      </top>
      <bottom/>
      <diagonal/>
    </border>
    <border>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hair">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diagonal/>
    </border>
    <border>
      <left/>
      <right/>
      <top style="thin">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medium">
        <color indexed="64"/>
      </right>
      <top/>
      <bottom style="thick">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hair">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dotted">
        <color indexed="64"/>
      </bottom>
      <diagonal/>
    </border>
    <border>
      <left style="hair">
        <color indexed="64"/>
      </left>
      <right style="hair">
        <color indexed="64"/>
      </right>
      <top style="dotted">
        <color indexed="64"/>
      </top>
      <bottom style="medium">
        <color indexed="64"/>
      </bottom>
      <diagonal/>
    </border>
    <border>
      <left/>
      <right style="thin">
        <color indexed="64"/>
      </right>
      <top style="dotted">
        <color indexed="64"/>
      </top>
      <bottom style="medium">
        <color indexed="64"/>
      </bottom>
      <diagonal/>
    </border>
    <border>
      <left style="hair">
        <color indexed="64"/>
      </left>
      <right style="hair">
        <color indexed="64"/>
      </right>
      <top style="medium">
        <color indexed="64"/>
      </top>
      <bottom style="dotted">
        <color indexed="64"/>
      </bottom>
      <diagonal/>
    </border>
    <border>
      <left/>
      <right style="thin">
        <color indexed="64"/>
      </right>
      <top style="medium">
        <color indexed="64"/>
      </top>
      <bottom style="dotted">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ck">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right style="medium">
        <color indexed="64"/>
      </right>
      <top style="dotted">
        <color indexed="64"/>
      </top>
      <bottom/>
      <diagonal/>
    </border>
    <border>
      <left style="thin">
        <color indexed="64"/>
      </left>
      <right style="medium">
        <color indexed="64"/>
      </right>
      <top style="dotted">
        <color indexed="64"/>
      </top>
      <bottom/>
      <diagonal/>
    </border>
    <border>
      <left style="thin">
        <color indexed="64"/>
      </left>
      <right/>
      <top style="dotted">
        <color indexed="64"/>
      </top>
      <bottom/>
      <diagonal/>
    </border>
    <border>
      <left style="hair">
        <color indexed="64"/>
      </left>
      <right style="hair">
        <color indexed="64"/>
      </right>
      <top style="dotted">
        <color indexed="64"/>
      </top>
      <bottom/>
      <diagonal/>
    </border>
    <border>
      <left style="hair">
        <color indexed="64"/>
      </left>
      <right style="thin">
        <color indexed="64"/>
      </right>
      <top style="dotted">
        <color indexed="64"/>
      </top>
      <bottom/>
      <diagonal/>
    </border>
    <border>
      <left/>
      <right style="thin">
        <color indexed="64"/>
      </right>
      <top style="dotted">
        <color indexed="64"/>
      </top>
      <bottom/>
      <diagonal/>
    </border>
  </borders>
  <cellStyleXfs count="8">
    <xf numFmtId="0" fontId="0" fillId="0" borderId="0">
      <alignment vertical="center"/>
    </xf>
    <xf numFmtId="38" fontId="2" fillId="0" borderId="0" applyFont="0" applyFill="0" applyBorder="0" applyAlignment="0" applyProtection="0"/>
    <xf numFmtId="0" fontId="2" fillId="0" borderId="0"/>
    <xf numFmtId="0" fontId="2" fillId="0" borderId="0">
      <alignment vertical="center"/>
    </xf>
    <xf numFmtId="0" fontId="2" fillId="0" borderId="0">
      <alignment vertical="center"/>
    </xf>
    <xf numFmtId="0" fontId="15" fillId="0" borderId="0"/>
    <xf numFmtId="0" fontId="5" fillId="0" borderId="0"/>
    <xf numFmtId="1" fontId="6" fillId="0" borderId="0"/>
  </cellStyleXfs>
  <cellXfs count="712">
    <xf numFmtId="0" fontId="0" fillId="0" borderId="0" xfId="0">
      <alignment vertical="center"/>
    </xf>
    <xf numFmtId="0" fontId="6" fillId="0" borderId="0" xfId="6" applyFont="1" applyAlignment="1"/>
    <xf numFmtId="0" fontId="2" fillId="0" borderId="0" xfId="2" applyFont="1" applyFill="1"/>
    <xf numFmtId="0" fontId="2" fillId="0" borderId="0" xfId="2" applyFont="1" applyFill="1" applyAlignment="1">
      <alignment horizontal="center"/>
    </xf>
    <xf numFmtId="0" fontId="4" fillId="0" borderId="0" xfId="6" applyFont="1" applyAlignment="1"/>
    <xf numFmtId="0" fontId="8" fillId="0" borderId="0" xfId="6" applyFont="1" applyAlignment="1">
      <alignment horizontal="center"/>
    </xf>
    <xf numFmtId="0" fontId="8" fillId="0" borderId="0" xfId="6" applyFont="1" applyAlignment="1"/>
    <xf numFmtId="0" fontId="10" fillId="0" borderId="0" xfId="2" applyFont="1" applyFill="1" applyBorder="1" applyAlignment="1">
      <alignment vertical="center"/>
    </xf>
    <xf numFmtId="0" fontId="10" fillId="0" borderId="0" xfId="2" applyFont="1" applyFill="1" applyBorder="1" applyAlignment="1">
      <alignment horizontal="center" vertical="center"/>
    </xf>
    <xf numFmtId="0" fontId="10" fillId="0" borderId="1" xfId="2" applyFont="1" applyFill="1" applyBorder="1" applyAlignment="1">
      <alignment vertical="center"/>
    </xf>
    <xf numFmtId="0" fontId="10" fillId="0" borderId="0" xfId="2" applyFont="1" applyFill="1" applyAlignment="1">
      <alignment vertical="center"/>
    </xf>
    <xf numFmtId="0" fontId="10" fillId="0" borderId="0" xfId="2" applyFont="1" applyFill="1"/>
    <xf numFmtId="0" fontId="10" fillId="0" borderId="4" xfId="2" applyFont="1" applyFill="1" applyBorder="1" applyAlignment="1">
      <alignment horizontal="center" vertical="center" shrinkToFit="1"/>
    </xf>
    <xf numFmtId="0" fontId="10" fillId="0" borderId="4" xfId="2" applyFont="1" applyFill="1" applyBorder="1" applyAlignment="1">
      <alignment vertical="center" shrinkToFit="1"/>
    </xf>
    <xf numFmtId="0" fontId="10" fillId="0" borderId="0" xfId="2" applyFont="1" applyFill="1" applyAlignment="1">
      <alignment horizontal="center" vertical="center"/>
    </xf>
    <xf numFmtId="0" fontId="10" fillId="0" borderId="0" xfId="2" applyFont="1" applyFill="1" applyAlignment="1">
      <alignment horizontal="center"/>
    </xf>
    <xf numFmtId="0" fontId="4" fillId="0" borderId="0" xfId="2" applyFont="1" applyAlignment="1">
      <alignment vertical="center"/>
    </xf>
    <xf numFmtId="0" fontId="2" fillId="0" borderId="0" xfId="2" applyFont="1" applyAlignment="1">
      <alignment vertical="top"/>
    </xf>
    <xf numFmtId="0" fontId="2" fillId="0" borderId="0" xfId="2" applyFont="1"/>
    <xf numFmtId="0" fontId="4" fillId="0" borderId="0" xfId="2" applyFont="1" applyBorder="1" applyAlignment="1">
      <alignment vertical="center"/>
    </xf>
    <xf numFmtId="0" fontId="4" fillId="0" borderId="0" xfId="2" applyFont="1"/>
    <xf numFmtId="0" fontId="4" fillId="0" borderId="0" xfId="2" applyFont="1" applyBorder="1" applyAlignment="1">
      <alignment horizontal="center" vertical="center" shrinkToFit="1"/>
    </xf>
    <xf numFmtId="0" fontId="10" fillId="0" borderId="0" xfId="2" applyFont="1" applyAlignment="1">
      <alignment vertical="center"/>
    </xf>
    <xf numFmtId="0" fontId="10" fillId="0" borderId="0" xfId="2" applyFont="1"/>
    <xf numFmtId="0" fontId="10" fillId="0" borderId="6" xfId="2" applyFont="1" applyFill="1" applyBorder="1" applyAlignment="1">
      <alignment vertical="center" wrapText="1"/>
    </xf>
    <xf numFmtId="0" fontId="10" fillId="0" borderId="7" xfId="2" applyFont="1" applyFill="1" applyBorder="1" applyAlignment="1">
      <alignment vertical="center" wrapText="1"/>
    </xf>
    <xf numFmtId="182" fontId="10" fillId="0" borderId="3" xfId="2" applyNumberFormat="1" applyFont="1" applyFill="1" applyBorder="1" applyAlignment="1">
      <alignment vertical="center" shrinkToFit="1"/>
    </xf>
    <xf numFmtId="176" fontId="10" fillId="0" borderId="3" xfId="2" applyNumberFormat="1" applyFont="1" applyFill="1" applyBorder="1" applyAlignment="1">
      <alignment vertical="center"/>
    </xf>
    <xf numFmtId="183" fontId="10" fillId="0" borderId="3" xfId="2" applyNumberFormat="1" applyFont="1" applyFill="1" applyBorder="1" applyAlignment="1">
      <alignment vertical="center" shrinkToFit="1"/>
    </xf>
    <xf numFmtId="0" fontId="4" fillId="0" borderId="0" xfId="2" applyFont="1" applyFill="1" applyAlignment="1">
      <alignment vertical="center"/>
    </xf>
    <xf numFmtId="0" fontId="4" fillId="0" borderId="0" xfId="2" applyFont="1" applyFill="1" applyBorder="1" applyAlignment="1">
      <alignment vertical="center" shrinkToFit="1"/>
    </xf>
    <xf numFmtId="177" fontId="14" fillId="0" borderId="0" xfId="6" applyNumberFormat="1" applyFont="1" applyAlignment="1"/>
    <xf numFmtId="0" fontId="14" fillId="0" borderId="0" xfId="6" applyFont="1" applyAlignment="1"/>
    <xf numFmtId="185" fontId="14" fillId="0" borderId="0" xfId="6" applyNumberFormat="1" applyFont="1" applyAlignment="1"/>
    <xf numFmtId="0" fontId="16" fillId="0" borderId="13" xfId="4" applyFont="1" applyBorder="1" applyAlignment="1">
      <alignment horizontal="centerContinuous" vertical="center" shrinkToFit="1"/>
    </xf>
    <xf numFmtId="0" fontId="16" fillId="0" borderId="14" xfId="4" applyFont="1" applyBorder="1" applyAlignment="1">
      <alignment horizontal="center" vertical="center" shrinkToFit="1"/>
    </xf>
    <xf numFmtId="0" fontId="16" fillId="0" borderId="15" xfId="4" applyFont="1" applyBorder="1" applyAlignment="1">
      <alignment horizontal="center" vertical="center" shrinkToFit="1"/>
    </xf>
    <xf numFmtId="0" fontId="16" fillId="0" borderId="16" xfId="4" applyFont="1" applyBorder="1" applyAlignment="1">
      <alignment horizontal="center" vertical="center" shrinkToFit="1"/>
    </xf>
    <xf numFmtId="0" fontId="2" fillId="0" borderId="8" xfId="4" applyBorder="1" applyAlignment="1">
      <alignment horizontal="center" vertical="center" shrinkToFit="1"/>
    </xf>
    <xf numFmtId="0" fontId="16" fillId="0" borderId="8" xfId="4" applyFont="1" applyBorder="1" applyAlignment="1">
      <alignment horizontal="center" vertical="center" shrinkToFit="1"/>
    </xf>
    <xf numFmtId="0" fontId="17" fillId="0" borderId="17" xfId="4" applyFont="1" applyBorder="1" applyAlignment="1">
      <alignment horizontal="center" vertical="center" wrapText="1"/>
    </xf>
    <xf numFmtId="0" fontId="14" fillId="0" borderId="0" xfId="6" applyFont="1" applyAlignment="1">
      <alignment vertical="center"/>
    </xf>
    <xf numFmtId="0" fontId="15" fillId="0" borderId="1" xfId="5" applyFont="1" applyBorder="1"/>
    <xf numFmtId="0" fontId="15" fillId="0" borderId="1" xfId="5" applyFont="1" applyBorder="1" applyAlignment="1">
      <alignment horizontal="right"/>
    </xf>
    <xf numFmtId="0" fontId="14" fillId="0" borderId="0" xfId="6" applyFont="1" applyBorder="1" applyAlignment="1"/>
    <xf numFmtId="0" fontId="14" fillId="0" borderId="16" xfId="6" applyFont="1" applyBorder="1" applyAlignment="1">
      <alignment shrinkToFit="1"/>
    </xf>
    <xf numFmtId="186" fontId="14" fillId="0" borderId="8" xfId="6" applyNumberFormat="1" applyFont="1" applyBorder="1" applyAlignment="1">
      <alignment horizontal="center" shrinkToFit="1"/>
    </xf>
    <xf numFmtId="0" fontId="14" fillId="2" borderId="17" xfId="6" applyFont="1" applyFill="1" applyBorder="1" applyAlignment="1">
      <alignment horizontal="center" shrinkToFit="1"/>
    </xf>
    <xf numFmtId="177" fontId="14" fillId="2" borderId="11" xfId="6" applyNumberFormat="1" applyFont="1" applyFill="1" applyBorder="1" applyAlignment="1">
      <alignment horizontal="center" shrinkToFit="1"/>
    </xf>
    <xf numFmtId="186" fontId="14" fillId="2" borderId="11" xfId="6" applyNumberFormat="1" applyFont="1" applyFill="1" applyBorder="1" applyAlignment="1">
      <alignment horizontal="center" shrinkToFit="1"/>
    </xf>
    <xf numFmtId="0" fontId="14" fillId="0" borderId="0" xfId="6" applyFont="1" applyFill="1" applyBorder="1" applyAlignment="1"/>
    <xf numFmtId="177" fontId="14" fillId="0" borderId="0" xfId="6" applyNumberFormat="1" applyFont="1" applyFill="1" applyBorder="1" applyAlignment="1">
      <alignment shrinkToFit="1"/>
    </xf>
    <xf numFmtId="0" fontId="18" fillId="0" borderId="0" xfId="6" applyFont="1" applyBorder="1" applyAlignment="1">
      <alignment vertical="center" wrapText="1"/>
    </xf>
    <xf numFmtId="0" fontId="18" fillId="0" borderId="0" xfId="6" applyFont="1" applyBorder="1" applyAlignment="1">
      <alignment wrapText="1"/>
    </xf>
    <xf numFmtId="0" fontId="16" fillId="0" borderId="0" xfId="6" applyFont="1" applyBorder="1" applyAlignment="1">
      <alignment vertical="center" wrapText="1"/>
    </xf>
    <xf numFmtId="177" fontId="14" fillId="0" borderId="0" xfId="6" applyNumberFormat="1" applyFont="1" applyBorder="1" applyAlignment="1">
      <alignment horizontal="center"/>
    </xf>
    <xf numFmtId="0" fontId="14" fillId="0" borderId="0" xfId="6" applyFont="1" applyBorder="1" applyAlignment="1">
      <alignment horizontal="center"/>
    </xf>
    <xf numFmtId="177" fontId="14" fillId="0" borderId="0" xfId="6" applyNumberFormat="1" applyFont="1" applyBorder="1" applyAlignment="1"/>
    <xf numFmtId="185" fontId="14" fillId="0" borderId="0" xfId="6" applyNumberFormat="1" applyFont="1" applyBorder="1" applyAlignment="1"/>
    <xf numFmtId="0" fontId="4" fillId="0" borderId="0" xfId="2" applyFont="1" applyAlignment="1">
      <alignment vertical="top"/>
    </xf>
    <xf numFmtId="0" fontId="4" fillId="0" borderId="0" xfId="2" applyFont="1" applyAlignment="1">
      <alignment vertical="top" wrapText="1"/>
    </xf>
    <xf numFmtId="0" fontId="2" fillId="0" borderId="0" xfId="2" applyFont="1" applyAlignment="1">
      <alignment wrapText="1"/>
    </xf>
    <xf numFmtId="0" fontId="2" fillId="0" borderId="0" xfId="2" applyFont="1" applyAlignment="1"/>
    <xf numFmtId="0" fontId="20" fillId="0" borderId="0" xfId="5" applyFont="1"/>
    <xf numFmtId="0" fontId="9" fillId="0" borderId="0" xfId="2" applyFont="1" applyAlignment="1">
      <alignment vertical="center"/>
    </xf>
    <xf numFmtId="0" fontId="2" fillId="0" borderId="0" xfId="2" applyFont="1" applyAlignment="1">
      <alignment vertical="center"/>
    </xf>
    <xf numFmtId="0" fontId="10" fillId="0" borderId="0" xfId="2" applyFont="1" applyBorder="1" applyAlignment="1">
      <alignment vertical="center"/>
    </xf>
    <xf numFmtId="0" fontId="10" fillId="0" borderId="22" xfId="2" applyFont="1" applyBorder="1" applyAlignment="1">
      <alignment vertical="center"/>
    </xf>
    <xf numFmtId="0" fontId="10" fillId="0" borderId="23" xfId="2" applyFont="1" applyBorder="1" applyAlignment="1">
      <alignment vertical="center"/>
    </xf>
    <xf numFmtId="0" fontId="10" fillId="0" borderId="24" xfId="2" applyFont="1" applyBorder="1" applyAlignment="1">
      <alignment vertical="center"/>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0" fillId="0" borderId="27" xfId="2" applyFont="1" applyBorder="1" applyAlignment="1">
      <alignment vertical="center"/>
    </xf>
    <xf numFmtId="0" fontId="10" fillId="0" borderId="28" xfId="2" applyFont="1" applyBorder="1" applyAlignment="1">
      <alignment vertical="center"/>
    </xf>
    <xf numFmtId="0" fontId="10" fillId="0" borderId="29" xfId="2" applyFont="1" applyBorder="1" applyAlignment="1">
      <alignment horizontal="center" vertical="center"/>
    </xf>
    <xf numFmtId="0" fontId="10" fillId="0" borderId="18" xfId="2" applyFont="1" applyBorder="1" applyAlignment="1">
      <alignment vertical="center"/>
    </xf>
    <xf numFmtId="0" fontId="10" fillId="0" borderId="30" xfId="2" applyFont="1" applyBorder="1" applyAlignment="1">
      <alignment vertical="center"/>
    </xf>
    <xf numFmtId="0" fontId="10" fillId="0" borderId="0" xfId="2" applyFont="1" applyBorder="1" applyAlignment="1">
      <alignment horizontal="right" vertical="center"/>
    </xf>
    <xf numFmtId="0" fontId="10" fillId="0" borderId="0" xfId="2" applyFont="1" applyAlignment="1"/>
    <xf numFmtId="0" fontId="2" fillId="0" borderId="0" xfId="2"/>
    <xf numFmtId="0" fontId="2" fillId="0" borderId="0" xfId="2" applyAlignment="1">
      <alignment horizontal="center"/>
    </xf>
    <xf numFmtId="0" fontId="2" fillId="0" borderId="0" xfId="2" applyBorder="1"/>
    <xf numFmtId="0" fontId="2" fillId="0" borderId="0" xfId="2" applyBorder="1" applyAlignment="1">
      <alignment vertical="center"/>
    </xf>
    <xf numFmtId="0" fontId="2" fillId="0" borderId="32" xfId="2" applyBorder="1"/>
    <xf numFmtId="0" fontId="2" fillId="0" borderId="9" xfId="2" applyBorder="1"/>
    <xf numFmtId="0" fontId="2" fillId="0" borderId="0" xfId="2" applyBorder="1" applyAlignment="1">
      <alignment vertical="top" wrapText="1"/>
    </xf>
    <xf numFmtId="0" fontId="2" fillId="0" borderId="9" xfId="2" applyBorder="1" applyAlignment="1">
      <alignment vertical="center"/>
    </xf>
    <xf numFmtId="0" fontId="2" fillId="0" borderId="0" xfId="2" applyFill="1" applyBorder="1" applyAlignment="1">
      <alignment vertical="center"/>
    </xf>
    <xf numFmtId="0" fontId="2" fillId="0" borderId="33" xfId="2" applyBorder="1"/>
    <xf numFmtId="0" fontId="2" fillId="0" borderId="34" xfId="2" applyBorder="1" applyAlignment="1">
      <alignment vertical="center"/>
    </xf>
    <xf numFmtId="0" fontId="2" fillId="0" borderId="35" xfId="2" applyBorder="1" applyAlignment="1">
      <alignment vertical="center"/>
    </xf>
    <xf numFmtId="0" fontId="2" fillId="0" borderId="34" xfId="2" applyBorder="1" applyAlignment="1">
      <alignment horizontal="left" vertical="top" wrapText="1"/>
    </xf>
    <xf numFmtId="0" fontId="2" fillId="0" borderId="35" xfId="2" applyBorder="1" applyAlignment="1">
      <alignment horizontal="left" vertical="top" wrapText="1"/>
    </xf>
    <xf numFmtId="0" fontId="2" fillId="0" borderId="18" xfId="2" applyBorder="1" applyAlignment="1">
      <alignment vertical="center"/>
    </xf>
    <xf numFmtId="0" fontId="2" fillId="0" borderId="9" xfId="2" applyBorder="1" applyAlignment="1">
      <alignment vertical="top" wrapText="1"/>
    </xf>
    <xf numFmtId="0" fontId="2" fillId="0" borderId="36" xfId="2" applyBorder="1"/>
    <xf numFmtId="0" fontId="2" fillId="0" borderId="1" xfId="2" applyBorder="1"/>
    <xf numFmtId="0" fontId="2" fillId="0" borderId="37" xfId="2" applyBorder="1"/>
    <xf numFmtId="0" fontId="2" fillId="0" borderId="38" xfId="2" applyBorder="1" applyAlignment="1">
      <alignment horizontal="center" vertical="center"/>
    </xf>
    <xf numFmtId="0" fontId="2" fillId="0" borderId="18" xfId="2" applyBorder="1"/>
    <xf numFmtId="0" fontId="2" fillId="0" borderId="0" xfId="2" applyBorder="1" applyAlignment="1">
      <alignment horizontal="center" vertical="center"/>
    </xf>
    <xf numFmtId="0" fontId="24" fillId="0" borderId="0" xfId="3" applyFont="1" applyAlignment="1">
      <alignment vertical="center" wrapText="1" shrinkToFit="1"/>
    </xf>
    <xf numFmtId="0" fontId="24" fillId="0" borderId="0" xfId="3" applyFont="1" applyAlignment="1">
      <alignment vertical="center" shrinkToFit="1"/>
    </xf>
    <xf numFmtId="176" fontId="24" fillId="0" borderId="0" xfId="3" applyNumberFormat="1" applyFont="1" applyAlignment="1">
      <alignment vertical="center" shrinkToFit="1"/>
    </xf>
    <xf numFmtId="0" fontId="24" fillId="0" borderId="0" xfId="3" applyFont="1" applyAlignment="1">
      <alignment horizontal="center" vertical="center" shrinkToFit="1"/>
    </xf>
    <xf numFmtId="0" fontId="24" fillId="0" borderId="0" xfId="3" applyFont="1">
      <alignment vertical="center"/>
    </xf>
    <xf numFmtId="0" fontId="25" fillId="0" borderId="0" xfId="3" applyFont="1" applyAlignment="1">
      <alignment vertical="center"/>
    </xf>
    <xf numFmtId="0" fontId="26" fillId="0" borderId="0" xfId="3" applyFont="1" applyAlignment="1">
      <alignment horizontal="center" vertical="center" shrinkToFit="1"/>
    </xf>
    <xf numFmtId="0" fontId="26" fillId="0" borderId="0" xfId="3" applyFont="1" applyAlignment="1">
      <alignment vertical="center" wrapText="1" shrinkToFit="1"/>
    </xf>
    <xf numFmtId="0" fontId="26" fillId="0" borderId="0" xfId="3" applyFont="1" applyAlignment="1">
      <alignment vertical="center" shrinkToFit="1"/>
    </xf>
    <xf numFmtId="176" fontId="26" fillId="0" borderId="0" xfId="3" applyNumberFormat="1" applyFont="1" applyAlignment="1">
      <alignment vertical="center" shrinkToFit="1"/>
    </xf>
    <xf numFmtId="0" fontId="26" fillId="0" borderId="0" xfId="3" applyFont="1">
      <alignment vertical="center"/>
    </xf>
    <xf numFmtId="0" fontId="27" fillId="0" borderId="0" xfId="2" applyFont="1"/>
    <xf numFmtId="0" fontId="27" fillId="0" borderId="0" xfId="2" applyFont="1" applyAlignment="1">
      <alignment vertical="center" wrapText="1"/>
    </xf>
    <xf numFmtId="0" fontId="27" fillId="0" borderId="0" xfId="2" applyFont="1" applyAlignment="1">
      <alignment vertical="center" shrinkToFit="1"/>
    </xf>
    <xf numFmtId="176" fontId="27" fillId="0" borderId="0" xfId="2" applyNumberFormat="1" applyFont="1" applyAlignment="1">
      <alignment vertical="center" shrinkToFit="1"/>
    </xf>
    <xf numFmtId="0" fontId="27" fillId="0" borderId="0" xfId="2" applyFont="1" applyAlignment="1">
      <alignment vertical="center"/>
    </xf>
    <xf numFmtId="176" fontId="27" fillId="0" borderId="0" xfId="2" applyNumberFormat="1" applyFont="1" applyAlignment="1">
      <alignment vertical="center"/>
    </xf>
    <xf numFmtId="0" fontId="28" fillId="0" borderId="0" xfId="2" applyFont="1"/>
    <xf numFmtId="0" fontId="29" fillId="0" borderId="0" xfId="3" applyFont="1" applyAlignment="1">
      <alignment vertical="center"/>
    </xf>
    <xf numFmtId="0" fontId="30" fillId="0" borderId="0" xfId="3" applyFont="1" applyAlignment="1">
      <alignment horizontal="left" vertical="center"/>
    </xf>
    <xf numFmtId="0" fontId="26" fillId="0" borderId="43" xfId="3" applyFont="1" applyBorder="1" applyAlignment="1">
      <alignment horizontal="center" vertical="center" shrinkToFit="1"/>
    </xf>
    <xf numFmtId="0" fontId="26" fillId="0" borderId="44" xfId="3" applyFont="1" applyBorder="1" applyAlignment="1">
      <alignment horizontal="center" vertical="center" shrinkToFit="1"/>
    </xf>
    <xf numFmtId="0" fontId="26" fillId="0" borderId="45" xfId="3" applyFont="1" applyBorder="1" applyAlignment="1">
      <alignment horizontal="center" vertical="center" shrinkToFit="1"/>
    </xf>
    <xf numFmtId="0" fontId="31" fillId="0" borderId="0" xfId="2" applyFont="1"/>
    <xf numFmtId="0" fontId="31" fillId="0" borderId="0" xfId="2" applyFont="1" applyAlignment="1">
      <alignment vertical="center"/>
    </xf>
    <xf numFmtId="176" fontId="26" fillId="0" borderId="47" xfId="3" applyNumberFormat="1" applyFont="1" applyBorder="1" applyAlignment="1">
      <alignment horizontal="center" vertical="center" shrinkToFit="1"/>
    </xf>
    <xf numFmtId="0" fontId="26" fillId="0" borderId="19" xfId="3" applyFont="1" applyBorder="1" applyAlignment="1">
      <alignment vertical="center" shrinkToFit="1"/>
    </xf>
    <xf numFmtId="3" fontId="26" fillId="0" borderId="48" xfId="3" applyNumberFormat="1" applyFont="1" applyBorder="1" applyAlignment="1">
      <alignment vertical="center" shrinkToFit="1"/>
    </xf>
    <xf numFmtId="176" fontId="26" fillId="0" borderId="51" xfId="3" applyNumberFormat="1" applyFont="1" applyFill="1" applyBorder="1" applyAlignment="1">
      <alignment vertical="center" shrinkToFit="1"/>
    </xf>
    <xf numFmtId="176" fontId="26" fillId="0" borderId="40" xfId="3" applyNumberFormat="1" applyFont="1" applyFill="1" applyBorder="1" applyAlignment="1">
      <alignment vertical="center" shrinkToFit="1"/>
    </xf>
    <xf numFmtId="176" fontId="26" fillId="0" borderId="5" xfId="3" applyNumberFormat="1" applyFont="1" applyBorder="1" applyAlignment="1">
      <alignment vertical="center" shrinkToFit="1"/>
    </xf>
    <xf numFmtId="176" fontId="26" fillId="0" borderId="52" xfId="3" applyNumberFormat="1" applyFont="1" applyBorder="1" applyAlignment="1">
      <alignment vertical="center" shrinkToFit="1"/>
    </xf>
    <xf numFmtId="176" fontId="26" fillId="0" borderId="3" xfId="3" applyNumberFormat="1" applyFont="1" applyBorder="1" applyAlignment="1">
      <alignment vertical="center" shrinkToFit="1"/>
    </xf>
    <xf numFmtId="0" fontId="26" fillId="0" borderId="40" xfId="3" applyFont="1" applyFill="1" applyBorder="1" applyAlignment="1">
      <alignment horizontal="center" vertical="center" shrinkToFit="1"/>
    </xf>
    <xf numFmtId="176" fontId="26" fillId="0" borderId="3" xfId="3" applyNumberFormat="1" applyFont="1" applyFill="1" applyBorder="1" applyAlignment="1">
      <alignment vertical="center" shrinkToFit="1"/>
    </xf>
    <xf numFmtId="176" fontId="26" fillId="0" borderId="54" xfId="3" applyNumberFormat="1" applyFont="1" applyBorder="1" applyAlignment="1">
      <alignment vertical="center" shrinkToFit="1"/>
    </xf>
    <xf numFmtId="176" fontId="26" fillId="0" borderId="41" xfId="3" applyNumberFormat="1" applyFont="1" applyFill="1" applyBorder="1" applyAlignment="1">
      <alignment vertical="center" shrinkToFit="1"/>
    </xf>
    <xf numFmtId="0" fontId="26" fillId="0" borderId="3" xfId="3" applyFont="1" applyFill="1" applyBorder="1" applyAlignment="1">
      <alignment horizontal="center" vertical="center" shrinkToFit="1"/>
    </xf>
    <xf numFmtId="0" fontId="32" fillId="0" borderId="0" xfId="3" applyFont="1" applyAlignment="1">
      <alignment vertical="center"/>
    </xf>
    <xf numFmtId="176" fontId="33" fillId="0" borderId="1" xfId="3" applyNumberFormat="1" applyFont="1" applyBorder="1" applyAlignment="1">
      <alignment vertical="center" shrinkToFit="1"/>
    </xf>
    <xf numFmtId="0" fontId="11" fillId="0" borderId="57" xfId="2" applyFont="1" applyFill="1" applyBorder="1" applyAlignment="1">
      <alignment vertical="center"/>
    </xf>
    <xf numFmtId="0" fontId="11" fillId="0" borderId="58" xfId="2" applyFont="1" applyFill="1" applyBorder="1" applyAlignment="1">
      <alignment vertical="center"/>
    </xf>
    <xf numFmtId="0" fontId="11" fillId="0" borderId="59" xfId="2" applyFont="1" applyFill="1" applyBorder="1" applyAlignment="1">
      <alignment vertical="center"/>
    </xf>
    <xf numFmtId="0" fontId="11" fillId="0" borderId="60" xfId="2" applyFont="1" applyFill="1" applyBorder="1" applyAlignment="1">
      <alignment vertical="center"/>
    </xf>
    <xf numFmtId="0" fontId="11" fillId="0" borderId="61" xfId="2" applyFont="1" applyFill="1" applyBorder="1" applyAlignment="1">
      <alignment vertical="center"/>
    </xf>
    <xf numFmtId="0" fontId="11" fillId="0" borderId="62" xfId="2" applyFont="1" applyFill="1" applyBorder="1" applyAlignment="1">
      <alignment vertical="center"/>
    </xf>
    <xf numFmtId="179" fontId="11" fillId="0" borderId="3" xfId="2" applyNumberFormat="1" applyFont="1" applyFill="1" applyBorder="1" applyAlignment="1">
      <alignment horizontal="right" vertical="center" shrinkToFit="1"/>
    </xf>
    <xf numFmtId="180" fontId="11" fillId="0" borderId="3" xfId="2" applyNumberFormat="1" applyFont="1" applyFill="1" applyBorder="1" applyAlignment="1">
      <alignment horizontal="right" vertical="center" shrinkToFit="1"/>
    </xf>
    <xf numFmtId="180" fontId="11" fillId="0" borderId="3" xfId="2" applyNumberFormat="1" applyFont="1" applyFill="1" applyBorder="1" applyAlignment="1">
      <alignment horizontal="center" vertical="center" shrinkToFit="1"/>
    </xf>
    <xf numFmtId="0" fontId="11" fillId="0" borderId="4" xfId="2" applyFont="1" applyFill="1" applyBorder="1" applyAlignment="1">
      <alignment horizontal="center" vertical="center" shrinkToFit="1"/>
    </xf>
    <xf numFmtId="0" fontId="11" fillId="0" borderId="4" xfId="2" applyFont="1" applyFill="1" applyBorder="1" applyAlignment="1">
      <alignment vertical="center" shrinkToFit="1"/>
    </xf>
    <xf numFmtId="188" fontId="26" fillId="0" borderId="66" xfId="3" applyNumberFormat="1" applyFont="1" applyBorder="1" applyAlignment="1">
      <alignment vertical="center" shrinkToFit="1"/>
    </xf>
    <xf numFmtId="176" fontId="26" fillId="0" borderId="68" xfId="3" applyNumberFormat="1" applyFont="1" applyBorder="1" applyAlignment="1">
      <alignment horizontal="center" vertical="center" shrinkToFit="1"/>
    </xf>
    <xf numFmtId="176" fontId="26" fillId="0" borderId="65" xfId="3" applyNumberFormat="1" applyFont="1" applyFill="1" applyBorder="1" applyAlignment="1">
      <alignment vertical="center" shrinkToFit="1"/>
    </xf>
    <xf numFmtId="176" fontId="26" fillId="0" borderId="72" xfId="3" applyNumberFormat="1" applyFont="1" applyFill="1" applyBorder="1" applyAlignment="1">
      <alignment vertical="center" shrinkToFit="1"/>
    </xf>
    <xf numFmtId="176" fontId="26" fillId="0" borderId="67" xfId="3" applyNumberFormat="1" applyFont="1" applyFill="1" applyBorder="1" applyAlignment="1">
      <alignment vertical="center" shrinkToFit="1"/>
    </xf>
    <xf numFmtId="0" fontId="26" fillId="0" borderId="30" xfId="3" applyFont="1" applyBorder="1" applyAlignment="1">
      <alignment horizontal="right" vertical="center" wrapText="1" shrinkToFit="1"/>
    </xf>
    <xf numFmtId="176" fontId="26" fillId="0" borderId="46" xfId="3" applyNumberFormat="1" applyFont="1" applyFill="1" applyBorder="1" applyAlignment="1">
      <alignment horizontal="center" vertical="center" shrinkToFit="1"/>
    </xf>
    <xf numFmtId="0" fontId="11" fillId="0" borderId="8" xfId="2" applyFont="1" applyFill="1" applyBorder="1" applyAlignment="1">
      <alignment horizontal="right" vertical="center"/>
    </xf>
    <xf numFmtId="0" fontId="11" fillId="0" borderId="11" xfId="2" applyFont="1" applyFill="1" applyBorder="1" applyAlignment="1">
      <alignment horizontal="right" vertical="top" shrinkToFit="1"/>
    </xf>
    <xf numFmtId="0" fontId="10" fillId="0" borderId="11" xfId="2" applyFont="1" applyFill="1" applyBorder="1" applyAlignment="1">
      <alignment horizontal="right" vertical="center" shrinkToFit="1"/>
    </xf>
    <xf numFmtId="0" fontId="10" fillId="0" borderId="76" xfId="2" applyFont="1" applyFill="1" applyBorder="1" applyAlignment="1">
      <alignment vertical="center" shrinkToFit="1"/>
    </xf>
    <xf numFmtId="0" fontId="34" fillId="0" borderId="0" xfId="4" applyFont="1">
      <alignment vertical="center"/>
    </xf>
    <xf numFmtId="0" fontId="4" fillId="0" borderId="0" xfId="4" applyFont="1">
      <alignment vertical="center"/>
    </xf>
    <xf numFmtId="176" fontId="26" fillId="0" borderId="6" xfId="3" applyNumberFormat="1" applyFont="1" applyBorder="1" applyAlignment="1">
      <alignment horizontal="right" vertical="center" shrinkToFit="1"/>
    </xf>
    <xf numFmtId="0" fontId="36" fillId="0" borderId="0" xfId="2" applyFont="1" applyAlignment="1">
      <alignment horizontal="center"/>
    </xf>
    <xf numFmtId="0" fontId="36" fillId="0" borderId="0" xfId="2" applyFont="1"/>
    <xf numFmtId="176" fontId="26" fillId="0" borderId="46" xfId="3" applyNumberFormat="1" applyFont="1" applyBorder="1" applyAlignment="1">
      <alignment horizontal="center" vertical="center" shrinkToFit="1"/>
    </xf>
    <xf numFmtId="0" fontId="4" fillId="0" borderId="0" xfId="2" applyFont="1" applyBorder="1" applyAlignment="1">
      <alignment horizontal="center" vertical="center"/>
    </xf>
    <xf numFmtId="0" fontId="2" fillId="0" borderId="0" xfId="2" applyFont="1" applyAlignment="1"/>
    <xf numFmtId="0" fontId="10" fillId="0" borderId="0" xfId="2" applyFont="1" applyAlignment="1"/>
    <xf numFmtId="0" fontId="11" fillId="0" borderId="0" xfId="2" applyFont="1" applyBorder="1" applyAlignment="1">
      <alignment vertical="top"/>
    </xf>
    <xf numFmtId="0" fontId="11" fillId="0" borderId="0" xfId="2" applyFont="1" applyBorder="1" applyAlignment="1">
      <alignment vertical="top" wrapText="1"/>
    </xf>
    <xf numFmtId="0" fontId="11" fillId="0" borderId="0" xfId="2" applyFont="1" applyBorder="1" applyAlignment="1">
      <alignment wrapText="1"/>
    </xf>
    <xf numFmtId="0" fontId="12" fillId="0" borderId="0" xfId="2" applyFont="1" applyBorder="1" applyAlignment="1">
      <alignment vertical="center"/>
    </xf>
    <xf numFmtId="0" fontId="10" fillId="0" borderId="0" xfId="2" applyFont="1" applyBorder="1" applyAlignment="1">
      <alignment horizontal="center" vertical="center" shrinkToFit="1"/>
    </xf>
    <xf numFmtId="0" fontId="10" fillId="0" borderId="0" xfId="2" applyFont="1" applyBorder="1" applyAlignment="1">
      <alignment vertical="center" shrinkToFit="1"/>
    </xf>
    <xf numFmtId="0" fontId="2" fillId="0" borderId="0" xfId="2" applyFont="1" applyBorder="1" applyAlignment="1">
      <alignment vertical="center" shrinkToFit="1"/>
    </xf>
    <xf numFmtId="0" fontId="10" fillId="0" borderId="0" xfId="2" applyFont="1" applyBorder="1" applyAlignment="1">
      <alignment vertical="center"/>
    </xf>
    <xf numFmtId="0" fontId="2" fillId="0" borderId="0" xfId="2" applyFont="1" applyBorder="1" applyAlignment="1">
      <alignment vertical="center"/>
    </xf>
    <xf numFmtId="0" fontId="2" fillId="0" borderId="23" xfId="2" applyFont="1" applyBorder="1" applyAlignment="1">
      <alignment vertical="center"/>
    </xf>
    <xf numFmtId="0" fontId="2" fillId="0" borderId="18" xfId="2" applyFont="1" applyBorder="1" applyAlignment="1">
      <alignment vertical="center"/>
    </xf>
    <xf numFmtId="0" fontId="2" fillId="0" borderId="18" xfId="2" applyBorder="1" applyAlignment="1">
      <alignment horizontal="left" vertical="top" wrapText="1"/>
    </xf>
    <xf numFmtId="0" fontId="2" fillId="0" borderId="9" xfId="2" applyBorder="1" applyAlignment="1">
      <alignment horizontal="center" vertical="center"/>
    </xf>
    <xf numFmtId="176" fontId="26" fillId="0" borderId="51" xfId="3" applyNumberFormat="1" applyFont="1" applyBorder="1" applyAlignment="1">
      <alignment vertical="center" shrinkToFit="1"/>
    </xf>
    <xf numFmtId="176" fontId="26" fillId="0" borderId="63" xfId="3" applyNumberFormat="1" applyFont="1" applyBorder="1" applyAlignment="1">
      <alignment vertical="center" shrinkToFit="1"/>
    </xf>
    <xf numFmtId="176" fontId="26" fillId="0" borderId="118" xfId="3" applyNumberFormat="1" applyFont="1" applyBorder="1" applyAlignment="1">
      <alignment vertical="center" shrinkToFit="1"/>
    </xf>
    <xf numFmtId="0" fontId="26" fillId="0" borderId="51" xfId="3" applyFont="1" applyFill="1" applyBorder="1" applyAlignment="1">
      <alignment horizontal="center" vertical="center" shrinkToFit="1"/>
    </xf>
    <xf numFmtId="0" fontId="24" fillId="0" borderId="1" xfId="3" applyFont="1" applyBorder="1" applyAlignment="1">
      <alignment vertical="center" wrapText="1" shrinkToFit="1"/>
    </xf>
    <xf numFmtId="176" fontId="26" fillId="0" borderId="61" xfId="3" applyNumberFormat="1" applyFont="1" applyBorder="1" applyAlignment="1">
      <alignment horizontal="right" vertical="center" shrinkToFit="1"/>
    </xf>
    <xf numFmtId="0" fontId="11" fillId="0" borderId="11" xfId="2" applyFont="1" applyFill="1" applyBorder="1" applyAlignment="1">
      <alignment horizontal="center" vertical="center"/>
    </xf>
    <xf numFmtId="0" fontId="11" fillId="0" borderId="11" xfId="6" applyFont="1" applyFill="1" applyBorder="1" applyAlignment="1">
      <alignment horizontal="center" vertical="center"/>
    </xf>
    <xf numFmtId="0" fontId="11" fillId="0" borderId="76" xfId="2" applyFont="1" applyFill="1" applyBorder="1" applyAlignment="1">
      <alignment horizontal="center" vertical="center"/>
    </xf>
    <xf numFmtId="179" fontId="11" fillId="0" borderId="49" xfId="2" applyNumberFormat="1" applyFont="1" applyFill="1" applyBorder="1" applyAlignment="1">
      <alignment horizontal="right" vertical="center" shrinkToFit="1"/>
    </xf>
    <xf numFmtId="180" fontId="11" fillId="0" borderId="49" xfId="2" applyNumberFormat="1" applyFont="1" applyFill="1" applyBorder="1" applyAlignment="1">
      <alignment horizontal="right" vertical="center" shrinkToFit="1"/>
    </xf>
    <xf numFmtId="180" fontId="11" fillId="0" borderId="49" xfId="2" applyNumberFormat="1" applyFont="1" applyFill="1" applyBorder="1" applyAlignment="1">
      <alignment horizontal="center" vertical="center" shrinkToFit="1"/>
    </xf>
    <xf numFmtId="0" fontId="11" fillId="0" borderId="120" xfId="2" applyFont="1" applyFill="1" applyBorder="1" applyAlignment="1">
      <alignment horizontal="center" vertical="center" shrinkToFit="1"/>
    </xf>
    <xf numFmtId="182" fontId="10" fillId="0" borderId="54" xfId="2" applyNumberFormat="1" applyFont="1" applyFill="1" applyBorder="1" applyAlignment="1">
      <alignment vertical="center" shrinkToFit="1"/>
    </xf>
    <xf numFmtId="176" fontId="10" fillId="0" borderId="54" xfId="2" applyNumberFormat="1" applyFont="1" applyFill="1" applyBorder="1" applyAlignment="1">
      <alignment vertical="center"/>
    </xf>
    <xf numFmtId="183" fontId="10" fillId="0" borderId="54" xfId="2" applyNumberFormat="1" applyFont="1" applyFill="1" applyBorder="1" applyAlignment="1">
      <alignment vertical="center" shrinkToFit="1"/>
    </xf>
    <xf numFmtId="182" fontId="10" fillId="0" borderId="49" xfId="2" applyNumberFormat="1" applyFont="1" applyFill="1" applyBorder="1" applyAlignment="1">
      <alignment vertical="center" shrinkToFit="1"/>
    </xf>
    <xf numFmtId="176" fontId="10" fillId="0" borderId="49" xfId="2" applyNumberFormat="1" applyFont="1" applyFill="1" applyBorder="1" applyAlignment="1">
      <alignment vertical="center"/>
    </xf>
    <xf numFmtId="183" fontId="10" fillId="0" borderId="49" xfId="2" applyNumberFormat="1" applyFont="1" applyFill="1" applyBorder="1" applyAlignment="1">
      <alignment vertical="center" shrinkToFit="1"/>
    </xf>
    <xf numFmtId="0" fontId="10" fillId="0" borderId="120" xfId="2" applyFont="1" applyFill="1" applyBorder="1" applyAlignment="1">
      <alignment horizontal="center" vertical="center" shrinkToFit="1"/>
    </xf>
    <xf numFmtId="0" fontId="30" fillId="0" borderId="0" xfId="3" applyFont="1" applyBorder="1" applyAlignment="1">
      <alignment horizontal="left" vertical="center"/>
    </xf>
    <xf numFmtId="0" fontId="38" fillId="0" borderId="0" xfId="3" applyFont="1">
      <alignment vertical="center"/>
    </xf>
    <xf numFmtId="0" fontId="39" fillId="0" borderId="0" xfId="2" applyFont="1"/>
    <xf numFmtId="0" fontId="16" fillId="0" borderId="127" xfId="4" applyFont="1" applyBorder="1" applyAlignment="1">
      <alignment horizontal="center" vertical="center" shrinkToFit="1"/>
    </xf>
    <xf numFmtId="0" fontId="39" fillId="0" borderId="0" xfId="2" applyFont="1" applyAlignment="1">
      <alignment vertical="center"/>
    </xf>
    <xf numFmtId="176" fontId="14" fillId="0" borderId="0" xfId="6" applyNumberFormat="1" applyFont="1" applyBorder="1" applyAlignment="1">
      <alignment horizontal="center"/>
    </xf>
    <xf numFmtId="187" fontId="14" fillId="0" borderId="0" xfId="6" applyNumberFormat="1" applyFont="1" applyBorder="1" applyAlignment="1">
      <alignment horizontal="center"/>
    </xf>
    <xf numFmtId="183" fontId="2" fillId="0" borderId="0" xfId="2" applyNumberFormat="1" applyFont="1" applyBorder="1" applyAlignment="1">
      <alignment vertical="center"/>
    </xf>
    <xf numFmtId="183" fontId="10" fillId="0" borderId="0" xfId="2" applyNumberFormat="1" applyFont="1" applyBorder="1" applyAlignment="1">
      <alignment vertical="center"/>
    </xf>
    <xf numFmtId="182" fontId="2" fillId="0" borderId="0" xfId="2" applyNumberFormat="1" applyFont="1" applyBorder="1" applyAlignment="1"/>
    <xf numFmtId="0" fontId="12" fillId="0" borderId="0" xfId="2" applyFont="1" applyBorder="1" applyAlignment="1">
      <alignment shrinkToFit="1"/>
    </xf>
    <xf numFmtId="0" fontId="12" fillId="0" borderId="0" xfId="2" applyFont="1" applyBorder="1" applyAlignment="1"/>
    <xf numFmtId="0" fontId="10" fillId="0" borderId="0" xfId="2" applyFont="1" applyBorder="1" applyAlignment="1">
      <alignment shrinkToFit="1"/>
    </xf>
    <xf numFmtId="0" fontId="2" fillId="0" borderId="24" xfId="2" applyFont="1" applyBorder="1" applyAlignment="1">
      <alignment vertical="center"/>
    </xf>
    <xf numFmtId="0" fontId="2" fillId="0" borderId="9" xfId="2" applyFont="1" applyBorder="1" applyAlignment="1">
      <alignment vertical="center"/>
    </xf>
    <xf numFmtId="0" fontId="10" fillId="0" borderId="9" xfId="2" applyFont="1" applyBorder="1" applyAlignment="1">
      <alignment vertical="center"/>
    </xf>
    <xf numFmtId="0" fontId="11" fillId="0" borderId="22" xfId="2" applyFont="1" applyBorder="1" applyAlignment="1">
      <alignment vertical="center" wrapText="1"/>
    </xf>
    <xf numFmtId="0" fontId="10" fillId="0" borderId="23" xfId="2" applyFont="1" applyBorder="1" applyAlignment="1">
      <alignment vertical="center" wrapText="1"/>
    </xf>
    <xf numFmtId="0" fontId="11" fillId="0" borderId="24" xfId="2" applyFont="1" applyBorder="1" applyAlignment="1">
      <alignment vertical="center" wrapText="1"/>
    </xf>
    <xf numFmtId="0" fontId="10" fillId="0" borderId="107" xfId="2" applyFont="1" applyBorder="1" applyAlignment="1">
      <alignment vertical="center"/>
    </xf>
    <xf numFmtId="0" fontId="12" fillId="0" borderId="105" xfId="2" applyFont="1" applyBorder="1" applyAlignment="1">
      <alignment vertical="top"/>
    </xf>
    <xf numFmtId="0" fontId="12" fillId="0" borderId="106" xfId="2" applyFont="1" applyBorder="1" applyAlignment="1">
      <alignment vertical="top"/>
    </xf>
    <xf numFmtId="0" fontId="14" fillId="0" borderId="8" xfId="6" applyFont="1" applyBorder="1" applyAlignment="1">
      <alignment horizontal="center" vertical="center" shrinkToFit="1"/>
    </xf>
    <xf numFmtId="0" fontId="14" fillId="0" borderId="0" xfId="6" applyFont="1" applyFill="1" applyBorder="1" applyAlignment="1">
      <alignment horizontal="center" shrinkToFit="1"/>
    </xf>
    <xf numFmtId="177" fontId="14" fillId="0" borderId="0" xfId="6" applyNumberFormat="1" applyFont="1" applyFill="1" applyBorder="1" applyAlignment="1">
      <alignment horizontal="center" shrinkToFit="1"/>
    </xf>
    <xf numFmtId="186" fontId="14" fillId="0" borderId="131" xfId="6" applyNumberFormat="1" applyFont="1" applyBorder="1" applyAlignment="1">
      <alignment horizontal="center" shrinkToFit="1"/>
    </xf>
    <xf numFmtId="186" fontId="14" fillId="2" borderId="20" xfId="6" applyNumberFormat="1" applyFont="1" applyFill="1" applyBorder="1" applyAlignment="1">
      <alignment horizontal="center" shrinkToFit="1"/>
    </xf>
    <xf numFmtId="179" fontId="11" fillId="0" borderId="133" xfId="2" applyNumberFormat="1" applyFont="1" applyFill="1" applyBorder="1" applyAlignment="1">
      <alignment horizontal="right" vertical="center" shrinkToFit="1"/>
    </xf>
    <xf numFmtId="180" fontId="11" fillId="0" borderId="133" xfId="2" applyNumberFormat="1" applyFont="1" applyFill="1" applyBorder="1" applyAlignment="1">
      <alignment horizontal="right" vertical="center" shrinkToFit="1"/>
    </xf>
    <xf numFmtId="180" fontId="11" fillId="0" borderId="133" xfId="2" applyNumberFormat="1" applyFont="1" applyFill="1" applyBorder="1" applyAlignment="1">
      <alignment horizontal="center" vertical="center" shrinkToFit="1"/>
    </xf>
    <xf numFmtId="0" fontId="11" fillId="0" borderId="134" xfId="2" applyFont="1" applyFill="1" applyBorder="1" applyAlignment="1">
      <alignment horizontal="center" vertical="center" shrinkToFit="1"/>
    </xf>
    <xf numFmtId="0" fontId="11" fillId="0" borderId="119" xfId="2" applyFont="1" applyFill="1" applyBorder="1" applyAlignment="1">
      <alignment vertical="center" shrinkToFit="1"/>
    </xf>
    <xf numFmtId="182" fontId="10" fillId="0" borderId="133" xfId="2" applyNumberFormat="1" applyFont="1" applyFill="1" applyBorder="1" applyAlignment="1">
      <alignment vertical="center" shrinkToFit="1"/>
    </xf>
    <xf numFmtId="176" fontId="10" fillId="0" borderId="133" xfId="2" applyNumberFormat="1" applyFont="1" applyFill="1" applyBorder="1" applyAlignment="1">
      <alignment vertical="center"/>
    </xf>
    <xf numFmtId="183" fontId="10" fillId="0" borderId="133" xfId="2" applyNumberFormat="1" applyFont="1" applyFill="1" applyBorder="1" applyAlignment="1">
      <alignment vertical="center" shrinkToFit="1"/>
    </xf>
    <xf numFmtId="0" fontId="10" fillId="0" borderId="134" xfId="2" applyFont="1" applyFill="1" applyBorder="1" applyAlignment="1">
      <alignment horizontal="center" vertical="center" shrinkToFit="1"/>
    </xf>
    <xf numFmtId="0" fontId="10" fillId="0" borderId="119" xfId="2" applyFont="1" applyFill="1" applyBorder="1" applyAlignment="1">
      <alignment vertical="center" shrinkToFit="1"/>
    </xf>
    <xf numFmtId="0" fontId="26" fillId="3" borderId="41" xfId="3" applyFont="1" applyFill="1" applyBorder="1" applyAlignment="1">
      <alignment horizontal="center" vertical="center" shrinkToFit="1"/>
    </xf>
    <xf numFmtId="176" fontId="26" fillId="3" borderId="41" xfId="3" applyNumberFormat="1" applyFont="1" applyFill="1" applyBorder="1" applyAlignment="1">
      <alignment vertical="center" shrinkToFit="1"/>
    </xf>
    <xf numFmtId="176" fontId="26" fillId="3" borderId="117" xfId="3" applyNumberFormat="1" applyFont="1" applyFill="1" applyBorder="1" applyAlignment="1">
      <alignment vertical="center" shrinkToFit="1"/>
    </xf>
    <xf numFmtId="176" fontId="26" fillId="3" borderId="72" xfId="3" applyNumberFormat="1" applyFont="1" applyFill="1" applyBorder="1" applyAlignment="1">
      <alignment vertical="center" shrinkToFit="1"/>
    </xf>
    <xf numFmtId="176" fontId="26" fillId="3" borderId="69" xfId="3" applyNumberFormat="1" applyFont="1" applyFill="1" applyBorder="1" applyAlignment="1">
      <alignment vertical="center" shrinkToFit="1"/>
    </xf>
    <xf numFmtId="176" fontId="26" fillId="3" borderId="67" xfId="3" applyNumberFormat="1" applyFont="1" applyFill="1" applyBorder="1" applyAlignment="1">
      <alignment vertical="center" shrinkToFit="1"/>
    </xf>
    <xf numFmtId="176" fontId="26" fillId="3" borderId="71" xfId="3" applyNumberFormat="1" applyFont="1" applyFill="1" applyBorder="1" applyAlignment="1">
      <alignment vertical="center" shrinkToFit="1"/>
    </xf>
    <xf numFmtId="176" fontId="26" fillId="3" borderId="65" xfId="3" applyNumberFormat="1" applyFont="1" applyFill="1" applyBorder="1" applyAlignment="1">
      <alignment vertical="center" shrinkToFit="1"/>
    </xf>
    <xf numFmtId="0" fontId="26" fillId="0" borderId="51" xfId="3" applyFont="1" applyFill="1" applyBorder="1" applyAlignment="1">
      <alignment horizontal="center" vertical="center" wrapText="1" shrinkToFit="1"/>
    </xf>
    <xf numFmtId="0" fontId="26" fillId="0" borderId="5" xfId="3" applyFont="1" applyFill="1" applyBorder="1" applyAlignment="1">
      <alignment horizontal="center" vertical="center" shrinkToFit="1"/>
    </xf>
    <xf numFmtId="176" fontId="26" fillId="0" borderId="5" xfId="3" applyNumberFormat="1" applyFont="1" applyFill="1" applyBorder="1" applyAlignment="1">
      <alignment vertical="center" shrinkToFit="1"/>
    </xf>
    <xf numFmtId="0" fontId="26" fillId="0" borderId="40" xfId="3" applyFont="1" applyFill="1" applyBorder="1" applyAlignment="1">
      <alignment horizontal="center" vertical="center" wrapText="1" shrinkToFit="1"/>
    </xf>
    <xf numFmtId="0" fontId="26" fillId="0" borderId="40" xfId="3" applyFont="1" applyFill="1" applyBorder="1" applyAlignment="1" applyProtection="1">
      <alignment horizontal="center" vertical="center" wrapText="1" shrinkToFit="1"/>
    </xf>
    <xf numFmtId="0" fontId="26" fillId="0" borderId="41" xfId="3" applyFont="1" applyFill="1" applyBorder="1" applyAlignment="1">
      <alignment horizontal="center" vertical="center" wrapText="1" shrinkToFit="1"/>
    </xf>
    <xf numFmtId="0" fontId="26" fillId="0" borderId="54" xfId="3" applyFont="1" applyFill="1" applyBorder="1" applyAlignment="1">
      <alignment horizontal="center" vertical="center" shrinkToFit="1"/>
    </xf>
    <xf numFmtId="176" fontId="26" fillId="0" borderId="54" xfId="3" applyNumberFormat="1" applyFont="1" applyFill="1" applyBorder="1" applyAlignment="1">
      <alignment vertical="center" shrinkToFit="1"/>
    </xf>
    <xf numFmtId="188" fontId="26" fillId="0" borderId="66" xfId="3" applyNumberFormat="1" applyFont="1" applyFill="1" applyBorder="1" applyAlignment="1">
      <alignment vertical="center" shrinkToFit="1"/>
    </xf>
    <xf numFmtId="176" fontId="26" fillId="0" borderId="68" xfId="3" applyNumberFormat="1" applyFont="1" applyFill="1" applyBorder="1" applyAlignment="1">
      <alignment horizontal="center" vertical="center" shrinkToFit="1"/>
    </xf>
    <xf numFmtId="176" fontId="26" fillId="0" borderId="69" xfId="3" applyNumberFormat="1" applyFont="1" applyFill="1" applyBorder="1" applyAlignment="1">
      <alignment vertical="center" shrinkToFit="1"/>
    </xf>
    <xf numFmtId="176" fontId="26" fillId="0" borderId="71" xfId="3" applyNumberFormat="1" applyFont="1" applyFill="1" applyBorder="1" applyAlignment="1">
      <alignment vertical="center" shrinkToFit="1"/>
    </xf>
    <xf numFmtId="176" fontId="26" fillId="0" borderId="117" xfId="3" applyNumberFormat="1" applyFont="1" applyFill="1" applyBorder="1" applyAlignment="1">
      <alignment vertical="center" shrinkToFit="1"/>
    </xf>
    <xf numFmtId="0" fontId="11" fillId="0" borderId="11" xfId="6" applyFont="1" applyFill="1" applyBorder="1" applyAlignment="1">
      <alignment horizontal="center" vertical="center" wrapText="1"/>
    </xf>
    <xf numFmtId="0" fontId="11" fillId="0" borderId="98" xfId="6" applyFont="1" applyFill="1" applyBorder="1" applyAlignment="1">
      <alignment horizontal="center" vertical="center" wrapText="1"/>
    </xf>
    <xf numFmtId="0" fontId="10" fillId="0" borderId="42" xfId="2" applyFont="1" applyFill="1" applyBorder="1" applyAlignment="1">
      <alignment horizontal="distributed" vertical="center" shrinkToFit="1"/>
    </xf>
    <xf numFmtId="0" fontId="10" fillId="0" borderId="49" xfId="2" applyFont="1" applyFill="1" applyBorder="1" applyAlignment="1">
      <alignment horizontal="distributed" vertical="center" shrinkToFit="1"/>
    </xf>
    <xf numFmtId="0" fontId="11" fillId="0" borderId="49" xfId="2" applyFont="1" applyFill="1" applyBorder="1" applyAlignment="1">
      <alignment horizontal="distributed" vertical="center" shrinkToFit="1"/>
    </xf>
    <xf numFmtId="178" fontId="10" fillId="0" borderId="49" xfId="6" applyNumberFormat="1" applyFont="1" applyFill="1" applyBorder="1" applyAlignment="1">
      <alignment shrinkToFit="1"/>
    </xf>
    <xf numFmtId="0" fontId="10" fillId="0" borderId="49" xfId="6" applyFont="1" applyFill="1" applyBorder="1" applyAlignment="1">
      <alignment horizontal="center" shrinkToFit="1"/>
    </xf>
    <xf numFmtId="178" fontId="10" fillId="0" borderId="49" xfId="6" applyNumberFormat="1" applyFont="1" applyFill="1" applyBorder="1" applyAlignment="1">
      <alignment horizontal="center" shrinkToFit="1"/>
    </xf>
    <xf numFmtId="176" fontId="11" fillId="0" borderId="49" xfId="6" applyNumberFormat="1" applyFont="1" applyFill="1" applyBorder="1" applyAlignment="1">
      <alignment horizontal="center" shrinkToFit="1"/>
    </xf>
    <xf numFmtId="0" fontId="10" fillId="0" borderId="43" xfId="2" applyFont="1" applyFill="1" applyBorder="1" applyAlignment="1">
      <alignment horizontal="distributed" vertical="center" shrinkToFit="1"/>
    </xf>
    <xf numFmtId="0" fontId="10" fillId="0" borderId="3" xfId="2" applyFont="1" applyFill="1" applyBorder="1" applyAlignment="1">
      <alignment horizontal="distributed" vertical="center" shrinkToFit="1"/>
    </xf>
    <xf numFmtId="0" fontId="11" fillId="0" borderId="3" xfId="2" applyFont="1" applyFill="1" applyBorder="1" applyAlignment="1">
      <alignment horizontal="distributed" vertical="center" shrinkToFit="1"/>
    </xf>
    <xf numFmtId="178" fontId="10" fillId="0" borderId="3" xfId="6" applyNumberFormat="1" applyFont="1" applyFill="1" applyBorder="1" applyAlignment="1">
      <alignment shrinkToFit="1"/>
    </xf>
    <xf numFmtId="0" fontId="10" fillId="0" borderId="3" xfId="6" applyFont="1" applyFill="1" applyBorder="1" applyAlignment="1">
      <alignment horizontal="center" shrinkToFit="1"/>
    </xf>
    <xf numFmtId="178" fontId="10" fillId="0" borderId="3" xfId="6" applyNumberFormat="1" applyFont="1" applyFill="1" applyBorder="1" applyAlignment="1">
      <alignment horizontal="center" shrinkToFit="1"/>
    </xf>
    <xf numFmtId="176" fontId="11" fillId="0" borderId="3" xfId="6" applyNumberFormat="1" applyFont="1" applyFill="1" applyBorder="1" applyAlignment="1">
      <alignment horizontal="center" shrinkToFit="1"/>
    </xf>
    <xf numFmtId="0" fontId="10" fillId="0" borderId="132" xfId="2" applyFont="1" applyFill="1" applyBorder="1" applyAlignment="1">
      <alignment horizontal="distributed" vertical="center" shrinkToFit="1"/>
    </xf>
    <xf numFmtId="0" fontId="10" fillId="0" borderId="133" xfId="2" applyFont="1" applyFill="1" applyBorder="1" applyAlignment="1">
      <alignment horizontal="distributed" vertical="center" shrinkToFit="1"/>
    </xf>
    <xf numFmtId="0" fontId="11" fillId="0" borderId="133" xfId="2" applyFont="1" applyFill="1" applyBorder="1" applyAlignment="1">
      <alignment horizontal="distributed" vertical="center" shrinkToFit="1"/>
    </xf>
    <xf numFmtId="178" fontId="10" fillId="0" borderId="133" xfId="6" applyNumberFormat="1" applyFont="1" applyFill="1" applyBorder="1" applyAlignment="1">
      <alignment shrinkToFit="1"/>
    </xf>
    <xf numFmtId="0" fontId="10" fillId="0" borderId="133" xfId="6" applyFont="1" applyFill="1" applyBorder="1" applyAlignment="1">
      <alignment horizontal="center" shrinkToFit="1"/>
    </xf>
    <xf numFmtId="178" fontId="10" fillId="0" borderId="133" xfId="6" applyNumberFormat="1" applyFont="1" applyFill="1" applyBorder="1" applyAlignment="1">
      <alignment horizontal="center" shrinkToFit="1"/>
    </xf>
    <xf numFmtId="176" fontId="11" fillId="0" borderId="133" xfId="6" applyNumberFormat="1" applyFont="1" applyFill="1" applyBorder="1" applyAlignment="1">
      <alignment horizontal="center" shrinkToFit="1"/>
    </xf>
    <xf numFmtId="0" fontId="10" fillId="0" borderId="54" xfId="2" applyFont="1" applyFill="1" applyBorder="1" applyAlignment="1">
      <alignment horizontal="distributed" vertical="center" shrinkToFit="1"/>
    </xf>
    <xf numFmtId="0" fontId="11" fillId="0" borderId="54" xfId="2" applyFont="1" applyFill="1" applyBorder="1" applyAlignment="1">
      <alignment horizontal="distributed" vertical="center" shrinkToFit="1"/>
    </xf>
    <xf numFmtId="178" fontId="10" fillId="0" borderId="54" xfId="6" applyNumberFormat="1" applyFont="1" applyFill="1" applyBorder="1" applyAlignment="1">
      <alignment shrinkToFit="1"/>
    </xf>
    <xf numFmtId="0" fontId="10" fillId="0" borderId="54" xfId="6" applyFont="1" applyFill="1" applyBorder="1" applyAlignment="1">
      <alignment horizontal="center" shrinkToFit="1"/>
    </xf>
    <xf numFmtId="178" fontId="10" fillId="0" borderId="54" xfId="6" applyNumberFormat="1" applyFont="1" applyFill="1" applyBorder="1" applyAlignment="1">
      <alignment horizontal="center" shrinkToFit="1"/>
    </xf>
    <xf numFmtId="176" fontId="11" fillId="0" borderId="54" xfId="6" applyNumberFormat="1" applyFont="1" applyFill="1" applyBorder="1" applyAlignment="1">
      <alignment horizontal="center" shrinkToFit="1"/>
    </xf>
    <xf numFmtId="0" fontId="26" fillId="0" borderId="0" xfId="3" applyFont="1" applyFill="1">
      <alignment vertical="center"/>
    </xf>
    <xf numFmtId="0" fontId="2" fillId="0" borderId="6" xfId="2" applyFill="1" applyBorder="1" applyAlignment="1"/>
    <xf numFmtId="0" fontId="10" fillId="0" borderId="2" xfId="4" applyFont="1" applyFill="1" applyBorder="1" applyAlignment="1">
      <alignment horizontal="center" vertical="center" shrinkToFit="1"/>
    </xf>
    <xf numFmtId="0" fontId="2" fillId="0" borderId="7" xfId="2" applyFill="1" applyBorder="1" applyAlignment="1"/>
    <xf numFmtId="0" fontId="10" fillId="0" borderId="7" xfId="4" applyFont="1" applyFill="1" applyBorder="1" applyAlignment="1">
      <alignment horizontal="right" vertical="center" shrinkToFit="1"/>
    </xf>
    <xf numFmtId="0" fontId="10" fillId="0" borderId="17" xfId="2" applyFont="1" applyFill="1" applyBorder="1" applyAlignment="1">
      <alignment vertical="center" shrinkToFit="1"/>
    </xf>
    <xf numFmtId="0" fontId="10" fillId="0" borderId="11" xfId="2" applyFont="1" applyFill="1" applyBorder="1" applyAlignment="1">
      <alignment vertical="center" shrinkToFit="1"/>
    </xf>
    <xf numFmtId="0" fontId="37" fillId="0" borderId="11" xfId="4" applyFont="1" applyFill="1" applyBorder="1" applyAlignment="1">
      <alignment horizontal="right" vertical="center" shrinkToFit="1"/>
    </xf>
    <xf numFmtId="0" fontId="37" fillId="0" borderId="20" xfId="4" applyFont="1" applyFill="1" applyBorder="1" applyAlignment="1">
      <alignment horizontal="right" vertical="center" shrinkToFit="1"/>
    </xf>
    <xf numFmtId="0" fontId="13" fillId="0" borderId="42" xfId="3" applyFont="1" applyFill="1" applyBorder="1" applyAlignment="1">
      <alignment vertical="center" wrapText="1"/>
    </xf>
    <xf numFmtId="185" fontId="13" fillId="0" borderId="49" xfId="3" applyNumberFormat="1" applyFont="1" applyFill="1" applyBorder="1" applyAlignment="1">
      <alignment vertical="center" wrapText="1"/>
    </xf>
    <xf numFmtId="181" fontId="10" fillId="0" borderId="49" xfId="2" applyNumberFormat="1" applyFont="1" applyFill="1" applyBorder="1" applyAlignment="1">
      <alignment vertical="center" wrapText="1" shrinkToFit="1"/>
    </xf>
    <xf numFmtId="181" fontId="10" fillId="0" borderId="49" xfId="2" applyNumberFormat="1" applyFont="1" applyFill="1" applyBorder="1" applyAlignment="1">
      <alignment horizontal="center" vertical="center" shrinkToFit="1"/>
    </xf>
    <xf numFmtId="182" fontId="10" fillId="0" borderId="49" xfId="2" applyNumberFormat="1" applyFont="1" applyFill="1" applyBorder="1" applyAlignment="1">
      <alignment horizontal="distributed" vertical="center" shrinkToFit="1"/>
    </xf>
    <xf numFmtId="184" fontId="10" fillId="0" borderId="49" xfId="2" applyNumberFormat="1" applyFont="1" applyFill="1" applyBorder="1" applyAlignment="1">
      <alignment vertical="center" shrinkToFit="1"/>
    </xf>
    <xf numFmtId="182" fontId="10" fillId="0" borderId="42" xfId="4" applyNumberFormat="1" applyFont="1" applyFill="1" applyBorder="1" applyAlignment="1">
      <alignment vertical="center" shrinkToFit="1"/>
    </xf>
    <xf numFmtId="182" fontId="10" fillId="0" borderId="49" xfId="4" applyNumberFormat="1" applyFont="1" applyFill="1" applyBorder="1" applyAlignment="1">
      <alignment vertical="center" shrinkToFit="1"/>
    </xf>
    <xf numFmtId="182" fontId="10" fillId="0" borderId="122" xfId="4" applyNumberFormat="1" applyFont="1" applyFill="1" applyBorder="1" applyAlignment="1">
      <alignment vertical="center" shrinkToFit="1"/>
    </xf>
    <xf numFmtId="182" fontId="10" fillId="0" borderId="39" xfId="4" applyNumberFormat="1" applyFont="1" applyFill="1" applyBorder="1" applyAlignment="1">
      <alignment vertical="center" shrinkToFit="1"/>
    </xf>
    <xf numFmtId="182" fontId="10" fillId="0" borderId="125" xfId="4" applyNumberFormat="1" applyFont="1" applyFill="1" applyBorder="1" applyAlignment="1">
      <alignment vertical="center" shrinkToFit="1"/>
    </xf>
    <xf numFmtId="183" fontId="10" fillId="0" borderId="125" xfId="4" applyNumberFormat="1" applyFont="1" applyFill="1" applyBorder="1" applyAlignment="1">
      <alignment vertical="center" shrinkToFit="1"/>
    </xf>
    <xf numFmtId="182" fontId="10" fillId="0" borderId="70" xfId="4" applyNumberFormat="1" applyFont="1" applyFill="1" applyBorder="1" applyAlignment="1">
      <alignment vertical="center" shrinkToFit="1"/>
    </xf>
    <xf numFmtId="182" fontId="10" fillId="0" borderId="126" xfId="4" applyNumberFormat="1" applyFont="1" applyFill="1" applyBorder="1" applyAlignment="1">
      <alignment vertical="center" shrinkToFit="1"/>
    </xf>
    <xf numFmtId="0" fontId="10" fillId="0" borderId="43" xfId="2" applyFont="1" applyFill="1" applyBorder="1" applyAlignment="1">
      <alignment vertical="center" wrapText="1"/>
    </xf>
    <xf numFmtId="185" fontId="10" fillId="0" borderId="3" xfId="2" applyNumberFormat="1" applyFont="1" applyFill="1" applyBorder="1" applyAlignment="1">
      <alignment vertical="center" wrapText="1"/>
    </xf>
    <xf numFmtId="181" fontId="10" fillId="0" borderId="3" xfId="2" applyNumberFormat="1" applyFont="1" applyFill="1" applyBorder="1" applyAlignment="1">
      <alignment vertical="center" wrapText="1" shrinkToFit="1"/>
    </xf>
    <xf numFmtId="181" fontId="10" fillId="0" borderId="3" xfId="2" applyNumberFormat="1" applyFont="1" applyFill="1" applyBorder="1" applyAlignment="1">
      <alignment horizontal="center" vertical="center" shrinkToFit="1"/>
    </xf>
    <xf numFmtId="182" fontId="10" fillId="0" borderId="3" xfId="2" applyNumberFormat="1" applyFont="1" applyFill="1" applyBorder="1" applyAlignment="1">
      <alignment horizontal="distributed" vertical="center" shrinkToFit="1"/>
    </xf>
    <xf numFmtId="184" fontId="10" fillId="0" borderId="3" xfId="2" applyNumberFormat="1" applyFont="1" applyFill="1" applyBorder="1" applyAlignment="1">
      <alignment vertical="center" shrinkToFit="1"/>
    </xf>
    <xf numFmtId="182" fontId="10" fillId="0" borderId="43" xfId="4" applyNumberFormat="1" applyFont="1" applyFill="1" applyBorder="1" applyAlignment="1">
      <alignment vertical="center" shrinkToFit="1"/>
    </xf>
    <xf numFmtId="182" fontId="10" fillId="0" borderId="3" xfId="4" applyNumberFormat="1" applyFont="1" applyFill="1" applyBorder="1" applyAlignment="1">
      <alignment vertical="center" shrinkToFit="1"/>
    </xf>
    <xf numFmtId="182" fontId="10" fillId="0" borderId="63" xfId="4" applyNumberFormat="1" applyFont="1" applyFill="1" applyBorder="1" applyAlignment="1">
      <alignment vertical="center" shrinkToFit="1"/>
    </xf>
    <xf numFmtId="182" fontId="10" fillId="0" borderId="40" xfId="4" applyNumberFormat="1" applyFont="1" applyFill="1" applyBorder="1" applyAlignment="1">
      <alignment vertical="center" shrinkToFit="1"/>
    </xf>
    <xf numFmtId="182" fontId="10" fillId="0" borderId="64" xfId="4" applyNumberFormat="1" applyFont="1" applyFill="1" applyBorder="1" applyAlignment="1">
      <alignment vertical="center" shrinkToFit="1"/>
    </xf>
    <xf numFmtId="183" fontId="10" fillId="0" borderId="64" xfId="4" applyNumberFormat="1" applyFont="1" applyFill="1" applyBorder="1" applyAlignment="1">
      <alignment vertical="center" shrinkToFit="1"/>
    </xf>
    <xf numFmtId="182" fontId="10" fillId="0" borderId="65" xfId="4" applyNumberFormat="1" applyFont="1" applyFill="1" applyBorder="1" applyAlignment="1">
      <alignment vertical="center" shrinkToFit="1"/>
    </xf>
    <xf numFmtId="182" fontId="10" fillId="0" borderId="10" xfId="4" applyNumberFormat="1" applyFont="1" applyFill="1" applyBorder="1" applyAlignment="1">
      <alignment vertical="center" shrinkToFit="1"/>
    </xf>
    <xf numFmtId="0" fontId="10" fillId="0" borderId="132" xfId="2" applyFont="1" applyFill="1" applyBorder="1" applyAlignment="1">
      <alignment vertical="center" wrapText="1"/>
    </xf>
    <xf numFmtId="185" fontId="10" fillId="0" borderId="133" xfId="2" applyNumberFormat="1" applyFont="1" applyFill="1" applyBorder="1" applyAlignment="1">
      <alignment vertical="center" wrapText="1"/>
    </xf>
    <xf numFmtId="181" fontId="10" fillId="0" borderId="133" xfId="2" applyNumberFormat="1" applyFont="1" applyFill="1" applyBorder="1" applyAlignment="1">
      <alignment vertical="center" wrapText="1" shrinkToFit="1"/>
    </xf>
    <xf numFmtId="181" fontId="10" fillId="0" borderId="133" xfId="2" applyNumberFormat="1" applyFont="1" applyFill="1" applyBorder="1" applyAlignment="1">
      <alignment horizontal="center" vertical="center" shrinkToFit="1"/>
    </xf>
    <xf numFmtId="182" fontId="10" fillId="0" borderId="133" xfId="2" applyNumberFormat="1" applyFont="1" applyFill="1" applyBorder="1" applyAlignment="1">
      <alignment horizontal="distributed" vertical="center" shrinkToFit="1"/>
    </xf>
    <xf numFmtId="184" fontId="10" fillId="0" borderId="133" xfId="2" applyNumberFormat="1" applyFont="1" applyFill="1" applyBorder="1" applyAlignment="1">
      <alignment vertical="center" shrinkToFit="1"/>
    </xf>
    <xf numFmtId="182" fontId="10" fillId="0" borderId="132" xfId="4" applyNumberFormat="1" applyFont="1" applyFill="1" applyBorder="1" applyAlignment="1">
      <alignment vertical="center" shrinkToFit="1"/>
    </xf>
    <xf numFmtId="182" fontId="10" fillId="0" borderId="133" xfId="4" applyNumberFormat="1" applyFont="1" applyFill="1" applyBorder="1" applyAlignment="1">
      <alignment vertical="center" shrinkToFit="1"/>
    </xf>
    <xf numFmtId="182" fontId="10" fillId="0" borderId="135" xfId="4" applyNumberFormat="1" applyFont="1" applyFill="1" applyBorder="1" applyAlignment="1">
      <alignment vertical="center" shrinkToFit="1"/>
    </xf>
    <xf numFmtId="182" fontId="10" fillId="0" borderId="136" xfId="4" applyNumberFormat="1" applyFont="1" applyFill="1" applyBorder="1" applyAlignment="1">
      <alignment vertical="center" shrinkToFit="1"/>
    </xf>
    <xf numFmtId="182" fontId="10" fillId="0" borderId="137" xfId="4" applyNumberFormat="1" applyFont="1" applyFill="1" applyBorder="1" applyAlignment="1">
      <alignment vertical="center" shrinkToFit="1"/>
    </xf>
    <xf numFmtId="183" fontId="10" fillId="0" borderId="137" xfId="4" applyNumberFormat="1" applyFont="1" applyFill="1" applyBorder="1" applyAlignment="1">
      <alignment vertical="center" shrinkToFit="1"/>
    </xf>
    <xf numFmtId="182" fontId="10" fillId="0" borderId="138" xfId="4" applyNumberFormat="1" applyFont="1" applyFill="1" applyBorder="1" applyAlignment="1">
      <alignment vertical="center" shrinkToFit="1"/>
    </xf>
    <xf numFmtId="182" fontId="10" fillId="0" borderId="139" xfId="4" applyNumberFormat="1" applyFont="1" applyFill="1" applyBorder="1" applyAlignment="1">
      <alignment vertical="center" shrinkToFit="1"/>
    </xf>
    <xf numFmtId="0" fontId="10" fillId="0" borderId="44" xfId="2" applyFont="1" applyFill="1" applyBorder="1" applyAlignment="1">
      <alignment vertical="center" wrapText="1"/>
    </xf>
    <xf numFmtId="185" fontId="10" fillId="0" borderId="54" xfId="2" applyNumberFormat="1" applyFont="1" applyFill="1" applyBorder="1" applyAlignment="1">
      <alignment vertical="center" wrapText="1"/>
    </xf>
    <xf numFmtId="181" fontId="10" fillId="0" borderId="54" xfId="2" applyNumberFormat="1" applyFont="1" applyFill="1" applyBorder="1" applyAlignment="1">
      <alignment vertical="center" wrapText="1" shrinkToFit="1"/>
    </xf>
    <xf numFmtId="181" fontId="10" fillId="0" borderId="54" xfId="2" applyNumberFormat="1" applyFont="1" applyFill="1" applyBorder="1" applyAlignment="1">
      <alignment horizontal="center" vertical="center" shrinkToFit="1"/>
    </xf>
    <xf numFmtId="182" fontId="10" fillId="0" borderId="54" xfId="2" applyNumberFormat="1" applyFont="1" applyFill="1" applyBorder="1" applyAlignment="1">
      <alignment horizontal="distributed" vertical="center" shrinkToFit="1"/>
    </xf>
    <xf numFmtId="184" fontId="10" fillId="0" borderId="54" xfId="2" applyNumberFormat="1" applyFont="1" applyFill="1" applyBorder="1" applyAlignment="1">
      <alignment vertical="center" shrinkToFit="1"/>
    </xf>
    <xf numFmtId="0" fontId="46" fillId="0" borderId="2" xfId="4" applyFont="1" applyFill="1" applyBorder="1" applyAlignment="1">
      <alignment horizontal="center" vertical="center" shrinkToFit="1"/>
    </xf>
    <xf numFmtId="182" fontId="46" fillId="0" borderId="7" xfId="4" applyNumberFormat="1" applyFont="1" applyFill="1" applyBorder="1" applyAlignment="1">
      <alignment vertical="center" shrinkToFit="1"/>
    </xf>
    <xf numFmtId="0" fontId="47" fillId="0" borderId="11" xfId="4" applyFont="1" applyFill="1" applyBorder="1" applyAlignment="1">
      <alignment horizontal="right" vertical="center" shrinkToFit="1"/>
    </xf>
    <xf numFmtId="188" fontId="35" fillId="0" borderId="66" xfId="3" applyNumberFormat="1" applyFont="1" applyBorder="1" applyAlignment="1">
      <alignment vertical="center" shrinkToFit="1"/>
    </xf>
    <xf numFmtId="176" fontId="26" fillId="4" borderId="6" xfId="3" applyNumberFormat="1" applyFont="1" applyFill="1" applyBorder="1" applyAlignment="1">
      <alignment horizontal="right" vertical="center" shrinkToFit="1"/>
    </xf>
    <xf numFmtId="176" fontId="26" fillId="4" borderId="46" xfId="3" applyNumberFormat="1" applyFont="1" applyFill="1" applyBorder="1" applyAlignment="1">
      <alignment horizontal="center" vertical="center" shrinkToFit="1"/>
    </xf>
    <xf numFmtId="0" fontId="11" fillId="4" borderId="7" xfId="2" applyFont="1" applyFill="1" applyBorder="1" applyAlignment="1">
      <alignment horizontal="right" vertical="center" wrapText="1"/>
    </xf>
    <xf numFmtId="0" fontId="11" fillId="4" borderId="7" xfId="2" applyFont="1" applyFill="1" applyBorder="1" applyAlignment="1">
      <alignment vertical="center" wrapText="1"/>
    </xf>
    <xf numFmtId="0" fontId="11" fillId="4" borderId="57" xfId="6" applyFont="1" applyFill="1" applyBorder="1" applyAlignment="1">
      <alignment vertical="center"/>
    </xf>
    <xf numFmtId="0" fontId="11" fillId="4" borderId="58" xfId="2" applyFont="1" applyFill="1" applyBorder="1" applyAlignment="1">
      <alignment vertical="center"/>
    </xf>
    <xf numFmtId="0" fontId="11" fillId="4" borderId="8" xfId="6" applyFont="1" applyFill="1" applyBorder="1" applyAlignment="1">
      <alignment horizontal="center" wrapText="1"/>
    </xf>
    <xf numFmtId="0" fontId="11" fillId="4" borderId="30" xfId="6" applyFont="1" applyFill="1" applyBorder="1" applyAlignment="1">
      <alignment horizontal="center" wrapText="1"/>
    </xf>
    <xf numFmtId="0" fontId="11" fillId="4" borderId="50" xfId="2" applyFont="1" applyFill="1" applyBorder="1" applyAlignment="1">
      <alignment vertical="center"/>
    </xf>
    <xf numFmtId="0" fontId="11" fillId="4" borderId="6" xfId="2" applyFont="1" applyFill="1" applyBorder="1" applyAlignment="1">
      <alignment vertical="center"/>
    </xf>
    <xf numFmtId="0" fontId="11" fillId="4" borderId="7" xfId="2" applyFont="1" applyFill="1" applyBorder="1" applyAlignment="1">
      <alignment horizontal="right" vertical="center"/>
    </xf>
    <xf numFmtId="0" fontId="11" fillId="4" borderId="11" xfId="2" applyFont="1" applyFill="1" applyBorder="1" applyAlignment="1">
      <alignment horizontal="right" vertical="top" shrinkToFit="1"/>
    </xf>
    <xf numFmtId="0" fontId="2" fillId="4" borderId="6" xfId="2" applyFill="1" applyBorder="1"/>
    <xf numFmtId="0" fontId="2" fillId="4" borderId="7" xfId="2" applyFill="1" applyBorder="1"/>
    <xf numFmtId="0" fontId="10" fillId="4" borderId="11" xfId="2" applyFont="1" applyFill="1" applyBorder="1" applyAlignment="1">
      <alignment horizontal="right" vertical="center" shrinkToFit="1"/>
    </xf>
    <xf numFmtId="0" fontId="10" fillId="4" borderId="74" xfId="4" applyFont="1" applyFill="1" applyBorder="1" applyAlignment="1">
      <alignment horizontal="center" vertical="center" shrinkToFit="1"/>
    </xf>
    <xf numFmtId="0" fontId="10" fillId="4" borderId="2" xfId="4" applyFont="1" applyFill="1" applyBorder="1" applyAlignment="1">
      <alignment horizontal="center" vertical="center" shrinkToFit="1"/>
    </xf>
    <xf numFmtId="0" fontId="10" fillId="4" borderId="75" xfId="4" applyFont="1" applyFill="1" applyBorder="1" applyAlignment="1">
      <alignment horizontal="right" vertical="center" shrinkToFit="1"/>
    </xf>
    <xf numFmtId="0" fontId="10" fillId="4" borderId="7" xfId="4" applyFont="1" applyFill="1" applyBorder="1" applyAlignment="1">
      <alignment horizontal="right" vertical="center" shrinkToFit="1"/>
    </xf>
    <xf numFmtId="0" fontId="37" fillId="4" borderId="17" xfId="4" applyFont="1" applyFill="1" applyBorder="1" applyAlignment="1">
      <alignment horizontal="right" vertical="center" shrinkToFit="1"/>
    </xf>
    <xf numFmtId="0" fontId="37" fillId="4" borderId="11" xfId="4" applyFont="1" applyFill="1" applyBorder="1" applyAlignment="1">
      <alignment horizontal="right" vertical="center" shrinkToFit="1"/>
    </xf>
    <xf numFmtId="0" fontId="46" fillId="4" borderId="74" xfId="4" applyFont="1" applyFill="1" applyBorder="1" applyAlignment="1">
      <alignment horizontal="center" vertical="center" shrinkToFit="1"/>
    </xf>
    <xf numFmtId="0" fontId="46" fillId="4" borderId="2" xfId="4" applyFont="1" applyFill="1" applyBorder="1" applyAlignment="1">
      <alignment horizontal="center" vertical="center" shrinkToFit="1"/>
    </xf>
    <xf numFmtId="182" fontId="46" fillId="4" borderId="75" xfId="4" applyNumberFormat="1" applyFont="1" applyFill="1" applyBorder="1" applyAlignment="1">
      <alignment vertical="center" shrinkToFit="1"/>
    </xf>
    <xf numFmtId="182" fontId="46" fillId="4" borderId="7" xfId="4" applyNumberFormat="1" applyFont="1" applyFill="1" applyBorder="1" applyAlignment="1">
      <alignment vertical="center" shrinkToFit="1"/>
    </xf>
    <xf numFmtId="0" fontId="47" fillId="4" borderId="17" xfId="4" applyFont="1" applyFill="1" applyBorder="1" applyAlignment="1">
      <alignment horizontal="right" vertical="center" shrinkToFit="1"/>
    </xf>
    <xf numFmtId="0" fontId="47" fillId="4" borderId="11" xfId="4" applyFont="1" applyFill="1" applyBorder="1" applyAlignment="1">
      <alignment horizontal="right" vertical="center" shrinkToFit="1"/>
    </xf>
    <xf numFmtId="176" fontId="26" fillId="3" borderId="54" xfId="3" applyNumberFormat="1" applyFont="1" applyFill="1" applyBorder="1" applyAlignment="1">
      <alignment vertical="center" shrinkToFit="1"/>
    </xf>
    <xf numFmtId="180" fontId="11" fillId="3" borderId="54" xfId="2" applyNumberFormat="1" applyFont="1" applyFill="1" applyBorder="1" applyAlignment="1">
      <alignment horizontal="center" vertical="center" shrinkToFit="1"/>
    </xf>
    <xf numFmtId="182" fontId="10" fillId="3" borderId="44" xfId="4" applyNumberFormat="1" applyFont="1" applyFill="1" applyBorder="1" applyAlignment="1">
      <alignment vertical="center" shrinkToFit="1"/>
    </xf>
    <xf numFmtId="182" fontId="10" fillId="3" borderId="54" xfId="4" applyNumberFormat="1" applyFont="1" applyFill="1" applyBorder="1" applyAlignment="1">
      <alignment vertical="center" shrinkToFit="1"/>
    </xf>
    <xf numFmtId="182" fontId="10" fillId="3" borderId="118" xfId="4" applyNumberFormat="1" applyFont="1" applyFill="1" applyBorder="1" applyAlignment="1">
      <alignment vertical="center" shrinkToFit="1"/>
    </xf>
    <xf numFmtId="182" fontId="10" fillId="3" borderId="41" xfId="4" applyNumberFormat="1" applyFont="1" applyFill="1" applyBorder="1" applyAlignment="1">
      <alignment vertical="center" shrinkToFit="1"/>
    </xf>
    <xf numFmtId="182" fontId="10" fillId="3" borderId="123" xfId="4" applyNumberFormat="1" applyFont="1" applyFill="1" applyBorder="1" applyAlignment="1">
      <alignment vertical="center" shrinkToFit="1"/>
    </xf>
    <xf numFmtId="183" fontId="10" fillId="3" borderId="123" xfId="4" applyNumberFormat="1" applyFont="1" applyFill="1" applyBorder="1" applyAlignment="1">
      <alignment vertical="center" shrinkToFit="1"/>
    </xf>
    <xf numFmtId="182" fontId="10" fillId="3" borderId="72" xfId="4" applyNumberFormat="1" applyFont="1" applyFill="1" applyBorder="1" applyAlignment="1">
      <alignment vertical="center" shrinkToFit="1"/>
    </xf>
    <xf numFmtId="182" fontId="10" fillId="3" borderId="124" xfId="4" applyNumberFormat="1" applyFont="1" applyFill="1" applyBorder="1" applyAlignment="1">
      <alignment vertical="center" shrinkToFit="1"/>
    </xf>
    <xf numFmtId="0" fontId="10" fillId="3" borderId="44" xfId="2" applyFont="1" applyFill="1" applyBorder="1" applyAlignment="1">
      <alignment horizontal="distributed" vertical="center" shrinkToFit="1"/>
    </xf>
    <xf numFmtId="179" fontId="11" fillId="3" borderId="54" xfId="2" applyNumberFormat="1" applyFont="1" applyFill="1" applyBorder="1" applyAlignment="1">
      <alignment horizontal="right" vertical="center" shrinkToFit="1"/>
    </xf>
    <xf numFmtId="180" fontId="11" fillId="3" borderId="54" xfId="2" applyNumberFormat="1" applyFont="1" applyFill="1" applyBorder="1" applyAlignment="1">
      <alignment horizontal="right" vertical="center" shrinkToFit="1"/>
    </xf>
    <xf numFmtId="0" fontId="10" fillId="3" borderId="54" xfId="2" applyFont="1" applyFill="1" applyBorder="1" applyAlignment="1">
      <alignment horizontal="distributed" vertical="center" shrinkToFit="1"/>
    </xf>
    <xf numFmtId="0" fontId="10" fillId="4" borderId="2" xfId="2" applyFont="1" applyFill="1" applyBorder="1" applyAlignment="1">
      <alignment horizontal="center" vertical="center" wrapText="1"/>
    </xf>
    <xf numFmtId="0" fontId="10" fillId="4" borderId="6" xfId="2" applyFont="1" applyFill="1" applyBorder="1" applyAlignment="1">
      <alignment horizontal="center" vertical="center" wrapText="1"/>
    </xf>
    <xf numFmtId="0" fontId="10" fillId="4" borderId="7" xfId="2" applyFont="1" applyFill="1" applyBorder="1" applyAlignment="1">
      <alignment horizontal="center" vertical="center" wrapText="1"/>
    </xf>
    <xf numFmtId="0" fontId="11" fillId="4" borderId="87"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46" xfId="2" applyFont="1" applyFill="1" applyBorder="1" applyAlignment="1">
      <alignment horizontal="center" vertical="center" wrapText="1"/>
    </xf>
    <xf numFmtId="0" fontId="12" fillId="4" borderId="87" xfId="2" applyFont="1" applyFill="1" applyBorder="1" applyAlignment="1">
      <alignment horizontal="center" vertical="center" wrapText="1"/>
    </xf>
    <xf numFmtId="0" fontId="12" fillId="4" borderId="6" xfId="2" applyFont="1" applyFill="1" applyBorder="1" applyAlignment="1">
      <alignment horizontal="center" vertical="center" wrapText="1"/>
    </xf>
    <xf numFmtId="0" fontId="12" fillId="4" borderId="46" xfId="2" applyFont="1" applyFill="1" applyBorder="1" applyAlignment="1">
      <alignment horizontal="center" vertical="center" wrapText="1"/>
    </xf>
    <xf numFmtId="0" fontId="11" fillId="4" borderId="50" xfId="2" applyFont="1" applyFill="1" applyBorder="1" applyAlignment="1">
      <alignment vertical="center" wrapText="1"/>
    </xf>
    <xf numFmtId="0" fontId="11" fillId="4" borderId="6" xfId="2" applyFont="1" applyFill="1" applyBorder="1" applyAlignment="1">
      <alignment vertical="center" wrapText="1"/>
    </xf>
    <xf numFmtId="0" fontId="10" fillId="4" borderId="86" xfId="2" applyFont="1" applyFill="1" applyBorder="1" applyAlignment="1">
      <alignment horizontal="center" vertical="center" shrinkToFit="1"/>
    </xf>
    <xf numFmtId="0" fontId="10" fillId="4" borderId="58" xfId="2" applyFont="1" applyFill="1" applyBorder="1" applyAlignment="1">
      <alignment horizontal="center" vertical="center" shrinkToFit="1"/>
    </xf>
    <xf numFmtId="0" fontId="10" fillId="4" borderId="74" xfId="2" applyFont="1" applyFill="1" applyBorder="1" applyAlignment="1">
      <alignment horizontal="center" vertical="center" shrinkToFit="1"/>
    </xf>
    <xf numFmtId="0" fontId="10" fillId="4" borderId="121" xfId="2" applyFont="1" applyFill="1" applyBorder="1" applyAlignment="1">
      <alignment horizontal="center" vertical="center" shrinkToFit="1"/>
    </xf>
    <xf numFmtId="0" fontId="10" fillId="4" borderId="75" xfId="2" applyFont="1" applyFill="1" applyBorder="1" applyAlignment="1">
      <alignment horizontal="center" vertical="center" shrinkToFit="1"/>
    </xf>
    <xf numFmtId="0" fontId="10" fillId="4" borderId="2" xfId="2" applyFont="1" applyFill="1" applyBorder="1" applyAlignment="1">
      <alignment horizontal="center" vertical="center" shrinkToFit="1"/>
    </xf>
    <xf numFmtId="0" fontId="10" fillId="4" borderId="6" xfId="2" applyFont="1" applyFill="1" applyBorder="1" applyAlignment="1">
      <alignment horizontal="center" vertical="center" shrinkToFit="1"/>
    </xf>
    <xf numFmtId="0" fontId="10" fillId="4" borderId="7" xfId="2" applyFont="1" applyFill="1" applyBorder="1" applyAlignment="1">
      <alignment horizontal="center" vertical="center" shrinkToFit="1"/>
    </xf>
    <xf numFmtId="0" fontId="11" fillId="4" borderId="88" xfId="6" applyFont="1" applyFill="1" applyBorder="1" applyAlignment="1">
      <alignment horizontal="center" vertical="center" wrapText="1"/>
    </xf>
    <xf numFmtId="0" fontId="11" fillId="4" borderId="73" xfId="6" applyFont="1" applyFill="1" applyBorder="1" applyAlignment="1">
      <alignment horizontal="center" vertical="center" wrapText="1"/>
    </xf>
    <xf numFmtId="0" fontId="11" fillId="4" borderId="97" xfId="6" applyFont="1" applyFill="1" applyBorder="1" applyAlignment="1">
      <alignment horizontal="center" vertical="center" wrapText="1"/>
    </xf>
    <xf numFmtId="0" fontId="11" fillId="4" borderId="83" xfId="6" applyFont="1" applyFill="1" applyBorder="1" applyAlignment="1">
      <alignment horizontal="center" vertical="center" wrapText="1"/>
    </xf>
    <xf numFmtId="0" fontId="11" fillId="4" borderId="84" xfId="6" applyFont="1" applyFill="1" applyBorder="1" applyAlignment="1">
      <alignment horizontal="center" vertical="center" wrapText="1"/>
    </xf>
    <xf numFmtId="0" fontId="11" fillId="4" borderId="85" xfId="6" applyFont="1" applyFill="1" applyBorder="1" applyAlignment="1">
      <alignment horizontal="center" vertical="center" wrapText="1"/>
    </xf>
    <xf numFmtId="0" fontId="46" fillId="0" borderId="60" xfId="4" applyFont="1" applyFill="1" applyBorder="1" applyAlignment="1">
      <alignment horizontal="center" vertical="center" wrapText="1"/>
    </xf>
    <xf numFmtId="0" fontId="46" fillId="0" borderId="61" xfId="4" applyFont="1" applyFill="1" applyBorder="1" applyAlignment="1">
      <alignment horizontal="center" vertical="center" wrapText="1"/>
    </xf>
    <xf numFmtId="0" fontId="46" fillId="0" borderId="47" xfId="4" applyFont="1" applyFill="1" applyBorder="1" applyAlignment="1">
      <alignment horizontal="center" vertical="center" wrapText="1"/>
    </xf>
    <xf numFmtId="0" fontId="48" fillId="0" borderId="77" xfId="4" applyFont="1" applyFill="1" applyBorder="1" applyAlignment="1">
      <alignment vertical="center" wrapText="1"/>
    </xf>
    <xf numFmtId="0" fontId="48" fillId="0" borderId="78" xfId="4" applyFont="1" applyFill="1" applyBorder="1" applyAlignment="1">
      <alignment vertical="center" wrapText="1"/>
    </xf>
    <xf numFmtId="0" fontId="46" fillId="0" borderId="77" xfId="4" applyFont="1" applyFill="1" applyBorder="1" applyAlignment="1">
      <alignment vertical="center" wrapText="1"/>
    </xf>
    <xf numFmtId="0" fontId="46" fillId="0" borderId="78" xfId="4" applyFont="1" applyFill="1" applyBorder="1" applyAlignment="1">
      <alignment vertical="center" wrapText="1"/>
    </xf>
    <xf numFmtId="0" fontId="46" fillId="4" borderId="79" xfId="4" applyFont="1" applyFill="1" applyBorder="1" applyAlignment="1">
      <alignment vertical="center" wrapText="1"/>
    </xf>
    <xf numFmtId="0" fontId="46" fillId="4" borderId="68" xfId="4" applyFont="1" applyFill="1" applyBorder="1" applyAlignment="1">
      <alignment vertical="center" wrapText="1"/>
    </xf>
    <xf numFmtId="0" fontId="46" fillId="0" borderId="80" xfId="4" applyFont="1" applyFill="1" applyBorder="1" applyAlignment="1">
      <alignment horizontal="center" vertical="center" wrapText="1"/>
    </xf>
    <xf numFmtId="0" fontId="46" fillId="0" borderId="81" xfId="4" applyFont="1" applyFill="1" applyBorder="1" applyAlignment="1">
      <alignment horizontal="center" vertical="center" wrapText="1"/>
    </xf>
    <xf numFmtId="0" fontId="46" fillId="0" borderId="91" xfId="4" applyFont="1" applyFill="1" applyBorder="1" applyAlignment="1">
      <alignment horizontal="center" vertical="center" wrapText="1"/>
    </xf>
    <xf numFmtId="0" fontId="46" fillId="0" borderId="92" xfId="4" applyFont="1" applyFill="1" applyBorder="1" applyAlignment="1">
      <alignment horizontal="center" vertical="center" wrapText="1"/>
    </xf>
    <xf numFmtId="0" fontId="46" fillId="0" borderId="93" xfId="4" applyFont="1" applyFill="1" applyBorder="1" applyAlignment="1">
      <alignment horizontal="center" vertical="center" wrapText="1"/>
    </xf>
    <xf numFmtId="0" fontId="48" fillId="0" borderId="2" xfId="4" applyFont="1" applyFill="1" applyBorder="1" applyAlignment="1">
      <alignment horizontal="center" vertical="center" wrapText="1"/>
    </xf>
    <xf numFmtId="0" fontId="48" fillId="0" borderId="6" xfId="4" applyFont="1" applyFill="1" applyBorder="1" applyAlignment="1">
      <alignment horizontal="center" vertical="center" wrapText="1"/>
    </xf>
    <xf numFmtId="0" fontId="48" fillId="0" borderId="46" xfId="4" applyFont="1" applyFill="1" applyBorder="1" applyAlignment="1">
      <alignment horizontal="center" vertical="center" wrapText="1"/>
    </xf>
    <xf numFmtId="0" fontId="46" fillId="0" borderId="55" xfId="4" applyFont="1" applyFill="1" applyBorder="1" applyAlignment="1">
      <alignment horizontal="center" vertical="center" wrapText="1"/>
    </xf>
    <xf numFmtId="0" fontId="46" fillId="0" borderId="23" xfId="4" applyFont="1" applyFill="1" applyBorder="1" applyAlignment="1">
      <alignment horizontal="center" vertical="center" wrapText="1"/>
    </xf>
    <xf numFmtId="0" fontId="46" fillId="0" borderId="82" xfId="4" applyFont="1" applyFill="1" applyBorder="1" applyAlignment="1">
      <alignment horizontal="center" vertical="center" wrapText="1"/>
    </xf>
    <xf numFmtId="0" fontId="46" fillId="0" borderId="83" xfId="4" applyFont="1" applyFill="1" applyBorder="1" applyAlignment="1">
      <alignment horizontal="center" vertical="center" wrapText="1"/>
    </xf>
    <xf numFmtId="0" fontId="46" fillId="0" borderId="84" xfId="4" applyFont="1" applyFill="1" applyBorder="1" applyAlignment="1">
      <alignment horizontal="center" vertical="center" wrapText="1"/>
    </xf>
    <xf numFmtId="0" fontId="46" fillId="0" borderId="85" xfId="4" applyFont="1" applyFill="1" applyBorder="1" applyAlignment="1">
      <alignment horizontal="center" vertical="center" wrapText="1"/>
    </xf>
    <xf numFmtId="0" fontId="48" fillId="0" borderId="88" xfId="4" applyFont="1" applyFill="1" applyBorder="1" applyAlignment="1">
      <alignment vertical="center" wrapText="1"/>
    </xf>
    <xf numFmtId="0" fontId="48" fillId="0" borderId="53" xfId="4" applyFont="1" applyFill="1" applyBorder="1" applyAlignment="1">
      <alignment vertical="center" wrapText="1"/>
    </xf>
    <xf numFmtId="0" fontId="48" fillId="0" borderId="56" xfId="4" applyFont="1" applyFill="1" applyBorder="1" applyAlignment="1">
      <alignment vertical="center" wrapText="1"/>
    </xf>
    <xf numFmtId="0" fontId="46" fillId="0" borderId="19" xfId="4" applyFont="1" applyFill="1" applyBorder="1" applyAlignment="1">
      <alignment horizontal="center" vertical="center" shrinkToFit="1"/>
    </xf>
    <xf numFmtId="0" fontId="46" fillId="0" borderId="30" xfId="4" applyFont="1" applyFill="1" applyBorder="1" applyAlignment="1">
      <alignment horizontal="center" vertical="center" shrinkToFit="1"/>
    </xf>
    <xf numFmtId="0" fontId="46" fillId="0" borderId="48" xfId="4" applyFont="1" applyFill="1" applyBorder="1" applyAlignment="1">
      <alignment horizontal="center" vertical="center" shrinkToFit="1"/>
    </xf>
    <xf numFmtId="0" fontId="46" fillId="0" borderId="2" xfId="4" applyFont="1" applyFill="1" applyBorder="1" applyAlignment="1">
      <alignment vertical="center" wrapText="1" shrinkToFit="1"/>
    </xf>
    <xf numFmtId="0" fontId="46" fillId="0" borderId="6" xfId="4" applyFont="1" applyFill="1" applyBorder="1" applyAlignment="1">
      <alignment vertical="center" wrapText="1" shrinkToFit="1"/>
    </xf>
    <xf numFmtId="0" fontId="46" fillId="0" borderId="7" xfId="4" applyFont="1" applyFill="1" applyBorder="1" applyAlignment="1">
      <alignment vertical="center" wrapText="1" shrinkToFit="1"/>
    </xf>
    <xf numFmtId="0" fontId="36" fillId="0" borderId="22" xfId="4" applyFont="1" applyFill="1" applyBorder="1" applyAlignment="1">
      <alignment horizontal="center" vertical="center" shrinkToFit="1"/>
    </xf>
    <xf numFmtId="0" fontId="36" fillId="0" borderId="23" xfId="4" applyFont="1" applyFill="1" applyBorder="1" applyAlignment="1">
      <alignment horizontal="center" vertical="center" shrinkToFit="1"/>
    </xf>
    <xf numFmtId="0" fontId="36" fillId="0" borderId="82" xfId="4" applyFont="1" applyFill="1" applyBorder="1" applyAlignment="1">
      <alignment horizontal="center" vertical="center" shrinkToFit="1"/>
    </xf>
    <xf numFmtId="0" fontId="46" fillId="0" borderId="28" xfId="4" applyFont="1" applyFill="1" applyBorder="1" applyAlignment="1">
      <alignment horizontal="center" vertical="center" shrinkToFit="1"/>
    </xf>
    <xf numFmtId="0" fontId="46" fillId="4" borderId="2" xfId="4" applyFont="1" applyFill="1" applyBorder="1" applyAlignment="1">
      <alignment horizontal="center" vertical="center" wrapText="1"/>
    </xf>
    <xf numFmtId="0" fontId="46" fillId="4" borderId="6" xfId="4" applyFont="1" applyFill="1" applyBorder="1" applyAlignment="1">
      <alignment horizontal="center" vertical="center" wrapText="1"/>
    </xf>
    <xf numFmtId="0" fontId="46" fillId="4" borderId="46" xfId="4" applyFont="1" applyFill="1" applyBorder="1" applyAlignment="1">
      <alignment horizontal="center" vertical="center" wrapText="1"/>
    </xf>
    <xf numFmtId="0" fontId="46" fillId="0" borderId="2" xfId="4" applyFont="1" applyFill="1" applyBorder="1" applyAlignment="1">
      <alignment horizontal="center" vertical="center" wrapText="1"/>
    </xf>
    <xf numFmtId="0" fontId="46" fillId="0" borderId="6" xfId="4" applyFont="1" applyFill="1" applyBorder="1" applyAlignment="1">
      <alignment horizontal="center" vertical="center" wrapText="1"/>
    </xf>
    <xf numFmtId="0" fontId="46" fillId="0" borderId="46" xfId="4" applyFont="1" applyFill="1" applyBorder="1" applyAlignment="1">
      <alignment horizontal="center" vertical="center" wrapText="1"/>
    </xf>
    <xf numFmtId="0" fontId="11" fillId="0" borderId="2" xfId="2" applyFont="1" applyFill="1" applyBorder="1" applyAlignment="1">
      <alignment vertical="center" wrapText="1"/>
    </xf>
    <xf numFmtId="0" fontId="11" fillId="0" borderId="6" xfId="2" applyFont="1" applyFill="1" applyBorder="1" applyAlignment="1">
      <alignment vertical="center" wrapText="1"/>
    </xf>
    <xf numFmtId="0" fontId="11" fillId="0" borderId="7" xfId="2" applyFont="1" applyFill="1" applyBorder="1" applyAlignment="1">
      <alignment vertical="center" wrapText="1"/>
    </xf>
    <xf numFmtId="0" fontId="35" fillId="0" borderId="60" xfId="4" applyFont="1" applyFill="1" applyBorder="1" applyAlignment="1">
      <alignment horizontal="center" vertical="center" wrapText="1"/>
    </xf>
    <xf numFmtId="0" fontId="35" fillId="0" borderId="61" xfId="4" applyFont="1" applyFill="1" applyBorder="1" applyAlignment="1">
      <alignment horizontal="center" vertical="center" wrapText="1"/>
    </xf>
    <xf numFmtId="0" fontId="35" fillId="0" borderId="62" xfId="4" applyFont="1" applyFill="1" applyBorder="1" applyAlignment="1">
      <alignment horizontal="center" vertical="center" wrapText="1"/>
    </xf>
    <xf numFmtId="0" fontId="10" fillId="0" borderId="28" xfId="4" applyFont="1" applyFill="1" applyBorder="1" applyAlignment="1">
      <alignment horizontal="center" vertical="center" shrinkToFit="1"/>
    </xf>
    <xf numFmtId="0" fontId="10" fillId="0" borderId="30" xfId="4" applyFont="1" applyFill="1" applyBorder="1" applyAlignment="1">
      <alignment horizontal="center" vertical="center" shrinkToFit="1"/>
    </xf>
    <xf numFmtId="0" fontId="10" fillId="0" borderId="48" xfId="4" applyFont="1" applyFill="1" applyBorder="1" applyAlignment="1">
      <alignment horizontal="center" vertical="center" shrinkToFit="1"/>
    </xf>
    <xf numFmtId="0" fontId="10" fillId="0" borderId="19" xfId="4" applyFont="1" applyFill="1" applyBorder="1" applyAlignment="1">
      <alignment horizontal="center" vertical="center" shrinkToFit="1"/>
    </xf>
    <xf numFmtId="0" fontId="36" fillId="0" borderId="86" xfId="4" applyFont="1" applyFill="1" applyBorder="1" applyAlignment="1">
      <alignment horizontal="center" vertical="center" shrinkToFit="1"/>
    </xf>
    <xf numFmtId="0" fontId="36" fillId="0" borderId="58" xfId="4" applyFont="1" applyFill="1" applyBorder="1" applyAlignment="1">
      <alignment horizontal="center" vertical="center" shrinkToFit="1"/>
    </xf>
    <xf numFmtId="0" fontId="36" fillId="0" borderId="59" xfId="4" applyFont="1" applyFill="1" applyBorder="1" applyAlignment="1">
      <alignment horizontal="center" vertical="center" shrinkToFit="1"/>
    </xf>
    <xf numFmtId="0" fontId="23" fillId="0" borderId="2" xfId="2" applyFont="1" applyFill="1" applyBorder="1" applyAlignment="1">
      <alignment horizontal="center" vertical="center" wrapText="1"/>
    </xf>
    <xf numFmtId="0" fontId="23" fillId="0" borderId="6" xfId="2" applyFont="1" applyFill="1" applyBorder="1" applyAlignment="1">
      <alignment horizontal="center" vertical="center" wrapText="1"/>
    </xf>
    <xf numFmtId="0" fontId="23" fillId="0" borderId="7" xfId="2" applyFont="1" applyFill="1" applyBorder="1" applyAlignment="1">
      <alignment horizontal="center" vertical="center" wrapText="1"/>
    </xf>
    <xf numFmtId="0" fontId="10" fillId="4" borderId="53" xfId="2" applyFont="1" applyFill="1" applyBorder="1" applyAlignment="1">
      <alignment horizontal="center" vertical="center" wrapText="1"/>
    </xf>
    <xf numFmtId="0" fontId="10" fillId="4" borderId="83" xfId="2" applyFont="1" applyFill="1" applyBorder="1" applyAlignment="1">
      <alignment horizontal="center" vertical="center" wrapText="1"/>
    </xf>
    <xf numFmtId="0" fontId="10" fillId="0" borderId="55" xfId="2" applyFont="1" applyFill="1" applyBorder="1" applyAlignment="1">
      <alignment horizontal="center" vertical="center" wrapText="1"/>
    </xf>
    <xf numFmtId="0" fontId="10" fillId="0" borderId="23" xfId="2" applyFont="1" applyFill="1" applyBorder="1" applyAlignment="1">
      <alignment horizontal="center" vertical="center" wrapText="1"/>
    </xf>
    <xf numFmtId="0" fontId="10" fillId="0" borderId="82" xfId="2" applyFont="1" applyFill="1" applyBorder="1" applyAlignment="1">
      <alignment horizontal="center" vertical="center" wrapText="1"/>
    </xf>
    <xf numFmtId="0" fontId="12" fillId="4" borderId="50" xfId="2" applyFont="1" applyFill="1" applyBorder="1" applyAlignment="1">
      <alignment horizontal="center" vertical="center" wrapText="1"/>
    </xf>
    <xf numFmtId="0" fontId="12" fillId="4" borderId="7" xfId="2" applyFont="1" applyFill="1" applyBorder="1" applyAlignment="1">
      <alignment horizontal="center" vertical="center" wrapText="1"/>
    </xf>
    <xf numFmtId="0" fontId="2" fillId="0" borderId="94" xfId="2" applyFont="1" applyFill="1" applyBorder="1" applyAlignment="1">
      <alignment horizontal="center" vertical="center"/>
    </xf>
    <xf numFmtId="0" fontId="2" fillId="0" borderId="26" xfId="2" applyFont="1" applyFill="1" applyBorder="1" applyAlignment="1">
      <alignment horizontal="center" vertical="center"/>
    </xf>
    <xf numFmtId="0" fontId="11" fillId="0" borderId="2" xfId="6" applyFont="1" applyFill="1" applyBorder="1" applyAlignment="1">
      <alignment vertical="center" wrapText="1"/>
    </xf>
    <xf numFmtId="0" fontId="11" fillId="0" borderId="6" xfId="6" applyFont="1" applyFill="1" applyBorder="1" applyAlignment="1">
      <alignment vertical="center" wrapText="1"/>
    </xf>
    <xf numFmtId="0" fontId="11" fillId="0" borderId="7" xfId="6" applyFont="1" applyFill="1" applyBorder="1" applyAlignment="1">
      <alignment vertical="center" wrapText="1"/>
    </xf>
    <xf numFmtId="0" fontId="11" fillId="4" borderId="7" xfId="2" applyFont="1" applyFill="1" applyBorder="1" applyAlignment="1">
      <alignment vertical="center" wrapText="1"/>
    </xf>
    <xf numFmtId="0" fontId="26" fillId="4" borderId="89" xfId="3" applyFont="1" applyFill="1" applyBorder="1" applyAlignment="1">
      <alignment horizontal="center" vertical="center" wrapText="1"/>
    </xf>
    <xf numFmtId="0" fontId="26" fillId="4" borderId="90" xfId="3" applyFont="1" applyFill="1" applyBorder="1" applyAlignment="1">
      <alignment horizontal="center" vertical="center" wrapText="1"/>
    </xf>
    <xf numFmtId="0" fontId="11" fillId="4" borderId="13" xfId="2" applyFont="1" applyFill="1" applyBorder="1" applyAlignment="1">
      <alignment horizontal="center" vertical="center" wrapText="1"/>
    </xf>
    <xf numFmtId="0" fontId="11" fillId="4" borderId="16" xfId="2" applyFont="1" applyFill="1" applyBorder="1"/>
    <xf numFmtId="0" fontId="11" fillId="4" borderId="17" xfId="2" applyFont="1" applyFill="1" applyBorder="1"/>
    <xf numFmtId="176" fontId="26" fillId="0" borderId="2" xfId="3" applyNumberFormat="1" applyFont="1" applyBorder="1" applyAlignment="1">
      <alignment horizontal="center" vertical="center" wrapText="1"/>
    </xf>
    <xf numFmtId="176" fontId="26" fillId="0" borderId="6" xfId="3" applyNumberFormat="1" applyFont="1" applyBorder="1" applyAlignment="1">
      <alignment horizontal="center" vertical="center" wrapText="1"/>
    </xf>
    <xf numFmtId="0" fontId="11" fillId="4" borderId="2" xfId="2" applyFont="1" applyFill="1" applyBorder="1" applyAlignment="1">
      <alignment vertical="center" wrapText="1"/>
    </xf>
    <xf numFmtId="0" fontId="12" fillId="0" borderId="2" xfId="2" applyFont="1" applyFill="1" applyBorder="1" applyAlignment="1">
      <alignment vertical="center" wrapText="1"/>
    </xf>
    <xf numFmtId="0" fontId="12" fillId="0" borderId="7" xfId="2" applyFont="1" applyFill="1" applyBorder="1" applyAlignment="1">
      <alignment vertical="center" wrapText="1"/>
    </xf>
    <xf numFmtId="0" fontId="26" fillId="0" borderId="19" xfId="3" applyFont="1" applyBorder="1" applyAlignment="1">
      <alignment horizontal="center" vertical="center" shrinkToFit="1"/>
    </xf>
    <xf numFmtId="0" fontId="26" fillId="0" borderId="48" xfId="3" applyFont="1" applyBorder="1" applyAlignment="1">
      <alignment horizontal="center" vertical="center" shrinkToFit="1"/>
    </xf>
    <xf numFmtId="0" fontId="26" fillId="0" borderId="30" xfId="3" applyFont="1" applyBorder="1" applyAlignment="1">
      <alignment horizontal="center" vertical="center" shrinkToFit="1"/>
    </xf>
    <xf numFmtId="176" fontId="26" fillId="0" borderId="2" xfId="3" applyNumberFormat="1" applyFont="1" applyBorder="1" applyAlignment="1">
      <alignment horizontal="center" vertical="center" shrinkToFit="1"/>
    </xf>
    <xf numFmtId="176" fontId="26" fillId="0" borderId="6" xfId="3" applyNumberFormat="1" applyFont="1" applyBorder="1" applyAlignment="1">
      <alignment horizontal="center" vertical="center" shrinkToFit="1"/>
    </xf>
    <xf numFmtId="176" fontId="26" fillId="0" borderId="46" xfId="3" applyNumberFormat="1" applyFont="1" applyBorder="1" applyAlignment="1">
      <alignment horizontal="center" vertical="center" shrinkToFit="1"/>
    </xf>
    <xf numFmtId="176" fontId="26" fillId="0" borderId="2" xfId="3" applyNumberFormat="1" applyFont="1" applyFill="1" applyBorder="1" applyAlignment="1">
      <alignment horizontal="center" vertical="center" wrapText="1"/>
    </xf>
    <xf numFmtId="176" fontId="26" fillId="0" borderId="6" xfId="3" applyNumberFormat="1" applyFont="1" applyFill="1" applyBorder="1" applyAlignment="1">
      <alignment horizontal="center" vertical="center" wrapText="1"/>
    </xf>
    <xf numFmtId="176" fontId="26" fillId="0" borderId="46" xfId="3" applyNumberFormat="1" applyFont="1" applyFill="1" applyBorder="1" applyAlignment="1">
      <alignment horizontal="center" vertical="center" wrapText="1"/>
    </xf>
    <xf numFmtId="176" fontId="26" fillId="0" borderId="60" xfId="3" applyNumberFormat="1" applyFont="1" applyBorder="1" applyAlignment="1">
      <alignment horizontal="center" vertical="center" wrapText="1" shrinkToFit="1"/>
    </xf>
    <xf numFmtId="176" fontId="26" fillId="0" borderId="61" xfId="3" applyNumberFormat="1" applyFont="1" applyBorder="1" applyAlignment="1">
      <alignment horizontal="center" vertical="center" shrinkToFit="1"/>
    </xf>
    <xf numFmtId="0" fontId="10" fillId="0" borderId="57"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59" xfId="2" applyFont="1" applyFill="1" applyBorder="1" applyAlignment="1">
      <alignment horizontal="center" vertical="center" wrapText="1"/>
    </xf>
    <xf numFmtId="0" fontId="10" fillId="0" borderId="2" xfId="2" applyFont="1" applyFill="1" applyBorder="1" applyAlignment="1">
      <alignment horizontal="center" vertical="center" wrapText="1"/>
    </xf>
    <xf numFmtId="0" fontId="10" fillId="0" borderId="6" xfId="2" applyFont="1" applyFill="1" applyBorder="1" applyAlignment="1">
      <alignment horizontal="center" vertical="center" wrapText="1"/>
    </xf>
    <xf numFmtId="0" fontId="10" fillId="0"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7" xfId="2" applyFont="1" applyFill="1" applyBorder="1" applyAlignment="1">
      <alignment horizontal="center" vertical="center" wrapText="1"/>
    </xf>
    <xf numFmtId="176" fontId="26" fillId="0" borderId="50" xfId="3" applyNumberFormat="1" applyFont="1" applyFill="1" applyBorder="1" applyAlignment="1">
      <alignment horizontal="center" vertical="center" wrapText="1" shrinkToFit="1"/>
    </xf>
    <xf numFmtId="176" fontId="26" fillId="0" borderId="6" xfId="3" applyNumberFormat="1" applyFont="1" applyFill="1" applyBorder="1" applyAlignment="1">
      <alignment horizontal="center" vertical="center" shrinkToFit="1"/>
    </xf>
    <xf numFmtId="0" fontId="2" fillId="4" borderId="6" xfId="2" applyFill="1" applyBorder="1" applyAlignment="1">
      <alignment horizontal="center" vertical="center" wrapText="1"/>
    </xf>
    <xf numFmtId="0" fontId="2" fillId="4" borderId="46" xfId="2" applyFill="1" applyBorder="1" applyAlignment="1">
      <alignment horizontal="center" vertical="center" wrapText="1"/>
    </xf>
    <xf numFmtId="0" fontId="2" fillId="4" borderId="53" xfId="2" applyFill="1" applyBorder="1" applyAlignment="1">
      <alignment horizontal="center" vertical="center"/>
    </xf>
    <xf numFmtId="0" fontId="2" fillId="4" borderId="92" xfId="2" applyFill="1" applyBorder="1" applyAlignment="1">
      <alignment horizontal="center" vertical="center"/>
    </xf>
    <xf numFmtId="0" fontId="10" fillId="4" borderId="57" xfId="2" applyFont="1" applyFill="1" applyBorder="1" applyAlignment="1">
      <alignment horizontal="center" vertical="center" wrapText="1"/>
    </xf>
    <xf numFmtId="0" fontId="10" fillId="4" borderId="59" xfId="2" applyFont="1" applyFill="1" applyBorder="1" applyAlignment="1">
      <alignment horizontal="center" vertical="center" wrapText="1"/>
    </xf>
    <xf numFmtId="0" fontId="10" fillId="4" borderId="55" xfId="2" applyFont="1" applyFill="1" applyBorder="1" applyAlignment="1">
      <alignment horizontal="center" vertical="center" wrapText="1"/>
    </xf>
    <xf numFmtId="0" fontId="10" fillId="4" borderId="58" xfId="2" applyFont="1" applyFill="1" applyBorder="1" applyAlignment="1">
      <alignment horizontal="center" vertical="center" wrapText="1"/>
    </xf>
    <xf numFmtId="0" fontId="10" fillId="4" borderId="50" xfId="2" applyFont="1" applyFill="1" applyBorder="1" applyAlignment="1">
      <alignment horizontal="center" vertical="center" wrapText="1"/>
    </xf>
    <xf numFmtId="0" fontId="10" fillId="4" borderId="95" xfId="2" applyFont="1" applyFill="1" applyBorder="1" applyAlignment="1">
      <alignment horizontal="center" vertical="center" wrapText="1"/>
    </xf>
    <xf numFmtId="0" fontId="10" fillId="4" borderId="96" xfId="2" applyFont="1" applyFill="1" applyBorder="1" applyAlignment="1">
      <alignment horizontal="center" vertical="center" wrapText="1"/>
    </xf>
    <xf numFmtId="0" fontId="26" fillId="0" borderId="13" xfId="3" applyFont="1" applyBorder="1" applyAlignment="1">
      <alignment horizontal="center" vertical="center" shrinkToFit="1"/>
    </xf>
    <xf numFmtId="0" fontId="26" fillId="0" borderId="16" xfId="3" applyFont="1" applyBorder="1" applyAlignment="1">
      <alignment horizontal="center" vertical="center" shrinkToFit="1"/>
    </xf>
    <xf numFmtId="0" fontId="26" fillId="0" borderId="74" xfId="3" applyFont="1" applyBorder="1" applyAlignment="1">
      <alignment horizontal="center" vertical="center" shrinkToFit="1"/>
    </xf>
    <xf numFmtId="0" fontId="26" fillId="0" borderId="17" xfId="3" applyFont="1" applyBorder="1" applyAlignment="1">
      <alignment horizontal="center" vertical="center" shrinkToFit="1"/>
    </xf>
    <xf numFmtId="0" fontId="26" fillId="4" borderId="14" xfId="3" applyFont="1" applyFill="1" applyBorder="1" applyAlignment="1">
      <alignment horizontal="center" vertical="center" wrapText="1" shrinkToFit="1"/>
    </xf>
    <xf numFmtId="0" fontId="26" fillId="4" borderId="8" xfId="3" applyFont="1" applyFill="1" applyBorder="1" applyAlignment="1">
      <alignment horizontal="center" vertical="center" wrapText="1" shrinkToFit="1"/>
    </xf>
    <xf numFmtId="0" fontId="26" fillId="4" borderId="2" xfId="3" applyFont="1" applyFill="1" applyBorder="1" applyAlignment="1">
      <alignment horizontal="center" vertical="center" wrapText="1" shrinkToFit="1"/>
    </xf>
    <xf numFmtId="0" fontId="26" fillId="4" borderId="11" xfId="3" applyFont="1" applyFill="1" applyBorder="1" applyAlignment="1">
      <alignment horizontal="center" vertical="center" wrapText="1" shrinkToFit="1"/>
    </xf>
    <xf numFmtId="0" fontId="26" fillId="4" borderId="14" xfId="3" applyFont="1" applyFill="1" applyBorder="1" applyAlignment="1">
      <alignment horizontal="center" vertical="center" shrinkToFit="1"/>
    </xf>
    <xf numFmtId="0" fontId="26" fillId="4" borderId="8" xfId="3" applyFont="1" applyFill="1" applyBorder="1" applyAlignment="1">
      <alignment horizontal="center" vertical="center" shrinkToFit="1"/>
    </xf>
    <xf numFmtId="0" fontId="26" fillId="4" borderId="2" xfId="3" applyFont="1" applyFill="1" applyBorder="1" applyAlignment="1">
      <alignment horizontal="center" vertical="center" shrinkToFit="1"/>
    </xf>
    <xf numFmtId="0" fontId="26" fillId="4" borderId="11" xfId="3" applyFont="1" applyFill="1" applyBorder="1" applyAlignment="1">
      <alignment horizontal="center" vertical="center" shrinkToFit="1"/>
    </xf>
    <xf numFmtId="176" fontId="26" fillId="4" borderId="14" xfId="3" applyNumberFormat="1" applyFont="1" applyFill="1" applyBorder="1" applyAlignment="1">
      <alignment horizontal="center" vertical="center" shrinkToFit="1"/>
    </xf>
    <xf numFmtId="176" fontId="26" fillId="4" borderId="8" xfId="3" applyNumberFormat="1" applyFont="1" applyFill="1" applyBorder="1" applyAlignment="1">
      <alignment horizontal="center" vertical="center" shrinkToFit="1"/>
    </xf>
    <xf numFmtId="176" fontId="26" fillId="4" borderId="2" xfId="3" applyNumberFormat="1" applyFont="1" applyFill="1" applyBorder="1" applyAlignment="1">
      <alignment horizontal="center" vertical="center" shrinkToFit="1"/>
    </xf>
    <xf numFmtId="176" fontId="26" fillId="0" borderId="2" xfId="3" applyNumberFormat="1" applyFont="1" applyFill="1" applyBorder="1" applyAlignment="1">
      <alignment vertical="center" wrapText="1"/>
    </xf>
    <xf numFmtId="176" fontId="26" fillId="0" borderId="6" xfId="3" applyNumberFormat="1" applyFont="1" applyFill="1" applyBorder="1" applyAlignment="1">
      <alignment vertical="center" wrapText="1"/>
    </xf>
    <xf numFmtId="176" fontId="26" fillId="0" borderId="46" xfId="3" applyNumberFormat="1" applyFont="1" applyFill="1" applyBorder="1" applyAlignment="1">
      <alignment vertical="center" wrapText="1"/>
    </xf>
    <xf numFmtId="0" fontId="26" fillId="0" borderId="2" xfId="3" applyFont="1" applyBorder="1" applyAlignment="1">
      <alignment vertical="center" wrapText="1" shrinkToFit="1"/>
    </xf>
    <xf numFmtId="0" fontId="26" fillId="0" borderId="6" xfId="3" applyFont="1" applyBorder="1" applyAlignment="1">
      <alignment vertical="center" wrapText="1" shrinkToFit="1"/>
    </xf>
    <xf numFmtId="0" fontId="26" fillId="0" borderId="46" xfId="3" applyFont="1" applyBorder="1" applyAlignment="1">
      <alignment vertical="center" wrapText="1" shrinkToFit="1"/>
    </xf>
    <xf numFmtId="176" fontId="26" fillId="4" borderId="50" xfId="3" applyNumberFormat="1" applyFont="1" applyFill="1" applyBorder="1" applyAlignment="1">
      <alignment horizontal="center" vertical="center" wrapText="1"/>
    </xf>
    <xf numFmtId="176" fontId="26" fillId="4" borderId="6" xfId="3" applyNumberFormat="1" applyFont="1" applyFill="1" applyBorder="1" applyAlignment="1">
      <alignment horizontal="center" vertical="center" wrapText="1"/>
    </xf>
    <xf numFmtId="0" fontId="26" fillId="0" borderId="57" xfId="3" applyFont="1" applyBorder="1" applyAlignment="1">
      <alignment horizontal="center" vertical="center" shrinkToFit="1"/>
    </xf>
    <xf numFmtId="0" fontId="26" fillId="0" borderId="58" xfId="3" applyFont="1" applyBorder="1" applyAlignment="1">
      <alignment horizontal="center" vertical="center" shrinkToFit="1"/>
    </xf>
    <xf numFmtId="0" fontId="26" fillId="0" borderId="59" xfId="3" applyFont="1" applyBorder="1" applyAlignment="1">
      <alignment horizontal="center" vertical="center" shrinkToFit="1"/>
    </xf>
    <xf numFmtId="0" fontId="8" fillId="0" borderId="0" xfId="6" applyFont="1" applyAlignment="1">
      <alignment horizontal="center"/>
    </xf>
    <xf numFmtId="0" fontId="16" fillId="0" borderId="12" xfId="4" applyFont="1" applyBorder="1" applyAlignment="1">
      <alignment horizontal="center" vertical="center" shrinkToFit="1"/>
    </xf>
    <xf numFmtId="0" fontId="16" fillId="0" borderId="98" xfId="4" applyFont="1" applyBorder="1" applyAlignment="1">
      <alignment horizontal="center" vertical="center" shrinkToFit="1"/>
    </xf>
    <xf numFmtId="0" fontId="16" fillId="0" borderId="76" xfId="4" applyFont="1" applyBorder="1" applyAlignment="1">
      <alignment horizontal="center" vertical="center" shrinkToFit="1"/>
    </xf>
    <xf numFmtId="0" fontId="14" fillId="0" borderId="13" xfId="6" applyFont="1" applyBorder="1" applyAlignment="1">
      <alignment horizontal="center" shrinkToFit="1"/>
    </xf>
    <xf numFmtId="0" fontId="14" fillId="0" borderId="14" xfId="6" applyFont="1" applyBorder="1" applyAlignment="1">
      <alignment horizontal="center" shrinkToFit="1"/>
    </xf>
    <xf numFmtId="0" fontId="14" fillId="0" borderId="57" xfId="6" applyFont="1" applyBorder="1" applyAlignment="1">
      <alignment horizontal="center" shrinkToFit="1"/>
    </xf>
    <xf numFmtId="0" fontId="14" fillId="0" borderId="58" xfId="6" applyFont="1" applyBorder="1" applyAlignment="1">
      <alignment horizontal="center" shrinkToFit="1"/>
    </xf>
    <xf numFmtId="0" fontId="14" fillId="0" borderId="59" xfId="6" applyFont="1" applyBorder="1" applyAlignment="1">
      <alignment horizontal="center" shrinkToFit="1"/>
    </xf>
    <xf numFmtId="0" fontId="14" fillId="0" borderId="60" xfId="6" applyFont="1" applyBorder="1" applyAlignment="1">
      <alignment horizontal="center" vertical="center" shrinkToFit="1"/>
    </xf>
    <xf numFmtId="0" fontId="14" fillId="0" borderId="61" xfId="6" applyFont="1" applyBorder="1" applyAlignment="1">
      <alignment horizontal="center" vertical="center" shrinkToFit="1"/>
    </xf>
    <xf numFmtId="0" fontId="14" fillId="0" borderId="62" xfId="6" applyFont="1" applyBorder="1" applyAlignment="1">
      <alignment horizontal="center" vertical="center" shrinkToFit="1"/>
    </xf>
    <xf numFmtId="0" fontId="14" fillId="0" borderId="0" xfId="6" applyFont="1" applyFill="1" applyBorder="1" applyAlignment="1">
      <alignment horizontal="center" vertical="center" wrapText="1"/>
    </xf>
    <xf numFmtId="0" fontId="14" fillId="0" borderId="16" xfId="6" applyFont="1" applyBorder="1" applyAlignment="1">
      <alignment horizontal="center" vertical="center" shrinkToFit="1"/>
    </xf>
    <xf numFmtId="177" fontId="14" fillId="0" borderId="8" xfId="6" applyNumberFormat="1" applyFont="1" applyBorder="1" applyAlignment="1">
      <alignment horizontal="center" vertical="center" shrinkToFit="1"/>
    </xf>
    <xf numFmtId="0" fontId="14" fillId="0" borderId="8" xfId="6" applyFont="1" applyBorder="1" applyAlignment="1">
      <alignment horizontal="center" vertical="center" shrinkToFit="1"/>
    </xf>
    <xf numFmtId="0" fontId="14" fillId="0" borderId="88" xfId="6" applyFont="1" applyBorder="1" applyAlignment="1">
      <alignment horizontal="center" vertical="center" shrinkToFit="1"/>
    </xf>
    <xf numFmtId="0" fontId="14" fillId="0" borderId="97" xfId="6" applyFont="1" applyBorder="1" applyAlignment="1">
      <alignment horizontal="center" vertical="center" shrinkToFit="1"/>
    </xf>
    <xf numFmtId="0" fontId="18" fillId="0" borderId="0" xfId="6" applyFont="1" applyBorder="1" applyAlignment="1">
      <alignment vertical="center" wrapText="1"/>
    </xf>
    <xf numFmtId="0" fontId="18" fillId="0" borderId="0" xfId="6" applyFont="1" applyBorder="1" applyAlignment="1">
      <alignment wrapText="1"/>
    </xf>
    <xf numFmtId="0" fontId="10" fillId="0" borderId="108" xfId="2" applyFont="1" applyBorder="1" applyAlignment="1">
      <alignment horizontal="center" vertical="center" shrinkToFit="1"/>
    </xf>
    <xf numFmtId="0" fontId="10" fillId="0" borderId="23" xfId="2" applyFont="1" applyBorder="1" applyAlignment="1">
      <alignment horizontal="center" vertical="center" shrinkToFit="1"/>
    </xf>
    <xf numFmtId="0" fontId="10" fillId="0" borderId="24" xfId="2" applyFont="1" applyBorder="1" applyAlignment="1">
      <alignment horizontal="center" vertical="center" shrinkToFit="1"/>
    </xf>
    <xf numFmtId="0" fontId="10" fillId="0" borderId="22" xfId="2" applyFont="1" applyBorder="1" applyAlignment="1"/>
    <xf numFmtId="0" fontId="2" fillId="0" borderId="23" xfId="2" applyFont="1" applyBorder="1" applyAlignment="1"/>
    <xf numFmtId="0" fontId="2" fillId="0" borderId="109" xfId="2" applyFont="1" applyBorder="1" applyAlignment="1"/>
    <xf numFmtId="0" fontId="2" fillId="0" borderId="31" xfId="2" applyFont="1" applyBorder="1" applyAlignment="1"/>
    <xf numFmtId="0" fontId="2" fillId="0" borderId="21" xfId="2" applyFont="1" applyBorder="1" applyAlignment="1"/>
    <xf numFmtId="0" fontId="2" fillId="0" borderId="110" xfId="2" applyFont="1" applyBorder="1" applyAlignment="1"/>
    <xf numFmtId="0" fontId="11" fillId="0" borderId="111" xfId="2" applyFont="1" applyBorder="1" applyAlignment="1">
      <alignment horizontal="distributed" vertical="center"/>
    </xf>
    <xf numFmtId="0" fontId="11" fillId="0" borderId="21" xfId="2" applyFont="1" applyBorder="1" applyAlignment="1">
      <alignment horizontal="distributed" vertical="center"/>
    </xf>
    <xf numFmtId="0" fontId="11" fillId="0" borderId="112" xfId="2" applyFont="1" applyBorder="1" applyAlignment="1">
      <alignment horizontal="distributed" vertical="center"/>
    </xf>
    <xf numFmtId="0" fontId="10" fillId="0" borderId="99" xfId="2" applyFont="1" applyBorder="1" applyAlignment="1">
      <alignment horizontal="distributed" vertical="center"/>
    </xf>
    <xf numFmtId="0" fontId="10" fillId="0" borderId="100" xfId="2" applyFont="1" applyBorder="1" applyAlignment="1">
      <alignment horizontal="distributed" vertical="center"/>
    </xf>
    <xf numFmtId="0" fontId="10" fillId="0" borderId="101" xfId="2" applyFont="1" applyBorder="1" applyAlignment="1">
      <alignment horizontal="distributed" vertical="center"/>
    </xf>
    <xf numFmtId="0" fontId="10" fillId="0" borderId="102" xfId="2" applyFont="1" applyBorder="1" applyAlignment="1">
      <alignment horizontal="distributed" vertical="center"/>
    </xf>
    <xf numFmtId="0" fontId="10" fillId="0" borderId="103" xfId="2" applyFont="1" applyBorder="1" applyAlignment="1">
      <alignment horizontal="distributed" vertical="center"/>
    </xf>
    <xf numFmtId="0" fontId="10" fillId="0" borderId="104" xfId="2" applyFont="1" applyBorder="1" applyAlignment="1"/>
    <xf numFmtId="0" fontId="10" fillId="0" borderId="105" xfId="2" applyFont="1" applyBorder="1" applyAlignment="1"/>
    <xf numFmtId="0" fontId="10" fillId="0" borderId="106" xfId="2" applyFont="1" applyBorder="1" applyAlignment="1"/>
    <xf numFmtId="0" fontId="10" fillId="0" borderId="107" xfId="2" applyFont="1" applyBorder="1" applyAlignment="1">
      <alignment horizontal="center"/>
    </xf>
    <xf numFmtId="0" fontId="10" fillId="0" borderId="105" xfId="2" applyFont="1" applyBorder="1" applyAlignment="1">
      <alignment horizontal="center"/>
    </xf>
    <xf numFmtId="0" fontId="10" fillId="0" borderId="106" xfId="2" applyFont="1" applyBorder="1" applyAlignment="1">
      <alignment horizontal="center"/>
    </xf>
    <xf numFmtId="0" fontId="10" fillId="0" borderId="128" xfId="2" applyFont="1" applyBorder="1" applyAlignment="1">
      <alignment horizontal="center"/>
    </xf>
    <xf numFmtId="0" fontId="10" fillId="0" borderId="129" xfId="2" applyFont="1" applyBorder="1" applyAlignment="1">
      <alignment horizontal="center"/>
    </xf>
    <xf numFmtId="0" fontId="10" fillId="0" borderId="130" xfId="2" applyFont="1" applyBorder="1" applyAlignment="1">
      <alignment horizontal="center"/>
    </xf>
    <xf numFmtId="0" fontId="9" fillId="0" borderId="0" xfId="2" applyFont="1" applyAlignment="1">
      <alignment horizontal="center" vertical="center"/>
    </xf>
    <xf numFmtId="0" fontId="10" fillId="0" borderId="22" xfId="2" applyFont="1" applyBorder="1" applyAlignment="1">
      <alignment horizontal="center" vertical="center"/>
    </xf>
    <xf numFmtId="0" fontId="10" fillId="0" borderId="24" xfId="2" applyFont="1" applyBorder="1" applyAlignment="1">
      <alignment horizontal="center" vertical="center"/>
    </xf>
    <xf numFmtId="0" fontId="10" fillId="0" borderId="113" xfId="2" applyFont="1" applyBorder="1" applyAlignment="1">
      <alignment horizontal="center" vertical="center"/>
    </xf>
    <xf numFmtId="0" fontId="10" fillId="0" borderId="37" xfId="2" applyFont="1" applyBorder="1" applyAlignment="1">
      <alignment horizontal="center" vertical="center"/>
    </xf>
    <xf numFmtId="0" fontId="10" fillId="0" borderId="22" xfId="2" applyFont="1" applyBorder="1" applyAlignment="1">
      <alignment horizontal="distributed" vertical="center"/>
    </xf>
    <xf numFmtId="0" fontId="10" fillId="0" borderId="23" xfId="2" applyFont="1" applyBorder="1" applyAlignment="1">
      <alignment horizontal="distributed" vertical="center"/>
    </xf>
    <xf numFmtId="0" fontId="10" fillId="0" borderId="24" xfId="2" applyFont="1" applyBorder="1" applyAlignment="1">
      <alignment horizontal="distributed" vertical="center"/>
    </xf>
    <xf numFmtId="0" fontId="10" fillId="0" borderId="18" xfId="2" applyFont="1" applyBorder="1" applyAlignment="1">
      <alignment horizontal="distributed" vertical="center"/>
    </xf>
    <xf numFmtId="0" fontId="10" fillId="0" borderId="0" xfId="2" applyFont="1" applyBorder="1" applyAlignment="1">
      <alignment horizontal="distributed" vertical="center"/>
    </xf>
    <xf numFmtId="0" fontId="10" fillId="0" borderId="9" xfId="2" applyFont="1" applyBorder="1" applyAlignment="1">
      <alignment horizontal="distributed" vertical="center"/>
    </xf>
    <xf numFmtId="0" fontId="10" fillId="0" borderId="23" xfId="2" applyFont="1" applyBorder="1" applyAlignment="1">
      <alignment horizontal="center" vertical="center"/>
    </xf>
    <xf numFmtId="0" fontId="10" fillId="0" borderId="18" xfId="2" applyFont="1" applyBorder="1" applyAlignment="1">
      <alignment horizontal="center" vertical="center"/>
    </xf>
    <xf numFmtId="0" fontId="10" fillId="0" borderId="0" xfId="2" applyFont="1" applyBorder="1" applyAlignment="1">
      <alignment horizontal="center" vertical="center"/>
    </xf>
    <xf numFmtId="0" fontId="10" fillId="0" borderId="9" xfId="2" applyFont="1" applyBorder="1" applyAlignment="1">
      <alignment horizontal="center" vertical="center"/>
    </xf>
    <xf numFmtId="0" fontId="4" fillId="0" borderId="22" xfId="2" applyFont="1" applyBorder="1" applyAlignment="1">
      <alignment horizontal="center" vertical="center" wrapText="1"/>
    </xf>
    <xf numFmtId="0" fontId="4" fillId="0" borderId="23" xfId="2" applyFont="1" applyBorder="1" applyAlignment="1">
      <alignment horizontal="center" vertical="center"/>
    </xf>
    <xf numFmtId="0" fontId="4" fillId="0" borderId="24" xfId="2" applyFont="1" applyBorder="1" applyAlignment="1">
      <alignment horizontal="center" vertical="center"/>
    </xf>
    <xf numFmtId="0" fontId="4" fillId="0" borderId="113" xfId="2" applyFont="1" applyBorder="1" applyAlignment="1">
      <alignment horizontal="center" vertical="center"/>
    </xf>
    <xf numFmtId="0" fontId="4" fillId="0" borderId="1" xfId="2" applyFont="1" applyBorder="1" applyAlignment="1">
      <alignment horizontal="center" vertical="center"/>
    </xf>
    <xf numFmtId="0" fontId="4" fillId="0" borderId="37" xfId="2" applyFont="1" applyBorder="1" applyAlignment="1">
      <alignment horizontal="center" vertical="center"/>
    </xf>
    <xf numFmtId="182" fontId="10" fillId="0" borderId="28" xfId="2" applyNumberFormat="1" applyFont="1" applyBorder="1" applyAlignment="1">
      <alignment vertical="center"/>
    </xf>
    <xf numFmtId="182" fontId="10" fillId="0" borderId="30" xfId="2" applyNumberFormat="1" applyFont="1" applyBorder="1" applyAlignment="1">
      <alignment vertical="center"/>
    </xf>
    <xf numFmtId="0" fontId="10" fillId="0" borderId="30" xfId="2" applyFont="1" applyBorder="1" applyAlignment="1">
      <alignment horizontal="distributed" vertical="center" shrinkToFit="1"/>
    </xf>
    <xf numFmtId="0" fontId="10" fillId="0" borderId="18" xfId="2" applyFont="1" applyBorder="1" applyAlignment="1">
      <alignment horizontal="center" vertical="center" textRotation="255" shrinkToFit="1"/>
    </xf>
    <xf numFmtId="0" fontId="10" fillId="0" borderId="9" xfId="2" applyFont="1" applyBorder="1" applyAlignment="1">
      <alignment horizontal="center" vertical="center" textRotation="255" shrinkToFit="1"/>
    </xf>
    <xf numFmtId="0" fontId="10" fillId="0" borderId="113" xfId="2" applyFont="1" applyBorder="1" applyAlignment="1">
      <alignment horizontal="center" vertical="center" textRotation="255" shrinkToFit="1"/>
    </xf>
    <xf numFmtId="0" fontId="10" fillId="0" borderId="37" xfId="2" applyFont="1" applyBorder="1" applyAlignment="1">
      <alignment horizontal="center" vertical="center" textRotation="255" shrinkToFit="1"/>
    </xf>
    <xf numFmtId="0" fontId="41" fillId="0" borderId="22" xfId="2" applyFont="1" applyBorder="1" applyAlignment="1">
      <alignment horizontal="right" vertical="center"/>
    </xf>
    <xf numFmtId="0" fontId="41" fillId="0" borderId="23" xfId="2" applyFont="1" applyBorder="1" applyAlignment="1">
      <alignment horizontal="right" vertical="center"/>
    </xf>
    <xf numFmtId="0" fontId="41" fillId="0" borderId="24" xfId="2" applyFont="1" applyBorder="1" applyAlignment="1">
      <alignment horizontal="right" vertical="center"/>
    </xf>
    <xf numFmtId="0" fontId="10" fillId="0" borderId="114" xfId="2" applyFont="1" applyBorder="1" applyAlignment="1">
      <alignment horizontal="distributed" vertical="center"/>
    </xf>
    <xf numFmtId="0" fontId="10" fillId="0" borderId="84" xfId="2" applyFont="1" applyBorder="1" applyAlignment="1">
      <alignment horizontal="distributed" vertical="center"/>
    </xf>
    <xf numFmtId="182" fontId="10" fillId="0" borderId="114" xfId="2" applyNumberFormat="1" applyFont="1" applyBorder="1" applyAlignment="1">
      <alignment vertical="center"/>
    </xf>
    <xf numFmtId="182" fontId="10" fillId="0" borderId="84" xfId="2" applyNumberFormat="1" applyFont="1" applyBorder="1" applyAlignment="1">
      <alignment vertical="center"/>
    </xf>
    <xf numFmtId="182" fontId="10" fillId="0" borderId="25" xfId="2" applyNumberFormat="1" applyFont="1" applyBorder="1" applyAlignment="1">
      <alignment vertical="center"/>
    </xf>
    <xf numFmtId="0" fontId="10" fillId="0" borderId="28" xfId="2" applyFont="1" applyBorder="1" applyAlignment="1">
      <alignment horizontal="distributed" vertical="center"/>
    </xf>
    <xf numFmtId="0" fontId="10" fillId="0" borderId="30" xfId="2" applyFont="1" applyBorder="1" applyAlignment="1">
      <alignment horizontal="distributed" vertical="center"/>
    </xf>
    <xf numFmtId="182" fontId="10" fillId="0" borderId="26" xfId="2" applyNumberFormat="1" applyFont="1" applyBorder="1" applyAlignment="1">
      <alignment vertical="center"/>
    </xf>
    <xf numFmtId="0" fontId="10" fillId="0" borderId="30" xfId="2" applyFont="1" applyBorder="1" applyAlignment="1">
      <alignment horizontal="center" vertical="center" shrinkToFit="1"/>
    </xf>
    <xf numFmtId="0" fontId="10" fillId="0" borderId="115" xfId="2" applyFont="1" applyBorder="1" applyAlignment="1">
      <alignment horizontal="center" vertical="center"/>
    </xf>
    <xf numFmtId="0" fontId="10" fillId="0" borderId="98" xfId="2" applyFont="1" applyBorder="1" applyAlignment="1">
      <alignment horizontal="center" vertical="center"/>
    </xf>
    <xf numFmtId="0" fontId="10" fillId="0" borderId="76" xfId="2" applyFont="1" applyBorder="1" applyAlignment="1">
      <alignment horizontal="center" vertical="center"/>
    </xf>
    <xf numFmtId="182" fontId="10" fillId="0" borderId="115" xfId="2" applyNumberFormat="1" applyFont="1" applyBorder="1" applyAlignment="1">
      <alignment vertical="center"/>
    </xf>
    <xf numFmtId="182" fontId="10" fillId="0" borderId="98" xfId="2" applyNumberFormat="1" applyFont="1" applyBorder="1" applyAlignment="1">
      <alignment vertical="center"/>
    </xf>
    <xf numFmtId="182" fontId="10" fillId="0" borderId="76" xfId="2" applyNumberFormat="1" applyFont="1" applyBorder="1" applyAlignment="1">
      <alignment vertical="center"/>
    </xf>
    <xf numFmtId="0" fontId="10" fillId="0" borderId="27" xfId="2" applyFont="1" applyBorder="1" applyAlignment="1">
      <alignment horizontal="distributed" vertical="center"/>
    </xf>
    <xf numFmtId="0" fontId="10" fillId="0" borderId="73" xfId="2" applyFont="1" applyBorder="1" applyAlignment="1">
      <alignment horizontal="distributed" vertical="center"/>
    </xf>
    <xf numFmtId="0" fontId="10" fillId="0" borderId="28" xfId="2" applyFont="1" applyBorder="1" applyAlignment="1">
      <alignment horizontal="distributed" vertical="center" wrapText="1" shrinkToFit="1"/>
    </xf>
    <xf numFmtId="0" fontId="10" fillId="0" borderId="30" xfId="2" applyFont="1" applyBorder="1" applyAlignment="1">
      <alignment horizontal="distributed" vertical="center" wrapText="1" shrinkToFit="1"/>
    </xf>
    <xf numFmtId="0" fontId="10" fillId="0" borderId="27" xfId="2" applyFont="1" applyBorder="1" applyAlignment="1">
      <alignment horizontal="distributed" vertical="center" shrinkToFit="1"/>
    </xf>
    <xf numFmtId="0" fontId="10" fillId="0" borderId="73" xfId="2" applyFont="1" applyBorder="1" applyAlignment="1">
      <alignment horizontal="distributed" vertical="center" shrinkToFit="1"/>
    </xf>
    <xf numFmtId="182" fontId="10" fillId="0" borderId="27" xfId="2" applyNumberFormat="1" applyFont="1" applyBorder="1" applyAlignment="1">
      <alignment vertical="center"/>
    </xf>
    <xf numFmtId="182" fontId="10" fillId="0" borderId="73" xfId="2" applyNumberFormat="1" applyFont="1" applyBorder="1" applyAlignment="1">
      <alignment vertical="center"/>
    </xf>
    <xf numFmtId="0" fontId="10" fillId="0" borderId="0" xfId="2" applyFont="1" applyAlignment="1"/>
    <xf numFmtId="0" fontId="10" fillId="0" borderId="0" xfId="2" applyFont="1" applyAlignment="1">
      <alignment vertical="top"/>
    </xf>
    <xf numFmtId="0" fontId="10" fillId="0" borderId="107" xfId="2" applyFont="1" applyBorder="1" applyAlignment="1">
      <alignment horizontal="center" vertical="center"/>
    </xf>
    <xf numFmtId="0" fontId="10" fillId="0" borderId="105" xfId="2" applyFont="1" applyBorder="1" applyAlignment="1">
      <alignment horizontal="center" vertical="center"/>
    </xf>
    <xf numFmtId="0" fontId="10" fillId="0" borderId="106" xfId="2" applyFont="1" applyBorder="1" applyAlignment="1">
      <alignment horizontal="center" vertical="center"/>
    </xf>
    <xf numFmtId="182" fontId="10" fillId="0" borderId="107" xfId="2" applyNumberFormat="1" applyFont="1" applyBorder="1" applyAlignment="1">
      <alignment vertical="center"/>
    </xf>
    <xf numFmtId="182" fontId="10" fillId="0" borderId="105" xfId="2" applyNumberFormat="1" applyFont="1" applyBorder="1" applyAlignment="1">
      <alignment vertical="center"/>
    </xf>
    <xf numFmtId="0" fontId="2" fillId="0" borderId="0" xfId="2" applyFont="1" applyAlignment="1"/>
    <xf numFmtId="0" fontId="42" fillId="0" borderId="0" xfId="2" applyFont="1" applyAlignment="1"/>
    <xf numFmtId="0" fontId="10" fillId="0" borderId="22" xfId="2" applyFont="1" applyBorder="1" applyAlignment="1">
      <alignment horizontal="center" vertical="distributed" textRotation="255"/>
    </xf>
    <xf numFmtId="0" fontId="10" fillId="0" borderId="24" xfId="2" applyFont="1" applyBorder="1" applyAlignment="1">
      <alignment horizontal="center" vertical="distributed" textRotation="255"/>
    </xf>
    <xf numFmtId="0" fontId="10" fillId="0" borderId="18" xfId="2" applyFont="1" applyBorder="1" applyAlignment="1">
      <alignment horizontal="center" vertical="distributed" textRotation="255"/>
    </xf>
    <xf numFmtId="0" fontId="10" fillId="0" borderId="9" xfId="2" applyFont="1" applyBorder="1" applyAlignment="1">
      <alignment horizontal="center" vertical="distributed" textRotation="255"/>
    </xf>
    <xf numFmtId="0" fontId="10" fillId="0" borderId="113" xfId="2" applyFont="1" applyBorder="1" applyAlignment="1">
      <alignment horizontal="center" vertical="distributed" textRotation="255"/>
    </xf>
    <xf numFmtId="0" fontId="10" fillId="0" borderId="37" xfId="2" applyFont="1" applyBorder="1" applyAlignment="1">
      <alignment horizontal="center" vertical="distributed" textRotation="255"/>
    </xf>
    <xf numFmtId="0" fontId="4" fillId="0" borderId="0" xfId="2" applyFont="1" applyAlignment="1">
      <alignment horizontal="center"/>
    </xf>
    <xf numFmtId="0" fontId="4" fillId="0" borderId="0" xfId="2" applyFont="1" applyAlignment="1">
      <alignment vertical="top"/>
    </xf>
    <xf numFmtId="0" fontId="4" fillId="0" borderId="0" xfId="2" applyFont="1" applyAlignment="1">
      <alignment vertical="top" wrapText="1"/>
    </xf>
    <xf numFmtId="0" fontId="9" fillId="0" borderId="0" xfId="2" applyFont="1" applyAlignment="1">
      <alignment horizontal="center"/>
    </xf>
    <xf numFmtId="0" fontId="2" fillId="0" borderId="0" xfId="2" applyAlignment="1">
      <alignment horizontal="center"/>
    </xf>
    <xf numFmtId="0" fontId="2" fillId="0" borderId="0" xfId="2" applyAlignment="1">
      <alignment horizontal="center" vertical="center"/>
    </xf>
    <xf numFmtId="0" fontId="36" fillId="0" borderId="0" xfId="2" applyFont="1" applyAlignment="1">
      <alignment horizontal="center"/>
    </xf>
    <xf numFmtId="0" fontId="36" fillId="0" borderId="0" xfId="2" applyFont="1" applyAlignment="1">
      <alignment horizontal="center" vertical="center"/>
    </xf>
    <xf numFmtId="0" fontId="2" fillId="0" borderId="0" xfId="2" applyAlignment="1">
      <alignment horizontal="left" vertical="top" wrapText="1"/>
    </xf>
    <xf numFmtId="0" fontId="2" fillId="0" borderId="0" xfId="2" applyAlignment="1">
      <alignment horizontal="left" vertical="top"/>
    </xf>
    <xf numFmtId="0" fontId="2" fillId="0" borderId="18" xfId="2" applyBorder="1" applyAlignment="1">
      <alignment horizontal="left" vertical="top" wrapText="1"/>
    </xf>
    <xf numFmtId="0" fontId="2" fillId="0" borderId="0" xfId="2" applyBorder="1" applyAlignment="1">
      <alignment horizontal="left" vertical="top" wrapText="1"/>
    </xf>
    <xf numFmtId="0" fontId="2" fillId="0" borderId="9" xfId="2" applyBorder="1" applyAlignment="1">
      <alignment horizontal="left" vertical="top" wrapText="1"/>
    </xf>
    <xf numFmtId="0" fontId="2" fillId="0" borderId="116" xfId="2" applyBorder="1" applyAlignment="1">
      <alignment horizontal="center" vertical="center"/>
    </xf>
    <xf numFmtId="0" fontId="2" fillId="0" borderId="36" xfId="2" applyBorder="1" applyAlignment="1">
      <alignment horizontal="center" vertical="center"/>
    </xf>
    <xf numFmtId="0" fontId="2" fillId="0" borderId="22" xfId="2" applyBorder="1" applyAlignment="1">
      <alignment horizontal="center" vertical="center"/>
    </xf>
    <xf numFmtId="0" fontId="2" fillId="0" borderId="24" xfId="2" applyBorder="1" applyAlignment="1">
      <alignment horizontal="center" vertical="center"/>
    </xf>
    <xf numFmtId="0" fontId="2" fillId="0" borderId="113" xfId="2" applyBorder="1" applyAlignment="1">
      <alignment horizontal="center" vertical="center"/>
    </xf>
    <xf numFmtId="0" fontId="2" fillId="0" borderId="37" xfId="2" applyBorder="1" applyAlignment="1">
      <alignment horizontal="center" vertical="center"/>
    </xf>
    <xf numFmtId="0" fontId="2" fillId="0" borderId="23" xfId="2" applyBorder="1" applyAlignment="1">
      <alignment horizontal="center" vertical="center"/>
    </xf>
    <xf numFmtId="0" fontId="2" fillId="0" borderId="1" xfId="2" applyBorder="1" applyAlignment="1">
      <alignment horizontal="center" vertical="center"/>
    </xf>
    <xf numFmtId="0" fontId="2" fillId="0" borderId="32" xfId="2" applyBorder="1" applyAlignment="1">
      <alignment horizontal="left" vertical="top" wrapText="1"/>
    </xf>
    <xf numFmtId="0" fontId="2" fillId="0" borderId="18" xfId="2" applyBorder="1" applyAlignment="1">
      <alignment horizontal="left" vertical="center"/>
    </xf>
    <xf numFmtId="0" fontId="2" fillId="0" borderId="9" xfId="2" applyBorder="1" applyAlignment="1">
      <alignment horizontal="left" vertical="center"/>
    </xf>
    <xf numFmtId="0" fontId="2" fillId="0" borderId="18" xfId="2" applyBorder="1" applyAlignment="1">
      <alignment horizontal="center" vertical="center"/>
    </xf>
    <xf numFmtId="0" fontId="2" fillId="0" borderId="9" xfId="2" applyBorder="1" applyAlignment="1">
      <alignment horizontal="center" vertical="center"/>
    </xf>
    <xf numFmtId="0" fontId="2" fillId="0" borderId="18" xfId="2" applyBorder="1" applyAlignment="1">
      <alignment horizontal="center" vertical="top"/>
    </xf>
    <xf numFmtId="0" fontId="2" fillId="0" borderId="9" xfId="2" applyBorder="1" applyAlignment="1">
      <alignment horizontal="center" vertical="top"/>
    </xf>
    <xf numFmtId="0" fontId="2" fillId="0" borderId="113" xfId="2" applyBorder="1" applyAlignment="1">
      <alignment horizontal="left" vertical="top" wrapText="1"/>
    </xf>
    <xf numFmtId="0" fontId="2" fillId="0" borderId="1" xfId="2" applyBorder="1" applyAlignment="1">
      <alignment horizontal="left" vertical="top" wrapText="1"/>
    </xf>
    <xf numFmtId="0" fontId="2" fillId="0" borderId="37" xfId="2" applyBorder="1" applyAlignment="1">
      <alignment horizontal="left" vertical="top" wrapText="1"/>
    </xf>
    <xf numFmtId="0" fontId="2" fillId="0" borderId="107" xfId="2" applyBorder="1" applyAlignment="1">
      <alignment horizontal="center" vertical="center"/>
    </xf>
    <xf numFmtId="0" fontId="2" fillId="0" borderId="106" xfId="2" applyBorder="1" applyAlignment="1">
      <alignment horizontal="center" vertical="center"/>
    </xf>
    <xf numFmtId="0" fontId="2" fillId="0" borderId="105" xfId="2" applyBorder="1" applyAlignment="1">
      <alignment horizontal="center" vertical="center"/>
    </xf>
    <xf numFmtId="0" fontId="10" fillId="0" borderId="18" xfId="2" applyFont="1" applyBorder="1" applyAlignment="1">
      <alignment horizontal="left" vertical="center"/>
    </xf>
    <xf numFmtId="0" fontId="10" fillId="0" borderId="9" xfId="2" applyFont="1" applyBorder="1" applyAlignment="1">
      <alignment horizontal="left" vertical="center"/>
    </xf>
    <xf numFmtId="0" fontId="2" fillId="0" borderId="18" xfId="2" applyBorder="1" applyAlignment="1">
      <alignment horizontal="left" vertical="top"/>
    </xf>
    <xf numFmtId="0" fontId="2" fillId="0" borderId="0" xfId="2" applyBorder="1" applyAlignment="1">
      <alignment horizontal="left" vertical="top"/>
    </xf>
    <xf numFmtId="0" fontId="2" fillId="0" borderId="9" xfId="2" applyBorder="1" applyAlignment="1">
      <alignment horizontal="left" vertical="top"/>
    </xf>
  </cellXfs>
  <cellStyles count="8">
    <cellStyle name="桁区切り 2" xfId="1"/>
    <cellStyle name="標準" xfId="0" builtinId="0"/>
    <cellStyle name="標準 2" xfId="2"/>
    <cellStyle name="標準_01北海道・東北地方(1-7)" xfId="3"/>
    <cellStyle name="標準_Book1" xfId="4"/>
    <cellStyle name="標準_交付申請書（別紙１～４０）" xfId="5"/>
    <cellStyle name="標準_北海道" xfId="6"/>
    <cellStyle name="未定義"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8</xdr:col>
      <xdr:colOff>246528</xdr:colOff>
      <xdr:row>0</xdr:row>
      <xdr:rowOff>145676</xdr:rowOff>
    </xdr:from>
    <xdr:to>
      <xdr:col>12</xdr:col>
      <xdr:colOff>145675</xdr:colOff>
      <xdr:row>2</xdr:row>
      <xdr:rowOff>100853</xdr:rowOff>
    </xdr:to>
    <xdr:sp macro="" textlink="">
      <xdr:nvSpPr>
        <xdr:cNvPr id="2" name="正方形/長方形 1"/>
        <xdr:cNvSpPr/>
      </xdr:nvSpPr>
      <xdr:spPr>
        <a:xfrm>
          <a:off x="5771028" y="145676"/>
          <a:ext cx="2005853" cy="369795"/>
        </a:xfrm>
        <a:prstGeom prst="rect">
          <a:avLst/>
        </a:prstGeom>
      </xdr:spPr>
      <xdr:style>
        <a:lnRef idx="1">
          <a:schemeClr val="accent5"/>
        </a:lnRef>
        <a:fillRef idx="3">
          <a:schemeClr val="accent5"/>
        </a:fillRef>
        <a:effectRef idx="2">
          <a:schemeClr val="accent5"/>
        </a:effectRef>
        <a:fontRef idx="minor">
          <a:schemeClr val="lt1"/>
        </a:fontRef>
      </xdr:style>
      <xdr:txBody>
        <a:bodyPr vertOverflow="clip" rtlCol="0" anchor="ctr"/>
        <a:lstStyle/>
        <a:p>
          <a:pPr algn="ctr"/>
          <a:r>
            <a:rPr kumimoji="1" lang="ja-JP" altLang="en-US" sz="1050" b="1"/>
            <a:t>水色の項目を入力すること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3340" name="Line 1"/>
        <xdr:cNvSpPr>
          <a:spLocks noChangeShapeType="1"/>
        </xdr:cNvSpPr>
      </xdr:nvSpPr>
      <xdr:spPr bwMode="auto">
        <a:xfrm>
          <a:off x="6943725" y="0"/>
          <a:ext cx="0" cy="0"/>
        </a:xfrm>
        <a:prstGeom prst="line">
          <a:avLst/>
        </a:prstGeom>
        <a:noFill/>
        <a:ln w="9525">
          <a:solidFill>
            <a:srgbClr val="000000"/>
          </a:solidFill>
          <a:round/>
          <a:headEnd/>
          <a:tailEnd/>
        </a:ln>
      </xdr:spPr>
    </xdr:sp>
    <xdr:clientData/>
  </xdr:twoCellAnchor>
  <xdr:twoCellAnchor>
    <xdr:from>
      <xdr:col>9</xdr:col>
      <xdr:colOff>0</xdr:colOff>
      <xdr:row>0</xdr:row>
      <xdr:rowOff>0</xdr:rowOff>
    </xdr:from>
    <xdr:to>
      <xdr:col>9</xdr:col>
      <xdr:colOff>0</xdr:colOff>
      <xdr:row>0</xdr:row>
      <xdr:rowOff>0</xdr:rowOff>
    </xdr:to>
    <xdr:sp macro="" textlink="">
      <xdr:nvSpPr>
        <xdr:cNvPr id="3341" name="Line 2"/>
        <xdr:cNvSpPr>
          <a:spLocks noChangeShapeType="1"/>
        </xdr:cNvSpPr>
      </xdr:nvSpPr>
      <xdr:spPr bwMode="auto">
        <a:xfrm>
          <a:off x="6943725" y="0"/>
          <a:ext cx="0" cy="0"/>
        </a:xfrm>
        <a:prstGeom prst="line">
          <a:avLst/>
        </a:prstGeom>
        <a:noFill/>
        <a:ln w="9525">
          <a:solidFill>
            <a:srgbClr val="000000"/>
          </a:solidFill>
          <a:round/>
          <a:headEnd/>
          <a:tailEnd/>
        </a:ln>
      </xdr:spPr>
    </xdr:sp>
    <xdr:clientData/>
  </xdr:twoCellAnchor>
  <xdr:twoCellAnchor>
    <xdr:from>
      <xdr:col>9</xdr:col>
      <xdr:colOff>0</xdr:colOff>
      <xdr:row>0</xdr:row>
      <xdr:rowOff>0</xdr:rowOff>
    </xdr:from>
    <xdr:to>
      <xdr:col>9</xdr:col>
      <xdr:colOff>0</xdr:colOff>
      <xdr:row>0</xdr:row>
      <xdr:rowOff>0</xdr:rowOff>
    </xdr:to>
    <xdr:sp macro="" textlink="">
      <xdr:nvSpPr>
        <xdr:cNvPr id="3342" name="Line 3"/>
        <xdr:cNvSpPr>
          <a:spLocks noChangeShapeType="1"/>
        </xdr:cNvSpPr>
      </xdr:nvSpPr>
      <xdr:spPr bwMode="auto">
        <a:xfrm>
          <a:off x="6943725" y="0"/>
          <a:ext cx="0" cy="0"/>
        </a:xfrm>
        <a:prstGeom prst="line">
          <a:avLst/>
        </a:prstGeom>
        <a:noFill/>
        <a:ln w="9525">
          <a:solidFill>
            <a:srgbClr val="000000"/>
          </a:solidFill>
          <a:round/>
          <a:headEnd/>
          <a:tailEnd/>
        </a:ln>
      </xdr:spPr>
    </xdr:sp>
    <xdr:clientData/>
  </xdr:twoCellAnchor>
  <xdr:twoCellAnchor>
    <xdr:from>
      <xdr:col>9</xdr:col>
      <xdr:colOff>0</xdr:colOff>
      <xdr:row>0</xdr:row>
      <xdr:rowOff>0</xdr:rowOff>
    </xdr:from>
    <xdr:to>
      <xdr:col>9</xdr:col>
      <xdr:colOff>0</xdr:colOff>
      <xdr:row>0</xdr:row>
      <xdr:rowOff>0</xdr:rowOff>
    </xdr:to>
    <xdr:sp macro="" textlink="">
      <xdr:nvSpPr>
        <xdr:cNvPr id="3343" name="Line 4"/>
        <xdr:cNvSpPr>
          <a:spLocks noChangeShapeType="1"/>
        </xdr:cNvSpPr>
      </xdr:nvSpPr>
      <xdr:spPr bwMode="auto">
        <a:xfrm>
          <a:off x="6943725" y="0"/>
          <a:ext cx="0" cy="0"/>
        </a:xfrm>
        <a:prstGeom prst="line">
          <a:avLst/>
        </a:prstGeom>
        <a:noFill/>
        <a:ln w="9525">
          <a:solidFill>
            <a:srgbClr val="000000"/>
          </a:solidFill>
          <a:round/>
          <a:headEnd/>
          <a:tailEnd/>
        </a:ln>
      </xdr:spPr>
    </xdr:sp>
    <xdr:clientData/>
  </xdr:twoCellAnchor>
  <xdr:twoCellAnchor>
    <xdr:from>
      <xdr:col>9</xdr:col>
      <xdr:colOff>0</xdr:colOff>
      <xdr:row>0</xdr:row>
      <xdr:rowOff>0</xdr:rowOff>
    </xdr:from>
    <xdr:to>
      <xdr:col>9</xdr:col>
      <xdr:colOff>0</xdr:colOff>
      <xdr:row>0</xdr:row>
      <xdr:rowOff>0</xdr:rowOff>
    </xdr:to>
    <xdr:sp macro="" textlink="">
      <xdr:nvSpPr>
        <xdr:cNvPr id="3344" name="Line 5"/>
        <xdr:cNvSpPr>
          <a:spLocks noChangeShapeType="1"/>
        </xdr:cNvSpPr>
      </xdr:nvSpPr>
      <xdr:spPr bwMode="auto">
        <a:xfrm>
          <a:off x="6943725" y="0"/>
          <a:ext cx="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xdr:colOff>
      <xdr:row>14</xdr:row>
      <xdr:rowOff>95250</xdr:rowOff>
    </xdr:from>
    <xdr:to>
      <xdr:col>2</xdr:col>
      <xdr:colOff>152400</xdr:colOff>
      <xdr:row>15</xdr:row>
      <xdr:rowOff>114300</xdr:rowOff>
    </xdr:to>
    <xdr:sp macro="" textlink="">
      <xdr:nvSpPr>
        <xdr:cNvPr id="5440" name="AutoShape 1"/>
        <xdr:cNvSpPr>
          <a:spLocks/>
        </xdr:cNvSpPr>
      </xdr:nvSpPr>
      <xdr:spPr bwMode="auto">
        <a:xfrm>
          <a:off x="400050" y="2876550"/>
          <a:ext cx="76200" cy="228600"/>
        </a:xfrm>
        <a:prstGeom prst="leftBracket">
          <a:avLst>
            <a:gd name="adj" fmla="val 25000"/>
          </a:avLst>
        </a:prstGeom>
        <a:noFill/>
        <a:ln w="28575">
          <a:solidFill>
            <a:srgbClr val="000000"/>
          </a:solidFill>
          <a:round/>
          <a:headEnd/>
          <a:tailEnd/>
        </a:ln>
      </xdr:spPr>
    </xdr:sp>
    <xdr:clientData/>
  </xdr:twoCellAnchor>
  <xdr:twoCellAnchor>
    <xdr:from>
      <xdr:col>3</xdr:col>
      <xdr:colOff>66675</xdr:colOff>
      <xdr:row>22</xdr:row>
      <xdr:rowOff>85725</xdr:rowOff>
    </xdr:from>
    <xdr:to>
      <xdr:col>3</xdr:col>
      <xdr:colOff>152400</xdr:colOff>
      <xdr:row>24</xdr:row>
      <xdr:rowOff>76200</xdr:rowOff>
    </xdr:to>
    <xdr:sp macro="" textlink="">
      <xdr:nvSpPr>
        <xdr:cNvPr id="5441" name="AutoShape 2"/>
        <xdr:cNvSpPr>
          <a:spLocks/>
        </xdr:cNvSpPr>
      </xdr:nvSpPr>
      <xdr:spPr bwMode="auto">
        <a:xfrm>
          <a:off x="552450" y="4705350"/>
          <a:ext cx="85725" cy="409575"/>
        </a:xfrm>
        <a:prstGeom prst="leftBracket">
          <a:avLst>
            <a:gd name="adj" fmla="val 39815"/>
          </a:avLst>
        </a:prstGeom>
        <a:noFill/>
        <a:ln w="28575">
          <a:solidFill>
            <a:srgbClr val="000000"/>
          </a:solidFill>
          <a:round/>
          <a:headEnd/>
          <a:tailEnd/>
        </a:ln>
      </xdr:spPr>
    </xdr:sp>
    <xdr:clientData/>
  </xdr:twoCellAnchor>
  <xdr:twoCellAnchor>
    <xdr:from>
      <xdr:col>2</xdr:col>
      <xdr:colOff>66675</xdr:colOff>
      <xdr:row>28</xdr:row>
      <xdr:rowOff>85725</xdr:rowOff>
    </xdr:from>
    <xdr:to>
      <xdr:col>2</xdr:col>
      <xdr:colOff>152400</xdr:colOff>
      <xdr:row>30</xdr:row>
      <xdr:rowOff>76200</xdr:rowOff>
    </xdr:to>
    <xdr:sp macro="" textlink="">
      <xdr:nvSpPr>
        <xdr:cNvPr id="5442" name="AutoShape 3"/>
        <xdr:cNvSpPr>
          <a:spLocks/>
        </xdr:cNvSpPr>
      </xdr:nvSpPr>
      <xdr:spPr bwMode="auto">
        <a:xfrm>
          <a:off x="390525" y="5962650"/>
          <a:ext cx="85725" cy="409575"/>
        </a:xfrm>
        <a:prstGeom prst="leftBracket">
          <a:avLst>
            <a:gd name="adj" fmla="val 39815"/>
          </a:avLst>
        </a:prstGeom>
        <a:noFill/>
        <a:ln w="28575">
          <a:solidFill>
            <a:srgbClr val="000000"/>
          </a:solidFill>
          <a:round/>
          <a:headEnd/>
          <a:tailEnd/>
        </a:ln>
      </xdr:spPr>
    </xdr:sp>
    <xdr:clientData/>
  </xdr:twoCellAnchor>
  <xdr:twoCellAnchor>
    <xdr:from>
      <xdr:col>2</xdr:col>
      <xdr:colOff>66675</xdr:colOff>
      <xdr:row>32</xdr:row>
      <xdr:rowOff>85725</xdr:rowOff>
    </xdr:from>
    <xdr:to>
      <xdr:col>2</xdr:col>
      <xdr:colOff>142875</xdr:colOff>
      <xdr:row>42</xdr:row>
      <xdr:rowOff>85725</xdr:rowOff>
    </xdr:to>
    <xdr:sp macro="" textlink="">
      <xdr:nvSpPr>
        <xdr:cNvPr id="5443" name="AutoShape 4"/>
        <xdr:cNvSpPr>
          <a:spLocks/>
        </xdr:cNvSpPr>
      </xdr:nvSpPr>
      <xdr:spPr bwMode="auto">
        <a:xfrm>
          <a:off x="390525" y="6800850"/>
          <a:ext cx="76200" cy="2095500"/>
        </a:xfrm>
        <a:prstGeom prst="leftBracket">
          <a:avLst>
            <a:gd name="adj" fmla="val 229167"/>
          </a:avLst>
        </a:prstGeom>
        <a:noFill/>
        <a:ln w="285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85725</xdr:colOff>
      <xdr:row>8</xdr:row>
      <xdr:rowOff>76200</xdr:rowOff>
    </xdr:from>
    <xdr:to>
      <xdr:col>30</xdr:col>
      <xdr:colOff>95250</xdr:colOff>
      <xdr:row>8</xdr:row>
      <xdr:rowOff>76200</xdr:rowOff>
    </xdr:to>
    <xdr:sp macro="" textlink="">
      <xdr:nvSpPr>
        <xdr:cNvPr id="4203" name="Line 1"/>
        <xdr:cNvSpPr>
          <a:spLocks noChangeShapeType="1"/>
        </xdr:cNvSpPr>
      </xdr:nvSpPr>
      <xdr:spPr bwMode="auto">
        <a:xfrm>
          <a:off x="2219325" y="2714625"/>
          <a:ext cx="2762250" cy="0"/>
        </a:xfrm>
        <a:prstGeom prst="line">
          <a:avLst/>
        </a:prstGeom>
        <a:noFill/>
        <a:ln w="28575">
          <a:solidFill>
            <a:srgbClr val="000000"/>
          </a:solidFill>
          <a:round/>
          <a:headEnd/>
          <a:tailEnd/>
        </a:ln>
      </xdr:spPr>
    </xdr:sp>
    <xdr:clientData/>
  </xdr:twoCellAnchor>
  <xdr:twoCellAnchor>
    <xdr:from>
      <xdr:col>12</xdr:col>
      <xdr:colOff>142875</xdr:colOff>
      <xdr:row>6</xdr:row>
      <xdr:rowOff>209550</xdr:rowOff>
    </xdr:from>
    <xdr:to>
      <xdr:col>31</xdr:col>
      <xdr:colOff>28575</xdr:colOff>
      <xdr:row>9</xdr:row>
      <xdr:rowOff>142875</xdr:rowOff>
    </xdr:to>
    <xdr:sp macro="" textlink="">
      <xdr:nvSpPr>
        <xdr:cNvPr id="4204" name="Rectangle 2"/>
        <xdr:cNvSpPr>
          <a:spLocks noChangeArrowheads="1"/>
        </xdr:cNvSpPr>
      </xdr:nvSpPr>
      <xdr:spPr bwMode="auto">
        <a:xfrm>
          <a:off x="2114550" y="2219325"/>
          <a:ext cx="2962275" cy="876300"/>
        </a:xfrm>
        <a:prstGeom prst="rect">
          <a:avLst/>
        </a:prstGeom>
        <a:noFill/>
        <a:ln w="31750">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123825</xdr:colOff>
      <xdr:row>8</xdr:row>
      <xdr:rowOff>9525</xdr:rowOff>
    </xdr:from>
    <xdr:to>
      <xdr:col>5</xdr:col>
      <xdr:colOff>304800</xdr:colOff>
      <xdr:row>12</xdr:row>
      <xdr:rowOff>38100</xdr:rowOff>
    </xdr:to>
    <xdr:sp macro="" textlink="">
      <xdr:nvSpPr>
        <xdr:cNvPr id="6936" name="右中かっこ 1"/>
        <xdr:cNvSpPr>
          <a:spLocks/>
        </xdr:cNvSpPr>
      </xdr:nvSpPr>
      <xdr:spPr bwMode="auto">
        <a:xfrm>
          <a:off x="3552825" y="1381125"/>
          <a:ext cx="180975" cy="828675"/>
        </a:xfrm>
        <a:prstGeom prst="rightBrace">
          <a:avLst>
            <a:gd name="adj1" fmla="val 8331"/>
            <a:gd name="adj2" fmla="val 50000"/>
          </a:avLst>
        </a:prstGeom>
        <a:solidFill>
          <a:srgbClr val="FFFFFF"/>
        </a:solidFill>
        <a:ln w="9525" algn="ctr">
          <a:solidFill>
            <a:srgbClr val="000000"/>
          </a:solidFill>
          <a:round/>
          <a:headEnd/>
          <a:tailEnd/>
        </a:ln>
      </xdr:spPr>
    </xdr:sp>
    <xdr:clientData/>
  </xdr:twoCellAnchor>
  <xdr:twoCellAnchor>
    <xdr:from>
      <xdr:col>5</xdr:col>
      <xdr:colOff>400050</xdr:colOff>
      <xdr:row>10</xdr:row>
      <xdr:rowOff>28575</xdr:rowOff>
    </xdr:from>
    <xdr:to>
      <xdr:col>6</xdr:col>
      <xdr:colOff>28575</xdr:colOff>
      <xdr:row>10</xdr:row>
      <xdr:rowOff>28575</xdr:rowOff>
    </xdr:to>
    <xdr:cxnSp macro="">
      <xdr:nvCxnSpPr>
        <xdr:cNvPr id="6937" name="直線矢印コネクタ 3"/>
        <xdr:cNvCxnSpPr>
          <a:cxnSpLocks noChangeShapeType="1"/>
        </xdr:cNvCxnSpPr>
      </xdr:nvCxnSpPr>
      <xdr:spPr bwMode="auto">
        <a:xfrm flipV="1">
          <a:off x="3829050" y="1800225"/>
          <a:ext cx="314325" cy="0"/>
        </a:xfrm>
        <a:prstGeom prst="straightConnector1">
          <a:avLst/>
        </a:prstGeom>
        <a:noFill/>
        <a:ln w="9525" algn="ctr">
          <a:solidFill>
            <a:srgbClr val="000000"/>
          </a:solidFill>
          <a:round/>
          <a:headEnd/>
          <a:tailEnd type="arrow" w="med" len="med"/>
        </a:ln>
      </xdr:spPr>
    </xdr:cxnSp>
    <xdr:clientData/>
  </xdr:twoCellAnchor>
  <xdr:twoCellAnchor>
    <xdr:from>
      <xdr:col>5</xdr:col>
      <xdr:colOff>381000</xdr:colOff>
      <xdr:row>13</xdr:row>
      <xdr:rowOff>104775</xdr:rowOff>
    </xdr:from>
    <xdr:to>
      <xdr:col>6</xdr:col>
      <xdr:colOff>9525</xdr:colOff>
      <xdr:row>13</xdr:row>
      <xdr:rowOff>114300</xdr:rowOff>
    </xdr:to>
    <xdr:cxnSp macro="">
      <xdr:nvCxnSpPr>
        <xdr:cNvPr id="6938" name="直線矢印コネクタ 4"/>
        <xdr:cNvCxnSpPr>
          <a:cxnSpLocks noChangeShapeType="1"/>
        </xdr:cNvCxnSpPr>
      </xdr:nvCxnSpPr>
      <xdr:spPr bwMode="auto">
        <a:xfrm flipV="1">
          <a:off x="3810000" y="2476500"/>
          <a:ext cx="314325" cy="9525"/>
        </a:xfrm>
        <a:prstGeom prst="straightConnector1">
          <a:avLst/>
        </a:prstGeom>
        <a:noFill/>
        <a:ln w="9525" algn="ctr">
          <a:solidFill>
            <a:srgbClr val="000000"/>
          </a:solidFill>
          <a:round/>
          <a:headEnd/>
          <a:tailEnd type="arrow" w="med" len="med"/>
        </a:ln>
      </xdr:spPr>
    </xdr:cxnSp>
    <xdr:clientData/>
  </xdr:twoCellAnchor>
  <xdr:twoCellAnchor>
    <xdr:from>
      <xdr:col>5</xdr:col>
      <xdr:colOff>371475</xdr:colOff>
      <xdr:row>16</xdr:row>
      <xdr:rowOff>0</xdr:rowOff>
    </xdr:from>
    <xdr:to>
      <xdr:col>6</xdr:col>
      <xdr:colOff>0</xdr:colOff>
      <xdr:row>16</xdr:row>
      <xdr:rowOff>9525</xdr:rowOff>
    </xdr:to>
    <xdr:cxnSp macro="">
      <xdr:nvCxnSpPr>
        <xdr:cNvPr id="6939" name="直線矢印コネクタ 5"/>
        <xdr:cNvCxnSpPr>
          <a:cxnSpLocks noChangeShapeType="1"/>
        </xdr:cNvCxnSpPr>
      </xdr:nvCxnSpPr>
      <xdr:spPr bwMode="auto">
        <a:xfrm flipV="1">
          <a:off x="3800475" y="2971800"/>
          <a:ext cx="314325" cy="9525"/>
        </a:xfrm>
        <a:prstGeom prst="straightConnector1">
          <a:avLst/>
        </a:prstGeom>
        <a:noFill/>
        <a:ln w="9525" algn="ctr">
          <a:solidFill>
            <a:srgbClr val="000000"/>
          </a:solidFill>
          <a:round/>
          <a:headEnd/>
          <a:tailEnd type="arrow" w="med" len="med"/>
        </a:ln>
      </xdr:spPr>
    </xdr:cxnSp>
    <xdr:clientData/>
  </xdr:twoCellAnchor>
  <xdr:twoCellAnchor>
    <xdr:from>
      <xdr:col>5</xdr:col>
      <xdr:colOff>371475</xdr:colOff>
      <xdr:row>18</xdr:row>
      <xdr:rowOff>95250</xdr:rowOff>
    </xdr:from>
    <xdr:to>
      <xdr:col>6</xdr:col>
      <xdr:colOff>0</xdr:colOff>
      <xdr:row>18</xdr:row>
      <xdr:rowOff>104775</xdr:rowOff>
    </xdr:to>
    <xdr:cxnSp macro="">
      <xdr:nvCxnSpPr>
        <xdr:cNvPr id="6940" name="直線矢印コネクタ 6"/>
        <xdr:cNvCxnSpPr>
          <a:cxnSpLocks noChangeShapeType="1"/>
        </xdr:cNvCxnSpPr>
      </xdr:nvCxnSpPr>
      <xdr:spPr bwMode="auto">
        <a:xfrm flipV="1">
          <a:off x="3800475" y="3467100"/>
          <a:ext cx="314325" cy="9525"/>
        </a:xfrm>
        <a:prstGeom prst="straightConnector1">
          <a:avLst/>
        </a:prstGeom>
        <a:noFill/>
        <a:ln w="9525" algn="ctr">
          <a:solidFill>
            <a:srgbClr val="000000"/>
          </a:solidFill>
          <a:round/>
          <a:headEnd/>
          <a:tailEnd type="arrow" w="med" len="med"/>
        </a:ln>
      </xdr:spPr>
    </xdr:cxnSp>
    <xdr:clientData/>
  </xdr:twoCellAnchor>
  <xdr:twoCellAnchor>
    <xdr:from>
      <xdr:col>5</xdr:col>
      <xdr:colOff>361950</xdr:colOff>
      <xdr:row>22</xdr:row>
      <xdr:rowOff>95250</xdr:rowOff>
    </xdr:from>
    <xdr:to>
      <xdr:col>5</xdr:col>
      <xdr:colOff>676275</xdr:colOff>
      <xdr:row>22</xdr:row>
      <xdr:rowOff>104775</xdr:rowOff>
    </xdr:to>
    <xdr:cxnSp macro="">
      <xdr:nvCxnSpPr>
        <xdr:cNvPr id="6941" name="直線矢印コネクタ 7"/>
        <xdr:cNvCxnSpPr>
          <a:cxnSpLocks noChangeShapeType="1"/>
        </xdr:cNvCxnSpPr>
      </xdr:nvCxnSpPr>
      <xdr:spPr bwMode="auto">
        <a:xfrm flipV="1">
          <a:off x="3790950" y="4267200"/>
          <a:ext cx="314325" cy="9525"/>
        </a:xfrm>
        <a:prstGeom prst="straightConnector1">
          <a:avLst/>
        </a:prstGeom>
        <a:noFill/>
        <a:ln w="9525" algn="ctr">
          <a:solidFill>
            <a:srgbClr val="000000"/>
          </a:solidFill>
          <a:round/>
          <a:headEnd/>
          <a:tailEnd type="arrow" w="med" len="med"/>
        </a:ln>
      </xdr:spPr>
    </xdr:cxnSp>
    <xdr:clientData/>
  </xdr:twoCellAnchor>
  <xdr:twoCellAnchor>
    <xdr:from>
      <xdr:col>5</xdr:col>
      <xdr:colOff>371475</xdr:colOff>
      <xdr:row>24</xdr:row>
      <xdr:rowOff>104775</xdr:rowOff>
    </xdr:from>
    <xdr:to>
      <xdr:col>6</xdr:col>
      <xdr:colOff>0</xdr:colOff>
      <xdr:row>24</xdr:row>
      <xdr:rowOff>114300</xdr:rowOff>
    </xdr:to>
    <xdr:cxnSp macro="">
      <xdr:nvCxnSpPr>
        <xdr:cNvPr id="6942" name="直線矢印コネクタ 8"/>
        <xdr:cNvCxnSpPr>
          <a:cxnSpLocks noChangeShapeType="1"/>
        </xdr:cNvCxnSpPr>
      </xdr:nvCxnSpPr>
      <xdr:spPr bwMode="auto">
        <a:xfrm flipV="1">
          <a:off x="3800475" y="4676775"/>
          <a:ext cx="314325" cy="9525"/>
        </a:xfrm>
        <a:prstGeom prst="straightConnector1">
          <a:avLst/>
        </a:prstGeom>
        <a:noFill/>
        <a:ln w="9525" algn="ctr">
          <a:solidFill>
            <a:srgbClr val="000000"/>
          </a:solidFill>
          <a:round/>
          <a:headEnd/>
          <a:tailEnd type="arrow" w="med" len="med"/>
        </a:ln>
      </xdr:spPr>
    </xdr:cxnSp>
    <xdr:clientData/>
  </xdr:twoCellAnchor>
  <xdr:twoCellAnchor>
    <xdr:from>
      <xdr:col>5</xdr:col>
      <xdr:colOff>361950</xdr:colOff>
      <xdr:row>28</xdr:row>
      <xdr:rowOff>104775</xdr:rowOff>
    </xdr:from>
    <xdr:to>
      <xdr:col>5</xdr:col>
      <xdr:colOff>676275</xdr:colOff>
      <xdr:row>28</xdr:row>
      <xdr:rowOff>114300</xdr:rowOff>
    </xdr:to>
    <xdr:cxnSp macro="">
      <xdr:nvCxnSpPr>
        <xdr:cNvPr id="6943" name="直線矢印コネクタ 9"/>
        <xdr:cNvCxnSpPr>
          <a:cxnSpLocks noChangeShapeType="1"/>
        </xdr:cNvCxnSpPr>
      </xdr:nvCxnSpPr>
      <xdr:spPr bwMode="auto">
        <a:xfrm flipV="1">
          <a:off x="3790950" y="5476875"/>
          <a:ext cx="314325" cy="9525"/>
        </a:xfrm>
        <a:prstGeom prst="straightConnector1">
          <a:avLst/>
        </a:prstGeom>
        <a:noFill/>
        <a:ln w="9525" algn="ctr">
          <a:solidFill>
            <a:srgbClr val="000000"/>
          </a:solidFill>
          <a:round/>
          <a:headEnd/>
          <a:tailEnd type="arrow" w="med" len="med"/>
        </a:ln>
      </xdr:spPr>
    </xdr:cxnSp>
    <xdr:clientData/>
  </xdr:twoCellAnchor>
  <xdr:twoCellAnchor>
    <xdr:from>
      <xdr:col>5</xdr:col>
      <xdr:colOff>371475</xdr:colOff>
      <xdr:row>30</xdr:row>
      <xdr:rowOff>95250</xdr:rowOff>
    </xdr:from>
    <xdr:to>
      <xdr:col>6</xdr:col>
      <xdr:colOff>0</xdr:colOff>
      <xdr:row>30</xdr:row>
      <xdr:rowOff>104775</xdr:rowOff>
    </xdr:to>
    <xdr:cxnSp macro="">
      <xdr:nvCxnSpPr>
        <xdr:cNvPr id="6944" name="直線矢印コネクタ 10"/>
        <xdr:cNvCxnSpPr>
          <a:cxnSpLocks noChangeShapeType="1"/>
        </xdr:cNvCxnSpPr>
      </xdr:nvCxnSpPr>
      <xdr:spPr bwMode="auto">
        <a:xfrm flipV="1">
          <a:off x="3800475" y="5867400"/>
          <a:ext cx="314325" cy="9525"/>
        </a:xfrm>
        <a:prstGeom prst="straightConnector1">
          <a:avLst/>
        </a:prstGeom>
        <a:noFill/>
        <a:ln w="9525" algn="ctr">
          <a:solidFill>
            <a:srgbClr val="000000"/>
          </a:solidFill>
          <a:round/>
          <a:headEnd/>
          <a:tailEnd type="arrow" w="med" len="med"/>
        </a:ln>
      </xdr:spPr>
    </xdr:cxnSp>
    <xdr:clientData/>
  </xdr:twoCellAnchor>
  <xdr:twoCellAnchor>
    <xdr:from>
      <xdr:col>5</xdr:col>
      <xdr:colOff>371475</xdr:colOff>
      <xdr:row>34</xdr:row>
      <xdr:rowOff>104775</xdr:rowOff>
    </xdr:from>
    <xdr:to>
      <xdr:col>6</xdr:col>
      <xdr:colOff>0</xdr:colOff>
      <xdr:row>34</xdr:row>
      <xdr:rowOff>114300</xdr:rowOff>
    </xdr:to>
    <xdr:cxnSp macro="">
      <xdr:nvCxnSpPr>
        <xdr:cNvPr id="6945" name="直線矢印コネクタ 12"/>
        <xdr:cNvCxnSpPr>
          <a:cxnSpLocks noChangeShapeType="1"/>
        </xdr:cNvCxnSpPr>
      </xdr:nvCxnSpPr>
      <xdr:spPr bwMode="auto">
        <a:xfrm flipV="1">
          <a:off x="3800475" y="6677025"/>
          <a:ext cx="314325" cy="9525"/>
        </a:xfrm>
        <a:prstGeom prst="straightConnector1">
          <a:avLst/>
        </a:prstGeom>
        <a:noFill/>
        <a:ln w="9525" algn="ctr">
          <a:solidFill>
            <a:srgbClr val="000000"/>
          </a:solidFill>
          <a:round/>
          <a:headEnd/>
          <a:tailEnd type="arrow" w="med" len="med"/>
        </a:ln>
      </xdr:spPr>
    </xdr:cxnSp>
    <xdr:clientData/>
  </xdr:twoCellAnchor>
  <xdr:twoCellAnchor>
    <xdr:from>
      <xdr:col>5</xdr:col>
      <xdr:colOff>371475</xdr:colOff>
      <xdr:row>36</xdr:row>
      <xdr:rowOff>104775</xdr:rowOff>
    </xdr:from>
    <xdr:to>
      <xdr:col>6</xdr:col>
      <xdr:colOff>0</xdr:colOff>
      <xdr:row>36</xdr:row>
      <xdr:rowOff>114300</xdr:rowOff>
    </xdr:to>
    <xdr:cxnSp macro="">
      <xdr:nvCxnSpPr>
        <xdr:cNvPr id="6946" name="直線矢印コネクタ 13"/>
        <xdr:cNvCxnSpPr>
          <a:cxnSpLocks noChangeShapeType="1"/>
        </xdr:cNvCxnSpPr>
      </xdr:nvCxnSpPr>
      <xdr:spPr bwMode="auto">
        <a:xfrm flipV="1">
          <a:off x="3800475" y="7077075"/>
          <a:ext cx="314325" cy="9525"/>
        </a:xfrm>
        <a:prstGeom prst="straightConnector1">
          <a:avLst/>
        </a:prstGeom>
        <a:noFill/>
        <a:ln w="9525" algn="ctr">
          <a:solidFill>
            <a:srgbClr val="000000"/>
          </a:solidFill>
          <a:round/>
          <a:headEnd/>
          <a:tailEnd type="arrow" w="med" len="med"/>
        </a:ln>
      </xdr:spPr>
    </xdr:cxnSp>
    <xdr:clientData/>
  </xdr:twoCellAnchor>
  <xdr:twoCellAnchor>
    <xdr:from>
      <xdr:col>5</xdr:col>
      <xdr:colOff>361950</xdr:colOff>
      <xdr:row>38</xdr:row>
      <xdr:rowOff>104775</xdr:rowOff>
    </xdr:from>
    <xdr:to>
      <xdr:col>5</xdr:col>
      <xdr:colOff>676275</xdr:colOff>
      <xdr:row>38</xdr:row>
      <xdr:rowOff>114300</xdr:rowOff>
    </xdr:to>
    <xdr:cxnSp macro="">
      <xdr:nvCxnSpPr>
        <xdr:cNvPr id="6947" name="直線矢印コネクタ 14"/>
        <xdr:cNvCxnSpPr>
          <a:cxnSpLocks noChangeShapeType="1"/>
        </xdr:cNvCxnSpPr>
      </xdr:nvCxnSpPr>
      <xdr:spPr bwMode="auto">
        <a:xfrm flipV="1">
          <a:off x="3790950" y="7477125"/>
          <a:ext cx="314325" cy="9525"/>
        </a:xfrm>
        <a:prstGeom prst="straightConnector1">
          <a:avLst/>
        </a:prstGeom>
        <a:noFill/>
        <a:ln w="9525" algn="ctr">
          <a:solidFill>
            <a:srgbClr val="000000"/>
          </a:solidFill>
          <a:round/>
          <a:headEnd/>
          <a:tailEnd type="arrow" w="med" len="med"/>
        </a:ln>
      </xdr:spPr>
    </xdr:cxnSp>
    <xdr:clientData/>
  </xdr:twoCellAnchor>
  <xdr:twoCellAnchor>
    <xdr:from>
      <xdr:col>5</xdr:col>
      <xdr:colOff>371475</xdr:colOff>
      <xdr:row>20</xdr:row>
      <xdr:rowOff>104775</xdr:rowOff>
    </xdr:from>
    <xdr:to>
      <xdr:col>6</xdr:col>
      <xdr:colOff>0</xdr:colOff>
      <xdr:row>20</xdr:row>
      <xdr:rowOff>114300</xdr:rowOff>
    </xdr:to>
    <xdr:cxnSp macro="">
      <xdr:nvCxnSpPr>
        <xdr:cNvPr id="6948" name="直線矢印コネクタ 6"/>
        <xdr:cNvCxnSpPr>
          <a:cxnSpLocks noChangeShapeType="1"/>
        </xdr:cNvCxnSpPr>
      </xdr:nvCxnSpPr>
      <xdr:spPr bwMode="auto">
        <a:xfrm flipV="1">
          <a:off x="3800475" y="3876675"/>
          <a:ext cx="314325" cy="9525"/>
        </a:xfrm>
        <a:prstGeom prst="straightConnector1">
          <a:avLst/>
        </a:prstGeom>
        <a:noFill/>
        <a:ln w="9525" algn="ctr">
          <a:solidFill>
            <a:srgbClr val="000000"/>
          </a:solidFill>
          <a:round/>
          <a:headEnd/>
          <a:tailEnd type="arrow" w="med" len="med"/>
        </a:ln>
      </xdr:spPr>
    </xdr:cxnSp>
    <xdr:clientData/>
  </xdr:twoCellAnchor>
  <xdr:twoCellAnchor>
    <xdr:from>
      <xdr:col>5</xdr:col>
      <xdr:colOff>400050</xdr:colOff>
      <xdr:row>26</xdr:row>
      <xdr:rowOff>95250</xdr:rowOff>
    </xdr:from>
    <xdr:to>
      <xdr:col>6</xdr:col>
      <xdr:colOff>28575</xdr:colOff>
      <xdr:row>26</xdr:row>
      <xdr:rowOff>104775</xdr:rowOff>
    </xdr:to>
    <xdr:cxnSp macro="">
      <xdr:nvCxnSpPr>
        <xdr:cNvPr id="6949" name="直線矢印コネクタ 8"/>
        <xdr:cNvCxnSpPr>
          <a:cxnSpLocks noChangeShapeType="1"/>
        </xdr:cNvCxnSpPr>
      </xdr:nvCxnSpPr>
      <xdr:spPr bwMode="auto">
        <a:xfrm flipV="1">
          <a:off x="3829050" y="5067300"/>
          <a:ext cx="314325" cy="9525"/>
        </a:xfrm>
        <a:prstGeom prst="straightConnector1">
          <a:avLst/>
        </a:prstGeom>
        <a:noFill/>
        <a:ln w="9525" algn="ctr">
          <a:solidFill>
            <a:srgbClr val="000000"/>
          </a:solidFill>
          <a:round/>
          <a:headEnd/>
          <a:tailEnd type="arrow" w="med" len="med"/>
        </a:ln>
      </xdr:spPr>
    </xdr:cxnSp>
    <xdr:clientData/>
  </xdr:twoCellAnchor>
  <xdr:twoCellAnchor>
    <xdr:from>
      <xdr:col>5</xdr:col>
      <xdr:colOff>371475</xdr:colOff>
      <xdr:row>32</xdr:row>
      <xdr:rowOff>104775</xdr:rowOff>
    </xdr:from>
    <xdr:to>
      <xdr:col>6</xdr:col>
      <xdr:colOff>0</xdr:colOff>
      <xdr:row>32</xdr:row>
      <xdr:rowOff>114300</xdr:rowOff>
    </xdr:to>
    <xdr:cxnSp macro="">
      <xdr:nvCxnSpPr>
        <xdr:cNvPr id="6950" name="直線矢印コネクタ 12"/>
        <xdr:cNvCxnSpPr>
          <a:cxnSpLocks noChangeShapeType="1"/>
        </xdr:cNvCxnSpPr>
      </xdr:nvCxnSpPr>
      <xdr:spPr bwMode="auto">
        <a:xfrm flipV="1">
          <a:off x="3800475" y="6276975"/>
          <a:ext cx="314325" cy="9525"/>
        </a:xfrm>
        <a:prstGeom prst="straightConnector1">
          <a:avLst/>
        </a:prstGeom>
        <a:noFill/>
        <a:ln w="9525" algn="ctr">
          <a:solidFill>
            <a:srgbClr val="000000"/>
          </a:solidFill>
          <a:round/>
          <a:headEnd/>
          <a:tailEnd type="arrow" w="med" len="med"/>
        </a:ln>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N49"/>
  <sheetViews>
    <sheetView tabSelected="1" view="pageBreakPreview" zoomScale="80" zoomScaleNormal="80" zoomScaleSheetLayoutView="80" workbookViewId="0">
      <pane xSplit="3" ySplit="8" topLeftCell="D9" activePane="bottomRight" state="frozen"/>
      <selection activeCell="AF3" sqref="AF3"/>
      <selection pane="topRight" activeCell="AF3" sqref="AF3"/>
      <selection pane="bottomLeft" activeCell="AF3" sqref="AF3"/>
      <selection pane="bottomRight"/>
    </sheetView>
  </sheetViews>
  <sheetFormatPr defaultColWidth="7.625" defaultRowHeight="14.25"/>
  <cols>
    <col min="1" max="1" width="8" style="104" customWidth="1"/>
    <col min="2" max="2" width="22.5" style="101" bestFit="1" customWidth="1"/>
    <col min="3" max="3" width="7.625" style="102" bestFit="1" customWidth="1"/>
    <col min="4" max="4" width="10.375" style="103" customWidth="1"/>
    <col min="5" max="5" width="10.125" style="103" customWidth="1"/>
    <col min="6" max="6" width="6.125" style="104" customWidth="1"/>
    <col min="7" max="7" width="9.375" style="103" customWidth="1"/>
    <col min="8" max="8" width="5.125" style="103" customWidth="1"/>
    <col min="9" max="9" width="9.375" style="103" customWidth="1"/>
    <col min="10" max="10" width="7.625" style="102" customWidth="1"/>
    <col min="11" max="11" width="8" style="103" customWidth="1"/>
    <col min="12" max="12" width="7.625" style="102" customWidth="1"/>
    <col min="13" max="13" width="8.125" style="103" customWidth="1"/>
    <col min="14" max="14" width="7.625" style="102" customWidth="1"/>
    <col min="15" max="15" width="8.625" style="103" customWidth="1"/>
    <col min="16" max="16" width="7.625" style="102" customWidth="1"/>
    <col min="17" max="17" width="8.125" style="103" customWidth="1"/>
    <col min="18" max="18" width="7.625" style="102" customWidth="1"/>
    <col min="19" max="19" width="8.625" style="103" customWidth="1"/>
    <col min="20" max="23" width="9.375" style="103" customWidth="1"/>
    <col min="24" max="24" width="1.75" style="102" customWidth="1"/>
    <col min="25" max="25" width="5.625" style="2" customWidth="1"/>
    <col min="26" max="28" width="10.25" style="2" customWidth="1"/>
    <col min="29" max="29" width="7.5" style="3" customWidth="1"/>
    <col min="30" max="30" width="7.375" style="2" customWidth="1"/>
    <col min="31" max="31" width="4.625" style="2" customWidth="1"/>
    <col min="32" max="33" width="5.5" style="2" customWidth="1"/>
    <col min="34" max="36" width="9.25" style="2" customWidth="1"/>
    <col min="37" max="37" width="7.25" style="4" customWidth="1"/>
    <col min="38" max="38" width="4.25" style="4" customWidth="1"/>
    <col min="39" max="39" width="7.125" style="4" customWidth="1"/>
    <col min="40" max="40" width="9.25" style="4" customWidth="1"/>
    <col min="41" max="41" width="8.375" style="4" customWidth="1"/>
    <col min="42" max="42" width="13.75" style="2" customWidth="1"/>
    <col min="43" max="43" width="1.125" style="105" customWidth="1"/>
    <col min="44" max="44" width="10" style="105" customWidth="1"/>
    <col min="45" max="45" width="8.25" style="105" customWidth="1"/>
    <col min="46" max="46" width="10.875" style="105" customWidth="1"/>
    <col min="47" max="47" width="9.375" style="105" customWidth="1"/>
    <col min="48" max="48" width="3.625" style="105" bestFit="1" customWidth="1"/>
    <col min="49" max="54" width="7.125" style="105" customWidth="1"/>
    <col min="55" max="55" width="5.5" style="105" customWidth="1"/>
    <col min="56" max="59" width="5.25" style="105" customWidth="1"/>
    <col min="60" max="60" width="7.125" style="105" customWidth="1"/>
    <col min="61" max="61" width="4.625" style="105" customWidth="1"/>
    <col min="62" max="62" width="6.375" style="105" customWidth="1"/>
    <col min="63" max="63" width="6" style="105" customWidth="1"/>
    <col min="64" max="64" width="6.125" style="105" customWidth="1"/>
    <col min="65" max="65" width="6.625" style="105" customWidth="1"/>
    <col min="66" max="69" width="5.75" style="105" customWidth="1"/>
    <col min="70" max="70" width="7.875" style="105" customWidth="1"/>
    <col min="71" max="71" width="11.625" style="105" customWidth="1"/>
    <col min="72" max="72" width="1.75" style="105" customWidth="1"/>
    <col min="73" max="81" width="12.875" style="105" customWidth="1"/>
    <col min="82" max="82" width="4.5" style="105" customWidth="1"/>
    <col min="83" max="84" width="9" style="105" customWidth="1"/>
    <col min="85" max="85" width="9.5" style="105" customWidth="1"/>
    <col min="86" max="86" width="9" style="105" customWidth="1"/>
    <col min="87" max="87" width="10" style="105" customWidth="1"/>
    <col min="88" max="90" width="9.75" style="105" customWidth="1"/>
    <col min="91" max="91" width="7.25" style="105" customWidth="1"/>
    <col min="92" max="95" width="9.5" style="105" customWidth="1"/>
    <col min="96" max="97" width="8.5" style="105" customWidth="1"/>
    <col min="98" max="98" width="8.375" style="105" customWidth="1"/>
    <col min="99" max="99" width="9.375" style="105" customWidth="1"/>
    <col min="100" max="100" width="8.5" style="105" customWidth="1"/>
    <col min="101" max="102" width="9.5" style="105" customWidth="1"/>
    <col min="103" max="246" width="9" style="105" customWidth="1"/>
    <col min="247" max="16384" width="7.625" style="105"/>
  </cols>
  <sheetData>
    <row r="1" spans="1:118">
      <c r="A1" s="120" t="s">
        <v>346</v>
      </c>
    </row>
    <row r="2" spans="1:118" ht="18.75">
      <c r="A2" s="119" t="s">
        <v>347</v>
      </c>
      <c r="B2" s="106"/>
      <c r="C2" s="106"/>
      <c r="D2" s="120" t="s">
        <v>348</v>
      </c>
      <c r="E2" s="106"/>
      <c r="F2" s="106"/>
      <c r="G2" s="106"/>
      <c r="H2" s="106"/>
      <c r="I2" s="106"/>
      <c r="J2" s="106"/>
      <c r="K2" s="106"/>
      <c r="L2" s="106"/>
      <c r="M2" s="106"/>
      <c r="N2" s="106"/>
      <c r="O2" s="106"/>
      <c r="P2" s="106"/>
      <c r="Q2" s="106"/>
      <c r="R2" s="106"/>
      <c r="S2" s="106"/>
      <c r="T2" s="106"/>
      <c r="U2" s="106"/>
      <c r="V2" s="106"/>
      <c r="W2" s="106"/>
      <c r="X2" s="106"/>
      <c r="Y2" s="120" t="s">
        <v>351</v>
      </c>
      <c r="Z2" s="105"/>
      <c r="AA2" s="105"/>
      <c r="AB2" s="105"/>
      <c r="AC2" s="105"/>
      <c r="AD2" s="105"/>
      <c r="AE2" s="105"/>
      <c r="AF2" s="105"/>
      <c r="AG2" s="105"/>
      <c r="AH2" s="105"/>
      <c r="AI2" s="105"/>
      <c r="AJ2" s="105"/>
      <c r="AK2" s="105"/>
      <c r="AL2" s="105"/>
      <c r="AM2" s="105"/>
      <c r="AN2" s="105"/>
      <c r="AO2" s="105"/>
      <c r="AP2" s="105"/>
      <c r="AR2" s="205" t="s">
        <v>354</v>
      </c>
      <c r="BU2" s="120" t="s">
        <v>355</v>
      </c>
      <c r="CE2" s="120" t="s">
        <v>359</v>
      </c>
    </row>
    <row r="3" spans="1:118" ht="15.75" customHeight="1" thickBot="1">
      <c r="A3" s="139"/>
      <c r="B3" s="189"/>
      <c r="W3" s="140"/>
      <c r="X3" s="105"/>
      <c r="Y3" s="7"/>
      <c r="Z3" s="7"/>
      <c r="AA3" s="7"/>
      <c r="AB3" s="7"/>
      <c r="AC3" s="8"/>
      <c r="AD3" s="7"/>
      <c r="AE3" s="7"/>
      <c r="AF3" s="7"/>
      <c r="AG3" s="7"/>
      <c r="AH3" s="7"/>
      <c r="AI3" s="7"/>
      <c r="AJ3" s="7"/>
      <c r="AP3" s="9"/>
    </row>
    <row r="4" spans="1:118" s="111" customFormat="1" ht="14.25" customHeight="1">
      <c r="A4" s="532" t="s">
        <v>0</v>
      </c>
      <c r="B4" s="536" t="s">
        <v>2</v>
      </c>
      <c r="C4" s="540" t="s">
        <v>3</v>
      </c>
      <c r="D4" s="544" t="s">
        <v>4</v>
      </c>
      <c r="E4" s="553" t="s">
        <v>5</v>
      </c>
      <c r="F4" s="555" t="s">
        <v>312</v>
      </c>
      <c r="G4" s="556"/>
      <c r="H4" s="556"/>
      <c r="I4" s="556"/>
      <c r="J4" s="556"/>
      <c r="K4" s="556"/>
      <c r="L4" s="556"/>
      <c r="M4" s="556"/>
      <c r="N4" s="556"/>
      <c r="O4" s="556"/>
      <c r="P4" s="556"/>
      <c r="Q4" s="556"/>
      <c r="R4" s="556"/>
      <c r="S4" s="556"/>
      <c r="T4" s="556"/>
      <c r="U4" s="557"/>
      <c r="V4" s="519" t="s">
        <v>6</v>
      </c>
      <c r="W4" s="509" t="s">
        <v>350</v>
      </c>
      <c r="Y4" s="492" t="s">
        <v>22</v>
      </c>
      <c r="Z4" s="141" t="s">
        <v>24</v>
      </c>
      <c r="AA4" s="142"/>
      <c r="AB4" s="142"/>
      <c r="AC4" s="142"/>
      <c r="AD4" s="143"/>
      <c r="AE4" s="403" t="s">
        <v>25</v>
      </c>
      <c r="AF4" s="403" t="s">
        <v>26</v>
      </c>
      <c r="AG4" s="403" t="s">
        <v>27</v>
      </c>
      <c r="AH4" s="403" t="s">
        <v>28</v>
      </c>
      <c r="AI4" s="403" t="s">
        <v>29</v>
      </c>
      <c r="AJ4" s="403" t="s">
        <v>30</v>
      </c>
      <c r="AK4" s="357" t="s">
        <v>31</v>
      </c>
      <c r="AL4" s="358"/>
      <c r="AM4" s="358"/>
      <c r="AN4" s="143"/>
      <c r="AO4" s="361" t="s">
        <v>32</v>
      </c>
      <c r="AP4" s="144" t="s">
        <v>33</v>
      </c>
      <c r="AR4" s="405" t="s">
        <v>53</v>
      </c>
      <c r="AS4" s="406"/>
      <c r="AT4" s="525" t="s">
        <v>54</v>
      </c>
      <c r="AU4" s="526"/>
      <c r="AV4" s="527" t="s">
        <v>55</v>
      </c>
      <c r="AW4" s="528"/>
      <c r="AX4" s="528"/>
      <c r="AY4" s="528"/>
      <c r="AZ4" s="528"/>
      <c r="BA4" s="528"/>
      <c r="BB4" s="528"/>
      <c r="BC4" s="479" t="s">
        <v>56</v>
      </c>
      <c r="BD4" s="480"/>
      <c r="BE4" s="480"/>
      <c r="BF4" s="480"/>
      <c r="BG4" s="481"/>
      <c r="BH4" s="529" t="s">
        <v>57</v>
      </c>
      <c r="BI4" s="511" t="s">
        <v>58</v>
      </c>
      <c r="BJ4" s="512"/>
      <c r="BK4" s="512"/>
      <c r="BL4" s="512"/>
      <c r="BM4" s="513"/>
      <c r="BN4" s="479" t="s">
        <v>59</v>
      </c>
      <c r="BO4" s="480"/>
      <c r="BP4" s="480"/>
      <c r="BQ4" s="481"/>
      <c r="BR4" s="482" t="s">
        <v>60</v>
      </c>
      <c r="BS4" s="484" t="s">
        <v>33</v>
      </c>
      <c r="BT4" s="292"/>
      <c r="BU4" s="471" t="s">
        <v>419</v>
      </c>
      <c r="BV4" s="472"/>
      <c r="BW4" s="472"/>
      <c r="BX4" s="472"/>
      <c r="BY4" s="472"/>
      <c r="BZ4" s="472"/>
      <c r="CA4" s="472"/>
      <c r="CB4" s="473"/>
      <c r="CC4" s="464" t="s">
        <v>356</v>
      </c>
      <c r="CD4" s="292"/>
      <c r="CE4" s="451" t="s">
        <v>415</v>
      </c>
      <c r="CF4" s="452"/>
      <c r="CG4" s="452"/>
      <c r="CH4" s="452"/>
      <c r="CI4" s="452"/>
      <c r="CJ4" s="452"/>
      <c r="CK4" s="452"/>
      <c r="CL4" s="452"/>
      <c r="CM4" s="453"/>
      <c r="CN4" s="436" t="s">
        <v>416</v>
      </c>
      <c r="CO4" s="437"/>
      <c r="CP4" s="438"/>
      <c r="CQ4" s="436" t="s">
        <v>417</v>
      </c>
      <c r="CR4" s="437"/>
      <c r="CS4" s="437"/>
      <c r="CT4" s="437"/>
      <c r="CU4" s="437"/>
      <c r="CV4" s="437"/>
      <c r="CW4" s="437"/>
      <c r="CX4" s="438"/>
      <c r="CY4" s="419" t="s">
        <v>418</v>
      </c>
    </row>
    <row r="5" spans="1:118" s="111" customFormat="1" ht="14.25" customHeight="1">
      <c r="A5" s="533"/>
      <c r="B5" s="537"/>
      <c r="C5" s="541"/>
      <c r="D5" s="545"/>
      <c r="E5" s="554"/>
      <c r="F5" s="127" t="s">
        <v>313</v>
      </c>
      <c r="G5" s="157" t="s">
        <v>314</v>
      </c>
      <c r="H5" s="157"/>
      <c r="I5" s="128">
        <v>153700</v>
      </c>
      <c r="J5" s="500" t="s">
        <v>316</v>
      </c>
      <c r="K5" s="502"/>
      <c r="L5" s="502"/>
      <c r="M5" s="502"/>
      <c r="N5" s="502"/>
      <c r="O5" s="502"/>
      <c r="P5" s="502"/>
      <c r="Q5" s="502"/>
      <c r="R5" s="502"/>
      <c r="S5" s="502"/>
      <c r="T5" s="501"/>
      <c r="U5" s="495" t="s">
        <v>7</v>
      </c>
      <c r="V5" s="520"/>
      <c r="W5" s="510"/>
      <c r="Y5" s="493"/>
      <c r="Z5" s="498" t="s">
        <v>352</v>
      </c>
      <c r="AA5" s="498" t="s">
        <v>34</v>
      </c>
      <c r="AB5" s="461" t="s">
        <v>35</v>
      </c>
      <c r="AC5" s="497" t="s">
        <v>36</v>
      </c>
      <c r="AD5" s="474" t="s">
        <v>37</v>
      </c>
      <c r="AE5" s="404"/>
      <c r="AF5" s="404"/>
      <c r="AG5" s="404"/>
      <c r="AH5" s="404"/>
      <c r="AI5" s="404"/>
      <c r="AJ5" s="404"/>
      <c r="AK5" s="413" t="s">
        <v>38</v>
      </c>
      <c r="AL5" s="414"/>
      <c r="AM5" s="415"/>
      <c r="AN5" s="486" t="s">
        <v>39</v>
      </c>
      <c r="AO5" s="362"/>
      <c r="AP5" s="145"/>
      <c r="AR5" s="407" t="s">
        <v>61</v>
      </c>
      <c r="AS5" s="410" t="s">
        <v>62</v>
      </c>
      <c r="AT5" s="394" t="s">
        <v>63</v>
      </c>
      <c r="AU5" s="394" t="s">
        <v>64</v>
      </c>
      <c r="AV5" s="521" t="s">
        <v>363</v>
      </c>
      <c r="AW5" s="530" t="s">
        <v>65</v>
      </c>
      <c r="AX5" s="531"/>
      <c r="AY5" s="531"/>
      <c r="AZ5" s="531"/>
      <c r="BA5" s="531"/>
      <c r="BB5" s="531"/>
      <c r="BC5" s="293"/>
      <c r="BD5" s="394" t="s">
        <v>66</v>
      </c>
      <c r="BE5" s="394" t="s">
        <v>326</v>
      </c>
      <c r="BF5" s="394" t="s">
        <v>327</v>
      </c>
      <c r="BG5" s="394" t="s">
        <v>328</v>
      </c>
      <c r="BH5" s="395"/>
      <c r="BI5" s="523" t="s">
        <v>67</v>
      </c>
      <c r="BJ5" s="524"/>
      <c r="BK5" s="395" t="s">
        <v>68</v>
      </c>
      <c r="BL5" s="477" t="s">
        <v>69</v>
      </c>
      <c r="BM5" s="514" t="s">
        <v>10</v>
      </c>
      <c r="BN5" s="24"/>
      <c r="BO5" s="394" t="s">
        <v>70</v>
      </c>
      <c r="BP5" s="394" t="s">
        <v>71</v>
      </c>
      <c r="BQ5" s="394" t="s">
        <v>69</v>
      </c>
      <c r="BR5" s="401"/>
      <c r="BS5" s="485"/>
      <c r="BT5" s="292"/>
      <c r="BU5" s="467" t="s">
        <v>338</v>
      </c>
      <c r="BV5" s="468"/>
      <c r="BW5" s="468"/>
      <c r="BX5" s="469"/>
      <c r="BY5" s="470" t="s">
        <v>339</v>
      </c>
      <c r="BZ5" s="468"/>
      <c r="CA5" s="468"/>
      <c r="CB5" s="469"/>
      <c r="CC5" s="465"/>
      <c r="CD5" s="292"/>
      <c r="CE5" s="454" t="s">
        <v>92</v>
      </c>
      <c r="CF5" s="446"/>
      <c r="CG5" s="446"/>
      <c r="CH5" s="446"/>
      <c r="CI5" s="447"/>
      <c r="CJ5" s="445" t="s">
        <v>93</v>
      </c>
      <c r="CK5" s="446"/>
      <c r="CL5" s="447"/>
      <c r="CM5" s="448" t="s">
        <v>340</v>
      </c>
      <c r="CN5" s="439"/>
      <c r="CO5" s="440"/>
      <c r="CP5" s="441"/>
      <c r="CQ5" s="439"/>
      <c r="CR5" s="440"/>
      <c r="CS5" s="440"/>
      <c r="CT5" s="440"/>
      <c r="CU5" s="440"/>
      <c r="CV5" s="440"/>
      <c r="CW5" s="440"/>
      <c r="CX5" s="441"/>
      <c r="CY5" s="420"/>
    </row>
    <row r="6" spans="1:118" s="111" customFormat="1" ht="12.75" customHeight="1">
      <c r="A6" s="533"/>
      <c r="B6" s="537"/>
      <c r="C6" s="541"/>
      <c r="D6" s="546"/>
      <c r="E6" s="554"/>
      <c r="F6" s="550" t="s">
        <v>8</v>
      </c>
      <c r="G6" s="547" t="s">
        <v>9</v>
      </c>
      <c r="H6" s="506" t="s">
        <v>414</v>
      </c>
      <c r="I6" s="503" t="s">
        <v>10</v>
      </c>
      <c r="J6" s="500" t="s">
        <v>315</v>
      </c>
      <c r="K6" s="501"/>
      <c r="L6" s="500" t="s">
        <v>317</v>
      </c>
      <c r="M6" s="501"/>
      <c r="N6" s="502" t="s">
        <v>318</v>
      </c>
      <c r="O6" s="501"/>
      <c r="P6" s="500" t="s">
        <v>394</v>
      </c>
      <c r="Q6" s="501"/>
      <c r="R6" s="502" t="s">
        <v>395</v>
      </c>
      <c r="S6" s="501"/>
      <c r="T6" s="503" t="s">
        <v>10</v>
      </c>
      <c r="U6" s="496"/>
      <c r="V6" s="520"/>
      <c r="W6" s="510"/>
      <c r="Y6" s="493"/>
      <c r="Z6" s="499"/>
      <c r="AA6" s="499"/>
      <c r="AB6" s="462"/>
      <c r="AC6" s="404"/>
      <c r="AD6" s="475"/>
      <c r="AE6" s="404"/>
      <c r="AF6" s="404"/>
      <c r="AG6" s="404"/>
      <c r="AH6" s="404"/>
      <c r="AI6" s="404"/>
      <c r="AJ6" s="404"/>
      <c r="AK6" s="416"/>
      <c r="AL6" s="417"/>
      <c r="AM6" s="418"/>
      <c r="AN6" s="487"/>
      <c r="AO6" s="362"/>
      <c r="AP6" s="145"/>
      <c r="AR6" s="408"/>
      <c r="AS6" s="411"/>
      <c r="AT6" s="395"/>
      <c r="AU6" s="395"/>
      <c r="AV6" s="521"/>
      <c r="AW6" s="397" t="s">
        <v>72</v>
      </c>
      <c r="AX6" s="397" t="s">
        <v>73</v>
      </c>
      <c r="AY6" s="397" t="s">
        <v>74</v>
      </c>
      <c r="AZ6" s="400" t="s">
        <v>75</v>
      </c>
      <c r="BA6" s="400" t="s">
        <v>76</v>
      </c>
      <c r="BB6" s="400" t="s">
        <v>341</v>
      </c>
      <c r="BC6" s="293"/>
      <c r="BD6" s="395"/>
      <c r="BE6" s="395"/>
      <c r="BF6" s="395"/>
      <c r="BG6" s="395"/>
      <c r="BH6" s="395"/>
      <c r="BI6" s="365"/>
      <c r="BJ6" s="517" t="s">
        <v>77</v>
      </c>
      <c r="BK6" s="395"/>
      <c r="BL6" s="477"/>
      <c r="BM6" s="515"/>
      <c r="BN6" s="24"/>
      <c r="BO6" s="395"/>
      <c r="BP6" s="395"/>
      <c r="BQ6" s="395"/>
      <c r="BR6" s="401"/>
      <c r="BS6" s="485"/>
      <c r="BT6" s="292"/>
      <c r="BU6" s="368" t="s">
        <v>84</v>
      </c>
      <c r="BV6" s="369" t="s">
        <v>85</v>
      </c>
      <c r="BW6" s="369" t="s">
        <v>86</v>
      </c>
      <c r="BX6" s="294" t="s">
        <v>87</v>
      </c>
      <c r="BY6" s="369" t="s">
        <v>88</v>
      </c>
      <c r="BZ6" s="369" t="s">
        <v>89</v>
      </c>
      <c r="CA6" s="369" t="s">
        <v>90</v>
      </c>
      <c r="CB6" s="294" t="s">
        <v>91</v>
      </c>
      <c r="CC6" s="465"/>
      <c r="CD6" s="292"/>
      <c r="CE6" s="374" t="s">
        <v>94</v>
      </c>
      <c r="CF6" s="375" t="s">
        <v>95</v>
      </c>
      <c r="CG6" s="375" t="s">
        <v>96</v>
      </c>
      <c r="CH6" s="375" t="s">
        <v>69</v>
      </c>
      <c r="CI6" s="349" t="s">
        <v>87</v>
      </c>
      <c r="CJ6" s="375" t="s">
        <v>97</v>
      </c>
      <c r="CK6" s="375" t="s">
        <v>69</v>
      </c>
      <c r="CL6" s="349" t="s">
        <v>91</v>
      </c>
      <c r="CM6" s="449"/>
      <c r="CN6" s="433" t="s">
        <v>98</v>
      </c>
      <c r="CO6" s="455" t="s">
        <v>99</v>
      </c>
      <c r="CP6" s="458" t="s">
        <v>100</v>
      </c>
      <c r="CQ6" s="442" t="s">
        <v>101</v>
      </c>
      <c r="CR6" s="428" t="s">
        <v>330</v>
      </c>
      <c r="CS6" s="429"/>
      <c r="CT6" s="429"/>
      <c r="CU6" s="429"/>
      <c r="CV6" s="429"/>
      <c r="CW6" s="430" t="s">
        <v>336</v>
      </c>
      <c r="CX6" s="433" t="s">
        <v>102</v>
      </c>
      <c r="CY6" s="420"/>
    </row>
    <row r="7" spans="1:118" s="111" customFormat="1" ht="12" customHeight="1">
      <c r="A7" s="534"/>
      <c r="B7" s="538"/>
      <c r="C7" s="542"/>
      <c r="D7" s="353" t="s">
        <v>342</v>
      </c>
      <c r="E7" s="353" t="s">
        <v>342</v>
      </c>
      <c r="F7" s="551"/>
      <c r="G7" s="548"/>
      <c r="H7" s="507"/>
      <c r="I7" s="504"/>
      <c r="J7" s="490" t="s">
        <v>13</v>
      </c>
      <c r="K7" s="258">
        <v>17060</v>
      </c>
      <c r="L7" s="490" t="s">
        <v>349</v>
      </c>
      <c r="M7" s="258">
        <v>193070</v>
      </c>
      <c r="N7" s="490" t="s">
        <v>13</v>
      </c>
      <c r="O7" s="152">
        <v>17060</v>
      </c>
      <c r="P7" s="490" t="s">
        <v>13</v>
      </c>
      <c r="Q7" s="152">
        <v>23410</v>
      </c>
      <c r="R7" s="490" t="s">
        <v>13</v>
      </c>
      <c r="S7" s="352">
        <v>11630</v>
      </c>
      <c r="T7" s="504"/>
      <c r="U7" s="165" t="s">
        <v>342</v>
      </c>
      <c r="V7" s="165" t="s">
        <v>342</v>
      </c>
      <c r="W7" s="190" t="s">
        <v>342</v>
      </c>
      <c r="Y7" s="493"/>
      <c r="Z7" s="159" t="s">
        <v>319</v>
      </c>
      <c r="AA7" s="159" t="s">
        <v>319</v>
      </c>
      <c r="AB7" s="463"/>
      <c r="AC7" s="489"/>
      <c r="AD7" s="476"/>
      <c r="AE7" s="489"/>
      <c r="AF7" s="355" t="s">
        <v>320</v>
      </c>
      <c r="AG7" s="356"/>
      <c r="AH7" s="355" t="s">
        <v>321</v>
      </c>
      <c r="AI7" s="355" t="s">
        <v>321</v>
      </c>
      <c r="AJ7" s="355" t="s">
        <v>321</v>
      </c>
      <c r="AK7" s="359" t="s">
        <v>40</v>
      </c>
      <c r="AL7" s="360"/>
      <c r="AM7" s="359" t="s">
        <v>41</v>
      </c>
      <c r="AN7" s="488"/>
      <c r="AO7" s="363" t="s">
        <v>50</v>
      </c>
      <c r="AP7" s="146"/>
      <c r="AR7" s="409"/>
      <c r="AS7" s="412"/>
      <c r="AT7" s="396"/>
      <c r="AU7" s="396"/>
      <c r="AV7" s="521"/>
      <c r="AW7" s="398"/>
      <c r="AX7" s="398"/>
      <c r="AY7" s="398"/>
      <c r="AZ7" s="401"/>
      <c r="BA7" s="401"/>
      <c r="BB7" s="401"/>
      <c r="BC7" s="295"/>
      <c r="BD7" s="396"/>
      <c r="BE7" s="396"/>
      <c r="BF7" s="396"/>
      <c r="BG7" s="396"/>
      <c r="BH7" s="396"/>
      <c r="BI7" s="366"/>
      <c r="BJ7" s="518"/>
      <c r="BK7" s="396"/>
      <c r="BL7" s="478"/>
      <c r="BM7" s="516"/>
      <c r="BN7" s="25"/>
      <c r="BO7" s="396"/>
      <c r="BP7" s="396"/>
      <c r="BQ7" s="396"/>
      <c r="BR7" s="483"/>
      <c r="BS7" s="485"/>
      <c r="BT7" s="292"/>
      <c r="BU7" s="370"/>
      <c r="BV7" s="371"/>
      <c r="BW7" s="371"/>
      <c r="BX7" s="296"/>
      <c r="BY7" s="371"/>
      <c r="BZ7" s="371"/>
      <c r="CA7" s="371"/>
      <c r="CB7" s="296"/>
      <c r="CC7" s="466"/>
      <c r="CD7" s="292"/>
      <c r="CE7" s="376"/>
      <c r="CF7" s="377"/>
      <c r="CG7" s="377"/>
      <c r="CH7" s="377"/>
      <c r="CI7" s="350"/>
      <c r="CJ7" s="377"/>
      <c r="CK7" s="377"/>
      <c r="CL7" s="350"/>
      <c r="CM7" s="450"/>
      <c r="CN7" s="434"/>
      <c r="CO7" s="456"/>
      <c r="CP7" s="459"/>
      <c r="CQ7" s="443"/>
      <c r="CR7" s="422" t="s">
        <v>331</v>
      </c>
      <c r="CS7" s="424" t="s">
        <v>332</v>
      </c>
      <c r="CT7" s="424" t="s">
        <v>333</v>
      </c>
      <c r="CU7" s="422" t="s">
        <v>335</v>
      </c>
      <c r="CV7" s="426" t="s">
        <v>334</v>
      </c>
      <c r="CW7" s="431"/>
      <c r="CX7" s="434"/>
      <c r="CY7" s="420"/>
    </row>
    <row r="8" spans="1:118" s="111" customFormat="1" ht="14.25" customHeight="1" thickBot="1">
      <c r="A8" s="535"/>
      <c r="B8" s="539"/>
      <c r="C8" s="543"/>
      <c r="D8" s="354" t="s">
        <v>11</v>
      </c>
      <c r="E8" s="354" t="s">
        <v>12</v>
      </c>
      <c r="F8" s="552"/>
      <c r="G8" s="549"/>
      <c r="H8" s="508"/>
      <c r="I8" s="505"/>
      <c r="J8" s="491"/>
      <c r="K8" s="259" t="s">
        <v>14</v>
      </c>
      <c r="L8" s="491"/>
      <c r="M8" s="259" t="s">
        <v>14</v>
      </c>
      <c r="N8" s="491"/>
      <c r="O8" s="153" t="s">
        <v>14</v>
      </c>
      <c r="P8" s="491"/>
      <c r="Q8" s="153" t="s">
        <v>14</v>
      </c>
      <c r="R8" s="491"/>
      <c r="S8" s="153" t="s">
        <v>14</v>
      </c>
      <c r="T8" s="505"/>
      <c r="U8" s="168" t="s">
        <v>15</v>
      </c>
      <c r="V8" s="158" t="s">
        <v>16</v>
      </c>
      <c r="W8" s="126" t="s">
        <v>17</v>
      </c>
      <c r="Y8" s="494"/>
      <c r="Z8" s="191" t="s">
        <v>322</v>
      </c>
      <c r="AA8" s="191" t="s">
        <v>323</v>
      </c>
      <c r="AB8" s="191" t="s">
        <v>324</v>
      </c>
      <c r="AC8" s="191"/>
      <c r="AD8" s="191"/>
      <c r="AE8" s="191"/>
      <c r="AF8" s="191"/>
      <c r="AG8" s="191"/>
      <c r="AH8" s="191"/>
      <c r="AI8" s="191"/>
      <c r="AJ8" s="191"/>
      <c r="AK8" s="263"/>
      <c r="AL8" s="264"/>
      <c r="AM8" s="263"/>
      <c r="AN8" s="192"/>
      <c r="AO8" s="192"/>
      <c r="AP8" s="193"/>
      <c r="AR8" s="297"/>
      <c r="AS8" s="298"/>
      <c r="AT8" s="161"/>
      <c r="AU8" s="161"/>
      <c r="AV8" s="522"/>
      <c r="AW8" s="399"/>
      <c r="AX8" s="399"/>
      <c r="AY8" s="399"/>
      <c r="AZ8" s="402"/>
      <c r="BA8" s="402"/>
      <c r="BB8" s="402"/>
      <c r="BC8" s="160" t="s">
        <v>78</v>
      </c>
      <c r="BD8" s="364" t="s">
        <v>78</v>
      </c>
      <c r="BE8" s="364" t="s">
        <v>78</v>
      </c>
      <c r="BF8" s="364" t="s">
        <v>78</v>
      </c>
      <c r="BG8" s="364" t="s">
        <v>78</v>
      </c>
      <c r="BH8" s="364" t="s">
        <v>78</v>
      </c>
      <c r="BI8" s="367" t="s">
        <v>78</v>
      </c>
      <c r="BJ8" s="367" t="s">
        <v>78</v>
      </c>
      <c r="BK8" s="367" t="s">
        <v>78</v>
      </c>
      <c r="BL8" s="367" t="s">
        <v>78</v>
      </c>
      <c r="BM8" s="161" t="s">
        <v>78</v>
      </c>
      <c r="BN8" s="161" t="s">
        <v>78</v>
      </c>
      <c r="BO8" s="367" t="s">
        <v>78</v>
      </c>
      <c r="BP8" s="367" t="s">
        <v>78</v>
      </c>
      <c r="BQ8" s="367" t="s">
        <v>78</v>
      </c>
      <c r="BR8" s="367" t="s">
        <v>78</v>
      </c>
      <c r="BS8" s="162"/>
      <c r="BT8" s="292"/>
      <c r="BU8" s="372" t="s">
        <v>48</v>
      </c>
      <c r="BV8" s="373" t="s">
        <v>48</v>
      </c>
      <c r="BW8" s="373" t="s">
        <v>48</v>
      </c>
      <c r="BX8" s="299" t="s">
        <v>48</v>
      </c>
      <c r="BY8" s="373" t="s">
        <v>48</v>
      </c>
      <c r="BZ8" s="373" t="s">
        <v>48</v>
      </c>
      <c r="CA8" s="373" t="s">
        <v>48</v>
      </c>
      <c r="CB8" s="299" t="s">
        <v>48</v>
      </c>
      <c r="CC8" s="300" t="s">
        <v>48</v>
      </c>
      <c r="CD8" s="292"/>
      <c r="CE8" s="378" t="s">
        <v>337</v>
      </c>
      <c r="CF8" s="379" t="s">
        <v>337</v>
      </c>
      <c r="CG8" s="379" t="s">
        <v>337</v>
      </c>
      <c r="CH8" s="379" t="s">
        <v>337</v>
      </c>
      <c r="CI8" s="351" t="s">
        <v>337</v>
      </c>
      <c r="CJ8" s="379" t="s">
        <v>337</v>
      </c>
      <c r="CK8" s="379" t="s">
        <v>337</v>
      </c>
      <c r="CL8" s="351" t="s">
        <v>337</v>
      </c>
      <c r="CM8" s="351" t="s">
        <v>337</v>
      </c>
      <c r="CN8" s="435"/>
      <c r="CO8" s="457"/>
      <c r="CP8" s="460"/>
      <c r="CQ8" s="444"/>
      <c r="CR8" s="423"/>
      <c r="CS8" s="425"/>
      <c r="CT8" s="425"/>
      <c r="CU8" s="423"/>
      <c r="CV8" s="427"/>
      <c r="CW8" s="432"/>
      <c r="CX8" s="435"/>
      <c r="CY8" s="421"/>
    </row>
    <row r="9" spans="1:118" s="111" customFormat="1" ht="55.5" customHeight="1">
      <c r="A9" s="123" t="s">
        <v>18</v>
      </c>
      <c r="B9" s="250"/>
      <c r="C9" s="251"/>
      <c r="D9" s="252"/>
      <c r="E9" s="252"/>
      <c r="F9" s="188">
        <v>1</v>
      </c>
      <c r="G9" s="185">
        <v>288000</v>
      </c>
      <c r="H9" s="185" t="e">
        <f>AD9</f>
        <v>#DIV/0!</v>
      </c>
      <c r="I9" s="129" t="e">
        <f>(F9*$I$5*12-G9)*AD9</f>
        <v>#DIV/0!</v>
      </c>
      <c r="J9" s="260"/>
      <c r="K9" s="156">
        <f>K$7*J9</f>
        <v>0</v>
      </c>
      <c r="L9" s="260"/>
      <c r="M9" s="156">
        <f>M$7*L9</f>
        <v>0</v>
      </c>
      <c r="N9" s="260"/>
      <c r="O9" s="156">
        <f>O$7*N9</f>
        <v>0</v>
      </c>
      <c r="P9" s="246"/>
      <c r="Q9" s="247"/>
      <c r="R9" s="246"/>
      <c r="S9" s="247"/>
      <c r="T9" s="129">
        <f>SUM(K9,M9,O9)</f>
        <v>0</v>
      </c>
      <c r="U9" s="131" t="e">
        <f>SUM(I9,T9)</f>
        <v>#DIV/0!</v>
      </c>
      <c r="V9" s="185" t="e">
        <f>IF(E9&gt;U9,U9,E9)</f>
        <v>#DIV/0!</v>
      </c>
      <c r="W9" s="132" t="e">
        <f>ROUNDDOWN(V9*2/3,-3)</f>
        <v>#DIV/0!</v>
      </c>
      <c r="Y9" s="265"/>
      <c r="Z9" s="194">
        <f>+CC9</f>
        <v>0</v>
      </c>
      <c r="AA9" s="194">
        <f>+CY9</f>
        <v>0</v>
      </c>
      <c r="AB9" s="195" t="e">
        <f>ROUNDDOWN(Z9/AA9,1)</f>
        <v>#DIV/0!</v>
      </c>
      <c r="AC9" s="266"/>
      <c r="AD9" s="196" t="e">
        <f>IF(AC9="○","1.0",IF(AB9&lt;5,"1.0",IF(AB9&gt;=20,"0.6","0.8")))</f>
        <v>#DIV/0!</v>
      </c>
      <c r="AE9" s="266"/>
      <c r="AF9" s="267"/>
      <c r="AG9" s="267"/>
      <c r="AH9" s="267"/>
      <c r="AI9" s="267"/>
      <c r="AJ9" s="267"/>
      <c r="AK9" s="268"/>
      <c r="AL9" s="269" t="s">
        <v>49</v>
      </c>
      <c r="AM9" s="270"/>
      <c r="AN9" s="270" t="str">
        <f>IF(AK9="","",IF(AK9=AM9,"24:00",AM9-AK9))</f>
        <v/>
      </c>
      <c r="AO9" s="271"/>
      <c r="AP9" s="197"/>
      <c r="AR9" s="301"/>
      <c r="AS9" s="302"/>
      <c r="AT9" s="303"/>
      <c r="AU9" s="304"/>
      <c r="AV9" s="304"/>
      <c r="AW9" s="266"/>
      <c r="AX9" s="266"/>
      <c r="AY9" s="266"/>
      <c r="AZ9" s="266"/>
      <c r="BA9" s="266"/>
      <c r="BB9" s="266"/>
      <c r="BC9" s="201">
        <f>SUM(BD9:BG9)</f>
        <v>0</v>
      </c>
      <c r="BD9" s="201"/>
      <c r="BE9" s="201"/>
      <c r="BF9" s="201"/>
      <c r="BG9" s="201"/>
      <c r="BH9" s="305"/>
      <c r="BI9" s="305"/>
      <c r="BJ9" s="305"/>
      <c r="BK9" s="305"/>
      <c r="BL9" s="305"/>
      <c r="BM9" s="202">
        <f>BI9+BK9+BL9</f>
        <v>0</v>
      </c>
      <c r="BN9" s="203">
        <f>SUM(BO9:BQ9)</f>
        <v>0</v>
      </c>
      <c r="BO9" s="203"/>
      <c r="BP9" s="203"/>
      <c r="BQ9" s="203"/>
      <c r="BR9" s="306"/>
      <c r="BS9" s="204"/>
      <c r="BT9" s="292"/>
      <c r="BU9" s="307"/>
      <c r="BV9" s="308"/>
      <c r="BW9" s="308"/>
      <c r="BX9" s="308">
        <f t="shared" ref="BX9:BX12" si="0">SUM(BU9:BW9)</f>
        <v>0</v>
      </c>
      <c r="BY9" s="308"/>
      <c r="BZ9" s="308"/>
      <c r="CA9" s="308"/>
      <c r="CB9" s="308">
        <f t="shared" ref="CB9:CB12" si="1">SUM(BY9:CA9)</f>
        <v>0</v>
      </c>
      <c r="CC9" s="309">
        <f t="shared" ref="CC9:CC12" si="2">BX9-CB9</f>
        <v>0</v>
      </c>
      <c r="CD9" s="292"/>
      <c r="CE9" s="307"/>
      <c r="CF9" s="308"/>
      <c r="CG9" s="308"/>
      <c r="CH9" s="308"/>
      <c r="CI9" s="308">
        <f t="shared" ref="CI9:CI10" si="3">SUM(CE9:CH9)</f>
        <v>0</v>
      </c>
      <c r="CJ9" s="308"/>
      <c r="CK9" s="308"/>
      <c r="CL9" s="308">
        <f t="shared" ref="CL9:CL10" si="4">SUM(CJ9:CK9)</f>
        <v>0</v>
      </c>
      <c r="CM9" s="308">
        <f t="shared" ref="CM9:CM10" si="5">CI9-CL9</f>
        <v>0</v>
      </c>
      <c r="CN9" s="308">
        <f>+CL9/1000</f>
        <v>0</v>
      </c>
      <c r="CO9" s="308"/>
      <c r="CP9" s="308">
        <f t="shared" ref="CP9:CP10" si="6">CN9-CO9</f>
        <v>0</v>
      </c>
      <c r="CQ9" s="310">
        <f>+CU9+CV9</f>
        <v>6372</v>
      </c>
      <c r="CR9" s="311">
        <f>+BC9</f>
        <v>0</v>
      </c>
      <c r="CS9" s="312">
        <f>+ROUND(CR9/2.6,1)</f>
        <v>0</v>
      </c>
      <c r="CT9" s="312">
        <f>+IF(CS9&lt;2,2,CS9)</f>
        <v>2</v>
      </c>
      <c r="CU9" s="311">
        <f>+CT9*3186</f>
        <v>6372</v>
      </c>
      <c r="CV9" s="313"/>
      <c r="CW9" s="314">
        <f>+CO9</f>
        <v>0</v>
      </c>
      <c r="CX9" s="310">
        <f>CQ9-CW9</f>
        <v>6372</v>
      </c>
      <c r="CY9" s="309">
        <f>MIN(CX9,CP9)</f>
        <v>0</v>
      </c>
    </row>
    <row r="10" spans="1:118" s="111" customFormat="1" ht="55.5" customHeight="1">
      <c r="A10" s="121" t="s">
        <v>19</v>
      </c>
      <c r="B10" s="253"/>
      <c r="C10" s="138"/>
      <c r="D10" s="135"/>
      <c r="E10" s="135"/>
      <c r="F10" s="134">
        <v>2</v>
      </c>
      <c r="G10" s="130">
        <v>1152000</v>
      </c>
      <c r="H10" s="185" t="e">
        <f t="shared" ref="H10:H12" si="7">AD10</f>
        <v>#DIV/0!</v>
      </c>
      <c r="I10" s="130" t="e">
        <f>(F10*$I$5*12-G10)*AD10</f>
        <v>#DIV/0!</v>
      </c>
      <c r="J10" s="261"/>
      <c r="K10" s="154">
        <f>K$7*J10</f>
        <v>0</v>
      </c>
      <c r="L10" s="261"/>
      <c r="M10" s="154">
        <f>M$7*L10</f>
        <v>0</v>
      </c>
      <c r="N10" s="261"/>
      <c r="O10" s="154">
        <f>O$7*N10</f>
        <v>0</v>
      </c>
      <c r="P10" s="248"/>
      <c r="Q10" s="249"/>
      <c r="R10" s="248"/>
      <c r="S10" s="249"/>
      <c r="T10" s="130">
        <f>SUM(K10,M10,O10)</f>
        <v>0</v>
      </c>
      <c r="U10" s="133" t="e">
        <f>SUM(I10,T10)</f>
        <v>#DIV/0!</v>
      </c>
      <c r="V10" s="133" t="e">
        <f>IF(E10&gt;U10,U10,E10)</f>
        <v>#DIV/0!</v>
      </c>
      <c r="W10" s="186" t="e">
        <f>ROUNDDOWN(V10*2/3,-3)</f>
        <v>#DIV/0!</v>
      </c>
      <c r="X10" s="107"/>
      <c r="Y10" s="272"/>
      <c r="Z10" s="147">
        <f>+CC10</f>
        <v>0</v>
      </c>
      <c r="AA10" s="147">
        <f>+CY10</f>
        <v>0</v>
      </c>
      <c r="AB10" s="148" t="e">
        <f>ROUNDDOWN(Z10/AA10,1)</f>
        <v>#DIV/0!</v>
      </c>
      <c r="AC10" s="273"/>
      <c r="AD10" s="149" t="e">
        <f>IF(AC10="○","1.0",IF(AB10&lt;5,"1.0",IF(AB10&gt;=20,"0.6","0.8")))</f>
        <v>#DIV/0!</v>
      </c>
      <c r="AE10" s="273"/>
      <c r="AF10" s="274"/>
      <c r="AG10" s="274"/>
      <c r="AH10" s="274"/>
      <c r="AI10" s="274"/>
      <c r="AJ10" s="274"/>
      <c r="AK10" s="275"/>
      <c r="AL10" s="276" t="s">
        <v>49</v>
      </c>
      <c r="AM10" s="277"/>
      <c r="AN10" s="277" t="str">
        <f>IF(AK10="","",IF(AK10=AM10,"24:00",AM10-AK10))</f>
        <v/>
      </c>
      <c r="AO10" s="278"/>
      <c r="AP10" s="151"/>
      <c r="AR10" s="315"/>
      <c r="AS10" s="316"/>
      <c r="AT10" s="317"/>
      <c r="AU10" s="318"/>
      <c r="AV10" s="318"/>
      <c r="AW10" s="273"/>
      <c r="AX10" s="273"/>
      <c r="AY10" s="273"/>
      <c r="AZ10" s="273"/>
      <c r="BA10" s="273"/>
      <c r="BB10" s="273"/>
      <c r="BC10" s="26">
        <f>SUM(BD10:BG10)</f>
        <v>0</v>
      </c>
      <c r="BD10" s="26"/>
      <c r="BE10" s="26"/>
      <c r="BF10" s="26"/>
      <c r="BG10" s="26"/>
      <c r="BH10" s="319"/>
      <c r="BI10" s="319"/>
      <c r="BJ10" s="319"/>
      <c r="BK10" s="319"/>
      <c r="BL10" s="319"/>
      <c r="BM10" s="27">
        <f>BI10+BK10+BL10</f>
        <v>0</v>
      </c>
      <c r="BN10" s="28">
        <f>SUM(BO10:BQ10)</f>
        <v>0</v>
      </c>
      <c r="BO10" s="28"/>
      <c r="BP10" s="28"/>
      <c r="BQ10" s="28"/>
      <c r="BR10" s="320"/>
      <c r="BS10" s="13"/>
      <c r="BT10" s="292"/>
      <c r="BU10" s="321"/>
      <c r="BV10" s="322"/>
      <c r="BW10" s="322"/>
      <c r="BX10" s="322">
        <f t="shared" si="0"/>
        <v>0</v>
      </c>
      <c r="BY10" s="322"/>
      <c r="BZ10" s="322"/>
      <c r="CA10" s="322"/>
      <c r="CB10" s="322">
        <f t="shared" si="1"/>
        <v>0</v>
      </c>
      <c r="CC10" s="323">
        <f t="shared" si="2"/>
        <v>0</v>
      </c>
      <c r="CD10" s="292"/>
      <c r="CE10" s="321"/>
      <c r="CF10" s="322"/>
      <c r="CG10" s="322"/>
      <c r="CH10" s="322"/>
      <c r="CI10" s="322">
        <f t="shared" si="3"/>
        <v>0</v>
      </c>
      <c r="CJ10" s="322"/>
      <c r="CK10" s="322"/>
      <c r="CL10" s="322">
        <f t="shared" si="4"/>
        <v>0</v>
      </c>
      <c r="CM10" s="322">
        <f t="shared" si="5"/>
        <v>0</v>
      </c>
      <c r="CN10" s="322">
        <f>+CL10/1000</f>
        <v>0</v>
      </c>
      <c r="CO10" s="322"/>
      <c r="CP10" s="322">
        <f t="shared" si="6"/>
        <v>0</v>
      </c>
      <c r="CQ10" s="324">
        <f t="shared" ref="CQ10:CQ12" si="8">+CU10+CV10</f>
        <v>6372</v>
      </c>
      <c r="CR10" s="325">
        <f>+BC10</f>
        <v>0</v>
      </c>
      <c r="CS10" s="326">
        <f>+ROUND(CR10/2.6,1)</f>
        <v>0</v>
      </c>
      <c r="CT10" s="326">
        <f>+IF(CS10&lt;2,2,CS10)</f>
        <v>2</v>
      </c>
      <c r="CU10" s="325">
        <f>+CT10*3186</f>
        <v>6372</v>
      </c>
      <c r="CV10" s="327"/>
      <c r="CW10" s="328">
        <f t="shared" ref="CW10:CW12" si="9">+CO10</f>
        <v>0</v>
      </c>
      <c r="CX10" s="324">
        <f>CQ10-CW10</f>
        <v>6372</v>
      </c>
      <c r="CY10" s="323">
        <f>MIN(CX10,CP10)</f>
        <v>0</v>
      </c>
    </row>
    <row r="11" spans="1:118" s="111" customFormat="1" ht="55.5" customHeight="1">
      <c r="A11" s="121" t="s">
        <v>20</v>
      </c>
      <c r="B11" s="254"/>
      <c r="C11" s="138"/>
      <c r="D11" s="135"/>
      <c r="E11" s="135"/>
      <c r="F11" s="138">
        <v>4</v>
      </c>
      <c r="G11" s="135">
        <v>2880000</v>
      </c>
      <c r="H11" s="185" t="e">
        <f t="shared" si="7"/>
        <v>#DIV/0!</v>
      </c>
      <c r="I11" s="130" t="e">
        <f>(F11*$I$5*12-G11)*AD11</f>
        <v>#DIV/0!</v>
      </c>
      <c r="J11" s="261"/>
      <c r="K11" s="154">
        <f>K$7*J11</f>
        <v>0</v>
      </c>
      <c r="L11" s="261"/>
      <c r="M11" s="154">
        <f>M$7*L11</f>
        <v>0</v>
      </c>
      <c r="N11" s="261"/>
      <c r="O11" s="154">
        <f>O$7*N11</f>
        <v>0</v>
      </c>
      <c r="P11" s="248"/>
      <c r="Q11" s="249"/>
      <c r="R11" s="248"/>
      <c r="S11" s="249"/>
      <c r="T11" s="130">
        <f>SUM(K11,M11,O11)</f>
        <v>0</v>
      </c>
      <c r="U11" s="133" t="e">
        <f>SUM(I11,T11)</f>
        <v>#DIV/0!</v>
      </c>
      <c r="V11" s="133" t="e">
        <f>IF(E11&gt;U11,U11,E11)</f>
        <v>#DIV/0!</v>
      </c>
      <c r="W11" s="186" t="e">
        <f>ROUNDDOWN(V11*2/3,-3)</f>
        <v>#DIV/0!</v>
      </c>
      <c r="X11" s="107"/>
      <c r="Y11" s="272"/>
      <c r="Z11" s="147">
        <f>+CC11</f>
        <v>0</v>
      </c>
      <c r="AA11" s="147">
        <f>+CY11</f>
        <v>0</v>
      </c>
      <c r="AB11" s="148" t="e">
        <f>ROUNDDOWN(Z11/AA11,1)</f>
        <v>#DIV/0!</v>
      </c>
      <c r="AC11" s="273"/>
      <c r="AD11" s="149" t="e">
        <f>IF(AC11="○","1.0",IF(AB11&lt;5,"1.0",IF(AB11&gt;=20,"0.6","0.8")))</f>
        <v>#DIV/0!</v>
      </c>
      <c r="AE11" s="273"/>
      <c r="AF11" s="274"/>
      <c r="AG11" s="274"/>
      <c r="AH11" s="274"/>
      <c r="AI11" s="274"/>
      <c r="AJ11" s="274"/>
      <c r="AK11" s="275"/>
      <c r="AL11" s="276" t="s">
        <v>49</v>
      </c>
      <c r="AM11" s="277"/>
      <c r="AN11" s="277" t="str">
        <f>IF(AK11="","",IF(AK11=AM11,"24:00",AM11-AK11))</f>
        <v/>
      </c>
      <c r="AO11" s="278"/>
      <c r="AP11" s="150"/>
      <c r="AR11" s="315"/>
      <c r="AS11" s="316"/>
      <c r="AT11" s="317"/>
      <c r="AU11" s="318"/>
      <c r="AV11" s="318"/>
      <c r="AW11" s="273"/>
      <c r="AX11" s="273"/>
      <c r="AY11" s="273"/>
      <c r="AZ11" s="273"/>
      <c r="BA11" s="273"/>
      <c r="BB11" s="273"/>
      <c r="BC11" s="26">
        <f>SUM(BD11:BG11)</f>
        <v>0</v>
      </c>
      <c r="BD11" s="319"/>
      <c r="BE11" s="319"/>
      <c r="BF11" s="319"/>
      <c r="BG11" s="319"/>
      <c r="BH11" s="319"/>
      <c r="BI11" s="319"/>
      <c r="BJ11" s="319"/>
      <c r="BK11" s="319"/>
      <c r="BL11" s="319"/>
      <c r="BM11" s="27">
        <f>BI11+BK11+BL11</f>
        <v>0</v>
      </c>
      <c r="BN11" s="28">
        <f>SUM(BO11:BQ11)</f>
        <v>0</v>
      </c>
      <c r="BO11" s="28"/>
      <c r="BP11" s="28"/>
      <c r="BQ11" s="28"/>
      <c r="BR11" s="320"/>
      <c r="BS11" s="12"/>
      <c r="BT11" s="292"/>
      <c r="BU11" s="321"/>
      <c r="BV11" s="322"/>
      <c r="BW11" s="322"/>
      <c r="BX11" s="322">
        <f t="shared" si="0"/>
        <v>0</v>
      </c>
      <c r="BY11" s="322"/>
      <c r="BZ11" s="322"/>
      <c r="CA11" s="322"/>
      <c r="CB11" s="322">
        <f t="shared" si="1"/>
        <v>0</v>
      </c>
      <c r="CC11" s="323">
        <f t="shared" si="2"/>
        <v>0</v>
      </c>
      <c r="CD11" s="292"/>
      <c r="CE11" s="321"/>
      <c r="CF11" s="322"/>
      <c r="CG11" s="322"/>
      <c r="CH11" s="322"/>
      <c r="CI11" s="322">
        <f>SUM(CE11:CH11)</f>
        <v>0</v>
      </c>
      <c r="CJ11" s="322"/>
      <c r="CK11" s="322"/>
      <c r="CL11" s="322">
        <f>SUM(CJ11:CK11)</f>
        <v>0</v>
      </c>
      <c r="CM11" s="322">
        <f>CI11-CL11</f>
        <v>0</v>
      </c>
      <c r="CN11" s="322">
        <f>+CL11/1000</f>
        <v>0</v>
      </c>
      <c r="CO11" s="322"/>
      <c r="CP11" s="322">
        <f>CN11-CO11</f>
        <v>0</v>
      </c>
      <c r="CQ11" s="324">
        <f t="shared" si="8"/>
        <v>12744</v>
      </c>
      <c r="CR11" s="325">
        <f>+BC11</f>
        <v>0</v>
      </c>
      <c r="CS11" s="326">
        <f>+ROUND(CR11/2.6,1)</f>
        <v>0</v>
      </c>
      <c r="CT11" s="326">
        <f t="shared" ref="CT11" si="10">+IF(CS11&lt;4,4,CS11)</f>
        <v>4</v>
      </c>
      <c r="CU11" s="325">
        <f>+CT11*3186</f>
        <v>12744</v>
      </c>
      <c r="CV11" s="327"/>
      <c r="CW11" s="328">
        <f t="shared" si="9"/>
        <v>0</v>
      </c>
      <c r="CX11" s="324">
        <f>CQ11-CW11</f>
        <v>12744</v>
      </c>
      <c r="CY11" s="323">
        <f t="shared" ref="CY11:CY12" si="11">MIN(CX11,CP11)</f>
        <v>0</v>
      </c>
    </row>
    <row r="12" spans="1:118" s="111" customFormat="1" ht="55.5" customHeight="1">
      <c r="A12" s="121" t="s">
        <v>21</v>
      </c>
      <c r="B12" s="254"/>
      <c r="C12" s="138"/>
      <c r="D12" s="135"/>
      <c r="E12" s="135"/>
      <c r="F12" s="134">
        <v>6</v>
      </c>
      <c r="G12" s="130">
        <v>5184000</v>
      </c>
      <c r="H12" s="185" t="e">
        <f t="shared" si="7"/>
        <v>#DIV/0!</v>
      </c>
      <c r="I12" s="130" t="e">
        <f>(F12*$I$5*12-G12)*AD12</f>
        <v>#DIV/0!</v>
      </c>
      <c r="J12" s="261"/>
      <c r="K12" s="154">
        <f>K$7*J12</f>
        <v>0</v>
      </c>
      <c r="L12" s="261"/>
      <c r="M12" s="154">
        <f>M$7*L12</f>
        <v>0</v>
      </c>
      <c r="N12" s="261"/>
      <c r="O12" s="154">
        <f>O$7*N12</f>
        <v>0</v>
      </c>
      <c r="P12" s="248"/>
      <c r="Q12" s="249"/>
      <c r="R12" s="248"/>
      <c r="S12" s="249"/>
      <c r="T12" s="130">
        <f>SUM(K12,M12,O12)</f>
        <v>0</v>
      </c>
      <c r="U12" s="133" t="e">
        <f>SUM(I12,T12)</f>
        <v>#DIV/0!</v>
      </c>
      <c r="V12" s="133" t="e">
        <f>IF(E12&gt;U12,U12,E12)</f>
        <v>#DIV/0!</v>
      </c>
      <c r="W12" s="186" t="e">
        <f>ROUNDDOWN(V12*2/3,-3)</f>
        <v>#DIV/0!</v>
      </c>
      <c r="X12" s="107"/>
      <c r="Y12" s="279"/>
      <c r="Z12" s="232">
        <f>+CC12</f>
        <v>0</v>
      </c>
      <c r="AA12" s="232">
        <f>+CY12</f>
        <v>0</v>
      </c>
      <c r="AB12" s="233" t="e">
        <f>ROUNDDOWN(Z12/AA12,1)</f>
        <v>#DIV/0!</v>
      </c>
      <c r="AC12" s="280"/>
      <c r="AD12" s="234" t="e">
        <f>IF(AC12="○","1.0",IF(AB12&lt;5,"1.0",IF(AB12&gt;=20,"0.6","0.8")))</f>
        <v>#DIV/0!</v>
      </c>
      <c r="AE12" s="280"/>
      <c r="AF12" s="281"/>
      <c r="AG12" s="281"/>
      <c r="AH12" s="281"/>
      <c r="AI12" s="281"/>
      <c r="AJ12" s="281"/>
      <c r="AK12" s="282"/>
      <c r="AL12" s="283" t="s">
        <v>49</v>
      </c>
      <c r="AM12" s="284"/>
      <c r="AN12" s="284" t="str">
        <f>IF(AK12="","",IF(AK12=AM12,"24:00",AM12-AK12))</f>
        <v/>
      </c>
      <c r="AO12" s="285"/>
      <c r="AP12" s="235"/>
      <c r="AR12" s="329"/>
      <c r="AS12" s="330"/>
      <c r="AT12" s="331"/>
      <c r="AU12" s="332"/>
      <c r="AV12" s="332"/>
      <c r="AW12" s="280"/>
      <c r="AX12" s="280"/>
      <c r="AY12" s="280"/>
      <c r="AZ12" s="280"/>
      <c r="BA12" s="280"/>
      <c r="BB12" s="280"/>
      <c r="BC12" s="237">
        <f>SUM(BD12:BG12)</f>
        <v>0</v>
      </c>
      <c r="BD12" s="333"/>
      <c r="BE12" s="333"/>
      <c r="BF12" s="333"/>
      <c r="BG12" s="333"/>
      <c r="BH12" s="333"/>
      <c r="BI12" s="333"/>
      <c r="BJ12" s="333"/>
      <c r="BK12" s="333"/>
      <c r="BL12" s="333"/>
      <c r="BM12" s="238">
        <f>BI12+BK12+BL12</f>
        <v>0</v>
      </c>
      <c r="BN12" s="239">
        <f>SUM(BO12:BQ12)</f>
        <v>0</v>
      </c>
      <c r="BO12" s="239"/>
      <c r="BP12" s="239"/>
      <c r="BQ12" s="239"/>
      <c r="BR12" s="334"/>
      <c r="BS12" s="240"/>
      <c r="BT12" s="292"/>
      <c r="BU12" s="335"/>
      <c r="BV12" s="336"/>
      <c r="BW12" s="336"/>
      <c r="BX12" s="336">
        <f t="shared" si="0"/>
        <v>0</v>
      </c>
      <c r="BY12" s="336"/>
      <c r="BZ12" s="336"/>
      <c r="CA12" s="336"/>
      <c r="CB12" s="336">
        <f t="shared" si="1"/>
        <v>0</v>
      </c>
      <c r="CC12" s="337">
        <f t="shared" si="2"/>
        <v>0</v>
      </c>
      <c r="CD12" s="292"/>
      <c r="CE12" s="335"/>
      <c r="CF12" s="336"/>
      <c r="CG12" s="336"/>
      <c r="CH12" s="336"/>
      <c r="CI12" s="336">
        <f>SUM(CE12:CH12)</f>
        <v>0</v>
      </c>
      <c r="CJ12" s="336"/>
      <c r="CK12" s="336"/>
      <c r="CL12" s="336">
        <f>SUM(CJ12:CK12)</f>
        <v>0</v>
      </c>
      <c r="CM12" s="336">
        <f>CI12-CL12</f>
        <v>0</v>
      </c>
      <c r="CN12" s="336">
        <f>+CL12/1000</f>
        <v>0</v>
      </c>
      <c r="CO12" s="336"/>
      <c r="CP12" s="336">
        <f>CN12-CO12</f>
        <v>0</v>
      </c>
      <c r="CQ12" s="338">
        <f t="shared" si="8"/>
        <v>31860</v>
      </c>
      <c r="CR12" s="339">
        <f>+BC12</f>
        <v>0</v>
      </c>
      <c r="CS12" s="340">
        <f>+ROUND(CR12/2.6,1)</f>
        <v>0</v>
      </c>
      <c r="CT12" s="340">
        <f t="shared" ref="CT12" si="12">+IF(CS12&lt;10,10,CS12)</f>
        <v>10</v>
      </c>
      <c r="CU12" s="339">
        <f>+CT12*3186</f>
        <v>31860</v>
      </c>
      <c r="CV12" s="341"/>
      <c r="CW12" s="342">
        <f t="shared" si="9"/>
        <v>0</v>
      </c>
      <c r="CX12" s="338">
        <f>CQ12-CW12</f>
        <v>31860</v>
      </c>
      <c r="CY12" s="337">
        <f t="shared" si="11"/>
        <v>0</v>
      </c>
    </row>
    <row r="13" spans="1:118" s="111" customFormat="1" ht="55.5" customHeight="1" thickBot="1">
      <c r="A13" s="122" t="s">
        <v>393</v>
      </c>
      <c r="B13" s="255"/>
      <c r="C13" s="256"/>
      <c r="D13" s="257"/>
      <c r="E13" s="257"/>
      <c r="F13" s="242"/>
      <c r="G13" s="243"/>
      <c r="H13" s="380"/>
      <c r="I13" s="243"/>
      <c r="J13" s="244"/>
      <c r="K13" s="245"/>
      <c r="L13" s="244"/>
      <c r="M13" s="245"/>
      <c r="N13" s="244"/>
      <c r="O13" s="245"/>
      <c r="P13" s="262"/>
      <c r="Q13" s="155">
        <f>$Q$7*P13</f>
        <v>0</v>
      </c>
      <c r="R13" s="262"/>
      <c r="S13" s="155">
        <f>$S$7*R13</f>
        <v>0</v>
      </c>
      <c r="T13" s="137">
        <f>SUM(Q13,S13)</f>
        <v>0</v>
      </c>
      <c r="U13" s="136">
        <f>T13</f>
        <v>0</v>
      </c>
      <c r="V13" s="136">
        <f>IF(1000000&gt;=IF(E13&gt;U13,U13,E13),IF(E13&gt;U13,U13,E13),1000000)</f>
        <v>0</v>
      </c>
      <c r="W13" s="187">
        <f>ROUNDDOWN(V13*2/3,-3)</f>
        <v>0</v>
      </c>
      <c r="X13" s="107"/>
      <c r="Y13" s="390"/>
      <c r="Z13" s="391">
        <f>+CC13</f>
        <v>0</v>
      </c>
      <c r="AA13" s="391">
        <f>+CY13</f>
        <v>0</v>
      </c>
      <c r="AB13" s="392" t="e">
        <f>ROUNDDOWN(Z13/AA13,1)</f>
        <v>#DIV/0!</v>
      </c>
      <c r="AC13" s="393"/>
      <c r="AD13" s="381"/>
      <c r="AE13" s="286"/>
      <c r="AF13" s="287"/>
      <c r="AG13" s="287"/>
      <c r="AH13" s="287"/>
      <c r="AI13" s="287"/>
      <c r="AJ13" s="287"/>
      <c r="AK13" s="288"/>
      <c r="AL13" s="289" t="s">
        <v>49</v>
      </c>
      <c r="AM13" s="290"/>
      <c r="AN13" s="290" t="str">
        <f>IF(AK13="","",IF(AK13=AM13,"24:00",AM13-AK13))</f>
        <v/>
      </c>
      <c r="AO13" s="291"/>
      <c r="AP13" s="236"/>
      <c r="AR13" s="343"/>
      <c r="AS13" s="344"/>
      <c r="AT13" s="345"/>
      <c r="AU13" s="346"/>
      <c r="AV13" s="346"/>
      <c r="AW13" s="286"/>
      <c r="AX13" s="286"/>
      <c r="AY13" s="286"/>
      <c r="AZ13" s="286"/>
      <c r="BA13" s="286"/>
      <c r="BB13" s="286"/>
      <c r="BC13" s="198">
        <f>SUM(BD13:BG13)</f>
        <v>0</v>
      </c>
      <c r="BD13" s="198"/>
      <c r="BE13" s="198"/>
      <c r="BF13" s="198"/>
      <c r="BG13" s="198"/>
      <c r="BH13" s="347"/>
      <c r="BI13" s="347"/>
      <c r="BJ13" s="347"/>
      <c r="BK13" s="347"/>
      <c r="BL13" s="347"/>
      <c r="BM13" s="199">
        <f>BI13+BK13+BL13</f>
        <v>0</v>
      </c>
      <c r="BN13" s="200">
        <f>SUM(BO13:BQ13)</f>
        <v>0</v>
      </c>
      <c r="BO13" s="200"/>
      <c r="BP13" s="200"/>
      <c r="BQ13" s="200"/>
      <c r="BR13" s="348"/>
      <c r="BS13" s="241"/>
      <c r="BT13" s="292"/>
      <c r="BU13" s="382"/>
      <c r="BV13" s="383"/>
      <c r="BW13" s="383"/>
      <c r="BX13" s="383">
        <f t="shared" ref="BX13" si="13">SUM(BU13:BW13)</f>
        <v>0</v>
      </c>
      <c r="BY13" s="383"/>
      <c r="BZ13" s="383"/>
      <c r="CA13" s="383"/>
      <c r="CB13" s="383">
        <f t="shared" ref="CB13" si="14">SUM(BY13:CA13)</f>
        <v>0</v>
      </c>
      <c r="CC13" s="384">
        <f t="shared" ref="CC13" si="15">BX13-CB13</f>
        <v>0</v>
      </c>
      <c r="CD13" s="292"/>
      <c r="CE13" s="382"/>
      <c r="CF13" s="383"/>
      <c r="CG13" s="383"/>
      <c r="CH13" s="383"/>
      <c r="CI13" s="383">
        <f t="shared" ref="CI13" si="16">SUM(CE13:CH13)</f>
        <v>0</v>
      </c>
      <c r="CJ13" s="383"/>
      <c r="CK13" s="383"/>
      <c r="CL13" s="383">
        <f t="shared" ref="CL13" si="17">SUM(CJ13:CK13)</f>
        <v>0</v>
      </c>
      <c r="CM13" s="383">
        <f t="shared" ref="CM13" si="18">CI13-CL13</f>
        <v>0</v>
      </c>
      <c r="CN13" s="383">
        <f>+CL13/1000</f>
        <v>0</v>
      </c>
      <c r="CO13" s="383"/>
      <c r="CP13" s="383">
        <f t="shared" ref="CP13" si="19">CN13-CO13</f>
        <v>0</v>
      </c>
      <c r="CQ13" s="385">
        <f t="shared" ref="CQ13" si="20">+CU13+CV13</f>
        <v>6372</v>
      </c>
      <c r="CR13" s="386">
        <f>+BC13</f>
        <v>0</v>
      </c>
      <c r="CS13" s="387">
        <f>+ROUND(CR13/2.6,1)</f>
        <v>0</v>
      </c>
      <c r="CT13" s="387">
        <f>+IF(CS13&lt;2,2,CS13)</f>
        <v>2</v>
      </c>
      <c r="CU13" s="386">
        <f>+CT13*3186</f>
        <v>6372</v>
      </c>
      <c r="CV13" s="388"/>
      <c r="CW13" s="389">
        <f t="shared" ref="CW13" si="21">+CO13</f>
        <v>0</v>
      </c>
      <c r="CX13" s="385">
        <f>CQ13-CW13</f>
        <v>6372</v>
      </c>
      <c r="CY13" s="384">
        <f>MIN(CX13,CP13)</f>
        <v>0</v>
      </c>
    </row>
    <row r="14" spans="1:118" s="111" customFormat="1" ht="15.75" customHeight="1">
      <c r="A14" s="107"/>
      <c r="B14" s="108"/>
      <c r="C14" s="109"/>
      <c r="D14" s="110"/>
      <c r="E14" s="110"/>
      <c r="F14" s="107"/>
      <c r="G14" s="110"/>
      <c r="H14" s="110"/>
      <c r="I14" s="110"/>
      <c r="J14" s="109"/>
      <c r="K14" s="110"/>
      <c r="L14" s="109"/>
      <c r="M14" s="110"/>
      <c r="N14" s="109"/>
      <c r="O14" s="110"/>
      <c r="P14" s="109"/>
      <c r="Q14" s="110"/>
      <c r="R14" s="109"/>
      <c r="S14" s="110"/>
      <c r="T14" s="110"/>
      <c r="U14" s="110"/>
      <c r="V14" s="110"/>
      <c r="W14" s="110"/>
      <c r="X14" s="109"/>
      <c r="Y14" s="10"/>
      <c r="Z14" s="10"/>
      <c r="AA14" s="10"/>
      <c r="AB14" s="10"/>
      <c r="AC14" s="14"/>
      <c r="AD14" s="10"/>
      <c r="AE14" s="10"/>
      <c r="AF14" s="10"/>
      <c r="AG14" s="10"/>
      <c r="AH14" s="10"/>
      <c r="AI14" s="10"/>
      <c r="AJ14" s="10"/>
      <c r="AK14" s="4"/>
      <c r="AL14" s="4"/>
      <c r="AM14" s="4"/>
      <c r="AN14" s="4"/>
      <c r="AO14" s="4"/>
      <c r="AP14" s="10"/>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8"/>
      <c r="BP14" s="118"/>
      <c r="BQ14" s="118"/>
      <c r="BR14" s="118"/>
      <c r="BS14" s="118"/>
      <c r="CO14" s="111" t="s">
        <v>361</v>
      </c>
      <c r="CV14" s="111" t="s">
        <v>362</v>
      </c>
    </row>
    <row r="15" spans="1:118" s="112" customFormat="1">
      <c r="B15" s="113"/>
      <c r="C15" s="114"/>
      <c r="D15" s="124" t="s">
        <v>343</v>
      </c>
      <c r="E15" s="115"/>
      <c r="F15" s="116"/>
      <c r="G15" s="117"/>
      <c r="H15" s="117"/>
      <c r="I15" s="117"/>
      <c r="J15" s="116"/>
      <c r="K15" s="117"/>
      <c r="L15" s="116"/>
      <c r="M15" s="117"/>
      <c r="N15" s="116"/>
      <c r="O15" s="117"/>
      <c r="P15" s="116"/>
      <c r="Q15" s="117"/>
      <c r="R15" s="116"/>
      <c r="S15" s="117"/>
      <c r="T15" s="117"/>
      <c r="U15" s="117"/>
      <c r="V15" s="117"/>
      <c r="W15" s="117"/>
      <c r="X15" s="116"/>
      <c r="Y15" s="124" t="s">
        <v>343</v>
      </c>
      <c r="Z15" s="124"/>
      <c r="AA15" s="10"/>
      <c r="AB15" s="10"/>
      <c r="AC15" s="14"/>
      <c r="AD15" s="10"/>
      <c r="AE15" s="10"/>
      <c r="AF15" s="10"/>
      <c r="AG15" s="10"/>
      <c r="AH15" s="10"/>
      <c r="AI15" s="10"/>
      <c r="AJ15" s="10"/>
      <c r="AK15" s="4"/>
      <c r="AL15" s="4"/>
      <c r="AM15" s="4"/>
      <c r="AN15" s="4"/>
      <c r="AO15" s="4"/>
      <c r="AP15" s="10"/>
      <c r="AQ15" s="116"/>
      <c r="AR15" s="124" t="s">
        <v>343</v>
      </c>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8"/>
      <c r="BP15" s="118"/>
      <c r="BQ15" s="118"/>
      <c r="BR15" s="118"/>
      <c r="BS15" s="118"/>
      <c r="BT15" s="118"/>
      <c r="BU15" s="124" t="s">
        <v>343</v>
      </c>
      <c r="BV15" s="111"/>
      <c r="BW15" s="111"/>
      <c r="BX15" s="111"/>
      <c r="BY15" s="111"/>
      <c r="BZ15" s="111"/>
      <c r="CA15" s="111"/>
      <c r="CB15" s="111"/>
      <c r="CC15" s="111"/>
      <c r="CD15" s="118"/>
      <c r="CE15" s="207"/>
      <c r="CF15" s="207"/>
      <c r="CG15" s="207"/>
      <c r="CH15" s="207"/>
      <c r="CI15" s="207"/>
      <c r="CJ15" s="207"/>
      <c r="CK15" s="207"/>
      <c r="CL15" s="207"/>
      <c r="CM15" s="207"/>
      <c r="CN15" s="207"/>
      <c r="CO15" s="207"/>
      <c r="CP15" s="207"/>
      <c r="CQ15" s="207"/>
      <c r="CR15" s="207"/>
      <c r="CS15" s="207"/>
      <c r="CT15" s="207"/>
      <c r="CU15" s="207"/>
      <c r="CV15" s="207"/>
      <c r="CW15" s="207"/>
      <c r="CX15" s="207"/>
      <c r="CY15" s="207"/>
      <c r="CZ15" s="118"/>
      <c r="DA15" s="118"/>
      <c r="DB15" s="118"/>
      <c r="DC15" s="118"/>
      <c r="DD15" s="118"/>
      <c r="DE15" s="118"/>
      <c r="DF15" s="118"/>
      <c r="DG15" s="118"/>
      <c r="DH15" s="118"/>
      <c r="DI15" s="118"/>
      <c r="DJ15" s="118"/>
      <c r="DK15" s="118"/>
      <c r="DL15" s="118"/>
      <c r="DM15" s="118"/>
      <c r="DN15" s="118"/>
    </row>
    <row r="16" spans="1:118" s="112" customFormat="1">
      <c r="B16" s="113"/>
      <c r="C16" s="114"/>
      <c r="D16" s="124" t="s">
        <v>344</v>
      </c>
      <c r="E16" s="115"/>
      <c r="F16" s="116"/>
      <c r="G16" s="117"/>
      <c r="H16" s="117"/>
      <c r="I16" s="117"/>
      <c r="J16" s="116"/>
      <c r="K16" s="117"/>
      <c r="L16" s="116"/>
      <c r="M16" s="117"/>
      <c r="N16" s="116"/>
      <c r="O16" s="117"/>
      <c r="P16" s="116"/>
      <c r="Q16" s="117"/>
      <c r="R16" s="116"/>
      <c r="S16" s="117"/>
      <c r="T16" s="117"/>
      <c r="U16" s="117"/>
      <c r="V16" s="117"/>
      <c r="W16" s="117"/>
      <c r="X16" s="116"/>
      <c r="Y16" s="10" t="s">
        <v>353</v>
      </c>
      <c r="Z16" s="10"/>
      <c r="AA16" s="10"/>
      <c r="AB16" s="10"/>
      <c r="AC16" s="14"/>
      <c r="AD16" s="10"/>
      <c r="AE16" s="10"/>
      <c r="AF16" s="10"/>
      <c r="AG16" s="10"/>
      <c r="AH16" s="10"/>
      <c r="AI16" s="10"/>
      <c r="AJ16" s="10"/>
      <c r="AK16" s="4"/>
      <c r="AL16" s="4"/>
      <c r="AM16" s="4"/>
      <c r="AN16" s="4"/>
      <c r="AO16" s="4"/>
      <c r="AP16" s="10"/>
      <c r="AQ16" s="116"/>
      <c r="AR16" s="209" t="s">
        <v>375</v>
      </c>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8"/>
      <c r="BP16" s="118"/>
      <c r="BQ16" s="118"/>
      <c r="BR16" s="118"/>
      <c r="BS16" s="118"/>
      <c r="BT16" s="118"/>
      <c r="BU16" s="111" t="s">
        <v>358</v>
      </c>
      <c r="BV16" s="111"/>
      <c r="BW16" s="111"/>
      <c r="BX16" s="111"/>
      <c r="BY16" s="111"/>
      <c r="BZ16" s="111"/>
      <c r="CA16" s="111"/>
      <c r="CB16" s="111"/>
      <c r="CC16" s="111"/>
      <c r="CD16" s="118"/>
      <c r="CE16" s="207" t="s">
        <v>343</v>
      </c>
      <c r="CF16" s="207"/>
      <c r="CG16" s="207"/>
      <c r="CH16" s="207"/>
      <c r="CI16" s="207"/>
      <c r="CJ16" s="207"/>
      <c r="CK16" s="207"/>
      <c r="CL16" s="207"/>
      <c r="CM16" s="207"/>
      <c r="CN16" s="207"/>
      <c r="CO16" s="207"/>
      <c r="CP16" s="207"/>
      <c r="CQ16" s="207"/>
      <c r="CR16" s="207"/>
      <c r="CS16" s="207"/>
      <c r="CT16" s="207"/>
      <c r="CU16" s="207"/>
      <c r="CV16" s="207"/>
      <c r="CW16" s="207"/>
      <c r="CX16" s="207"/>
      <c r="CY16" s="207"/>
      <c r="CZ16" s="118"/>
      <c r="DA16" s="118"/>
      <c r="DB16" s="118"/>
      <c r="DC16" s="118"/>
      <c r="DD16" s="118"/>
      <c r="DE16" s="118"/>
      <c r="DF16" s="118"/>
      <c r="DG16" s="118"/>
      <c r="DH16" s="118"/>
      <c r="DI16" s="118"/>
      <c r="DJ16" s="118"/>
      <c r="DK16" s="118"/>
      <c r="DL16" s="118"/>
      <c r="DM16" s="118"/>
      <c r="DN16" s="118"/>
    </row>
    <row r="17" spans="2:118" s="112" customFormat="1">
      <c r="B17" s="113"/>
      <c r="C17" s="114"/>
      <c r="D17" s="124" t="s">
        <v>345</v>
      </c>
      <c r="E17" s="115"/>
      <c r="F17" s="116"/>
      <c r="G17" s="117"/>
      <c r="H17" s="117"/>
      <c r="I17" s="117"/>
      <c r="J17" s="116"/>
      <c r="K17" s="117"/>
      <c r="L17" s="116"/>
      <c r="M17" s="117"/>
      <c r="N17" s="116"/>
      <c r="O17" s="117"/>
      <c r="P17" s="116"/>
      <c r="Q17" s="117"/>
      <c r="R17" s="116"/>
      <c r="S17" s="117"/>
      <c r="T17" s="117"/>
      <c r="U17" s="117"/>
      <c r="V17" s="117"/>
      <c r="W17" s="117"/>
      <c r="X17" s="116"/>
      <c r="Y17" s="10"/>
      <c r="Z17" s="10"/>
      <c r="AA17" s="10"/>
      <c r="AB17" s="10"/>
      <c r="AC17" s="14"/>
      <c r="AD17" s="10"/>
      <c r="AE17" s="10"/>
      <c r="AF17" s="10"/>
      <c r="AG17" s="10"/>
      <c r="AH17" s="10"/>
      <c r="AI17" s="10"/>
      <c r="AJ17" s="10"/>
      <c r="AK17" s="4"/>
      <c r="AL17" s="4"/>
      <c r="AM17" s="4"/>
      <c r="AN17" s="4"/>
      <c r="AO17" s="4"/>
      <c r="AP17" s="10"/>
      <c r="AQ17" s="116"/>
      <c r="AR17" s="209" t="s">
        <v>386</v>
      </c>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8"/>
      <c r="BP17" s="118"/>
      <c r="BQ17" s="118"/>
      <c r="BR17" s="118"/>
      <c r="BS17" s="118"/>
      <c r="BT17" s="118"/>
      <c r="BU17" s="206" t="s">
        <v>357</v>
      </c>
      <c r="BV17" s="111"/>
      <c r="BW17" s="111"/>
      <c r="BX17" s="111"/>
      <c r="BY17" s="111"/>
      <c r="BZ17" s="111"/>
      <c r="CA17" s="111"/>
      <c r="CB17" s="111"/>
      <c r="CC17" s="111"/>
      <c r="CD17" s="118"/>
      <c r="CE17" s="207" t="s">
        <v>360</v>
      </c>
      <c r="CF17" s="207"/>
      <c r="CG17" s="207"/>
      <c r="CH17" s="207"/>
      <c r="CI17" s="207"/>
      <c r="CJ17" s="207"/>
      <c r="CK17" s="207"/>
      <c r="CL17" s="207"/>
      <c r="CM17" s="207"/>
      <c r="CN17" s="207"/>
      <c r="CO17" s="207"/>
      <c r="CP17" s="207"/>
      <c r="CQ17" s="207"/>
      <c r="CR17" s="207"/>
      <c r="CS17" s="207"/>
      <c r="CT17" s="207"/>
      <c r="CU17" s="207"/>
      <c r="CV17" s="207"/>
      <c r="CW17" s="207"/>
      <c r="CX17" s="207"/>
      <c r="CY17" s="207"/>
      <c r="CZ17" s="118"/>
      <c r="DA17" s="118"/>
      <c r="DB17" s="118"/>
      <c r="DC17" s="118"/>
      <c r="DD17" s="118"/>
      <c r="DE17" s="118"/>
      <c r="DF17" s="118"/>
      <c r="DG17" s="118"/>
      <c r="DH17" s="118"/>
      <c r="DI17" s="118"/>
      <c r="DJ17" s="118"/>
      <c r="DK17" s="118"/>
      <c r="DL17" s="118"/>
      <c r="DM17" s="118"/>
      <c r="DN17" s="118"/>
    </row>
    <row r="18" spans="2:118" s="112" customFormat="1">
      <c r="B18" s="113"/>
      <c r="C18" s="114"/>
      <c r="D18" s="125" t="s">
        <v>408</v>
      </c>
      <c r="E18" s="115"/>
      <c r="F18" s="116"/>
      <c r="G18" s="117"/>
      <c r="H18" s="117"/>
      <c r="I18" s="117"/>
      <c r="J18" s="116"/>
      <c r="K18" s="117"/>
      <c r="L18" s="116"/>
      <c r="M18" s="117"/>
      <c r="N18" s="116"/>
      <c r="O18" s="117"/>
      <c r="P18" s="116"/>
      <c r="Q18" s="117"/>
      <c r="R18" s="116"/>
      <c r="S18" s="117"/>
      <c r="T18" s="117"/>
      <c r="U18" s="117"/>
      <c r="V18" s="117"/>
      <c r="W18" s="117"/>
      <c r="X18" s="116"/>
      <c r="Y18" s="10"/>
      <c r="Z18" s="10"/>
      <c r="AA18" s="10"/>
      <c r="AB18" s="10"/>
      <c r="AC18" s="14"/>
      <c r="AD18" s="10"/>
      <c r="AE18" s="10"/>
      <c r="AF18" s="10"/>
      <c r="AG18" s="10"/>
      <c r="AH18" s="10"/>
      <c r="AI18" s="10"/>
      <c r="AJ18" s="10"/>
      <c r="AK18" s="4"/>
      <c r="AL18" s="4"/>
      <c r="AM18" s="4"/>
      <c r="AN18" s="4"/>
      <c r="AO18" s="4"/>
      <c r="AP18" s="10"/>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8"/>
      <c r="BP18" s="118"/>
      <c r="BQ18" s="118"/>
      <c r="BR18" s="118"/>
      <c r="BS18" s="118"/>
      <c r="BT18" s="118"/>
      <c r="BU18" s="206" t="s">
        <v>387</v>
      </c>
      <c r="BV18" s="111"/>
      <c r="BW18" s="111"/>
      <c r="BX18" s="111"/>
      <c r="BY18" s="111"/>
      <c r="BZ18" s="111"/>
      <c r="CA18" s="111"/>
      <c r="CB18" s="111"/>
      <c r="CC18" s="111"/>
      <c r="CD18" s="118"/>
      <c r="CE18" s="207" t="s">
        <v>391</v>
      </c>
      <c r="CF18" s="207"/>
      <c r="CG18" s="207"/>
      <c r="CH18" s="207"/>
      <c r="CI18" s="207"/>
      <c r="CJ18" s="207"/>
      <c r="CK18" s="207"/>
      <c r="CL18" s="207"/>
      <c r="CM18" s="207"/>
      <c r="CN18" s="207"/>
      <c r="CO18" s="207"/>
      <c r="CP18" s="207"/>
      <c r="CQ18" s="207"/>
      <c r="CR18" s="207"/>
      <c r="CS18" s="207"/>
      <c r="CT18" s="207"/>
      <c r="CU18" s="207"/>
      <c r="CV18" s="207"/>
      <c r="CW18" s="207"/>
      <c r="CX18" s="207"/>
      <c r="CY18" s="207"/>
      <c r="CZ18" s="118"/>
      <c r="DA18" s="118"/>
      <c r="DB18" s="118"/>
      <c r="DC18" s="118"/>
      <c r="DD18" s="118"/>
      <c r="DE18" s="118"/>
      <c r="DF18" s="118"/>
      <c r="DG18" s="118"/>
      <c r="DH18" s="118"/>
      <c r="DI18" s="118"/>
      <c r="DJ18" s="118"/>
      <c r="DK18" s="118"/>
      <c r="DL18" s="118"/>
      <c r="DM18" s="118"/>
      <c r="DN18" s="118"/>
    </row>
    <row r="19" spans="2:118" s="112" customFormat="1">
      <c r="B19" s="113"/>
      <c r="C19" s="114"/>
      <c r="D19" s="125" t="s">
        <v>409</v>
      </c>
      <c r="E19" s="115"/>
      <c r="F19" s="116"/>
      <c r="G19" s="117"/>
      <c r="H19" s="117"/>
      <c r="I19" s="117"/>
      <c r="J19" s="116"/>
      <c r="K19" s="117"/>
      <c r="L19" s="116"/>
      <c r="M19" s="117"/>
      <c r="N19" s="116"/>
      <c r="O19" s="117"/>
      <c r="P19" s="116"/>
      <c r="Q19" s="117"/>
      <c r="R19" s="116"/>
      <c r="S19" s="117"/>
      <c r="T19" s="117"/>
      <c r="U19" s="117"/>
      <c r="V19" s="117"/>
      <c r="W19" s="117"/>
      <c r="X19" s="116"/>
      <c r="Y19" s="10"/>
      <c r="Z19" s="10"/>
      <c r="AA19" s="10"/>
      <c r="AB19" s="10"/>
      <c r="AC19" s="14"/>
      <c r="AD19" s="10"/>
      <c r="AE19" s="10"/>
      <c r="AF19" s="10"/>
      <c r="AG19" s="10"/>
      <c r="AH19" s="10"/>
      <c r="AI19" s="10"/>
      <c r="AJ19" s="10"/>
      <c r="AK19" s="4"/>
      <c r="AL19" s="4"/>
      <c r="AM19" s="4"/>
      <c r="AN19" s="4"/>
      <c r="AO19" s="4"/>
      <c r="AP19" s="10"/>
      <c r="AQ19" s="116"/>
      <c r="AR19" s="116"/>
      <c r="AS19" s="116"/>
      <c r="AT19" s="116"/>
      <c r="AU19" s="116"/>
      <c r="AV19" s="116"/>
      <c r="AW19" s="116"/>
      <c r="AX19" s="116"/>
      <c r="AY19" s="116"/>
      <c r="AZ19" s="116"/>
      <c r="BA19" s="116"/>
      <c r="BB19" s="116"/>
      <c r="BC19" s="116"/>
      <c r="BD19" s="116"/>
      <c r="BE19" s="116"/>
      <c r="BF19" s="116"/>
      <c r="BG19" s="116"/>
      <c r="BH19" s="116"/>
      <c r="BI19" s="116"/>
      <c r="BJ19" s="116"/>
      <c r="BK19" s="116"/>
      <c r="BL19" s="116"/>
      <c r="BM19" s="116"/>
      <c r="BN19" s="116"/>
      <c r="BO19" s="118"/>
      <c r="BP19" s="118"/>
      <c r="BQ19" s="118"/>
      <c r="BR19" s="118"/>
      <c r="BS19" s="118"/>
      <c r="BT19" s="118"/>
      <c r="BU19" s="110"/>
      <c r="BV19" s="110"/>
      <c r="BW19" s="110"/>
      <c r="BX19" s="110"/>
      <c r="BY19" s="110"/>
      <c r="BZ19" s="110"/>
      <c r="CA19" s="110"/>
      <c r="CB19" s="110"/>
      <c r="CC19" s="110"/>
      <c r="CD19" s="118"/>
      <c r="CE19" s="207" t="s">
        <v>392</v>
      </c>
      <c r="CF19" s="207"/>
      <c r="CG19" s="207"/>
      <c r="CH19" s="207"/>
      <c r="CI19" s="207"/>
      <c r="CJ19" s="207"/>
      <c r="CK19" s="207"/>
      <c r="CL19" s="207"/>
      <c r="CM19" s="207"/>
      <c r="CN19" s="207"/>
      <c r="CO19" s="207"/>
      <c r="CP19" s="207"/>
      <c r="CQ19" s="207"/>
      <c r="CR19" s="207"/>
      <c r="CS19" s="207"/>
      <c r="CT19" s="207"/>
      <c r="CU19" s="207"/>
      <c r="CV19" s="207"/>
      <c r="CW19" s="207"/>
      <c r="CX19" s="207"/>
      <c r="CY19" s="207"/>
      <c r="CZ19" s="118"/>
      <c r="DA19" s="118"/>
      <c r="DB19" s="118"/>
      <c r="DC19" s="118"/>
      <c r="DD19" s="118"/>
      <c r="DE19" s="118"/>
      <c r="DF19" s="118"/>
      <c r="DG19" s="118"/>
      <c r="DH19" s="118"/>
      <c r="DI19" s="118"/>
      <c r="DJ19" s="118"/>
      <c r="DK19" s="118"/>
      <c r="DL19" s="118"/>
      <c r="DM19" s="118"/>
      <c r="DN19" s="118"/>
    </row>
    <row r="20" spans="2:118" s="112" customFormat="1">
      <c r="B20" s="113"/>
      <c r="C20" s="114"/>
      <c r="D20" s="125" t="s">
        <v>407</v>
      </c>
      <c r="E20" s="115"/>
      <c r="F20" s="116"/>
      <c r="G20" s="117"/>
      <c r="H20" s="117"/>
      <c r="I20" s="117"/>
      <c r="J20" s="116"/>
      <c r="K20" s="117"/>
      <c r="L20" s="116"/>
      <c r="M20" s="117"/>
      <c r="N20" s="116"/>
      <c r="O20" s="117"/>
      <c r="P20" s="116"/>
      <c r="Q20" s="117"/>
      <c r="R20" s="116"/>
      <c r="S20" s="117"/>
      <c r="T20" s="117"/>
      <c r="U20" s="117"/>
      <c r="V20" s="117"/>
      <c r="W20" s="117"/>
      <c r="X20" s="116"/>
      <c r="Y20" s="10"/>
      <c r="Z20" s="10"/>
      <c r="AA20" s="10"/>
      <c r="AB20" s="10"/>
      <c r="AC20" s="14"/>
      <c r="AD20" s="10"/>
      <c r="AE20" s="10"/>
      <c r="AF20" s="10"/>
      <c r="AG20" s="10"/>
      <c r="AH20" s="10"/>
      <c r="AI20" s="10"/>
      <c r="AJ20" s="10"/>
      <c r="AK20" s="4"/>
      <c r="AL20" s="4"/>
      <c r="AM20" s="4"/>
      <c r="AN20" s="4"/>
      <c r="AO20" s="4"/>
      <c r="AP20" s="10"/>
      <c r="AQ20" s="116"/>
      <c r="AR20" s="105"/>
      <c r="AS20" s="105"/>
      <c r="AT20" s="105"/>
      <c r="AU20" s="105"/>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105"/>
      <c r="BS20" s="105"/>
      <c r="BT20" s="118"/>
      <c r="BU20" s="110"/>
      <c r="BV20" s="110"/>
      <c r="BW20" s="110"/>
      <c r="BX20" s="110"/>
      <c r="BY20" s="110"/>
      <c r="BZ20" s="110"/>
      <c r="CA20" s="110"/>
      <c r="CB20" s="110"/>
      <c r="CC20" s="110"/>
      <c r="CD20" s="118"/>
      <c r="CE20" s="207"/>
      <c r="CF20" s="207"/>
      <c r="CG20" s="207"/>
      <c r="CH20" s="207"/>
      <c r="CI20" s="207"/>
      <c r="CJ20" s="207"/>
      <c r="CK20" s="207"/>
      <c r="CL20" s="207"/>
      <c r="CM20" s="207"/>
      <c r="CN20" s="207"/>
      <c r="CO20" s="207"/>
      <c r="CP20" s="207"/>
      <c r="CQ20" s="207"/>
      <c r="CR20" s="207"/>
      <c r="CS20" s="207"/>
      <c r="CT20" s="207"/>
      <c r="CU20" s="207"/>
      <c r="CV20" s="207"/>
      <c r="CW20" s="207"/>
      <c r="CX20" s="207"/>
      <c r="CY20" s="207"/>
      <c r="CZ20" s="118"/>
      <c r="DA20" s="118"/>
      <c r="DB20" s="118"/>
      <c r="DC20" s="118"/>
      <c r="DD20" s="118"/>
      <c r="DE20" s="118"/>
      <c r="DF20" s="118"/>
      <c r="DG20" s="118"/>
      <c r="DH20" s="118"/>
      <c r="DI20" s="118"/>
      <c r="DJ20" s="118"/>
      <c r="DK20" s="118"/>
      <c r="DL20" s="118"/>
      <c r="DM20" s="118"/>
      <c r="DN20" s="118"/>
    </row>
    <row r="21" spans="2:118">
      <c r="D21" s="125"/>
      <c r="Y21" s="10"/>
      <c r="Z21" s="10"/>
      <c r="AA21" s="10"/>
      <c r="AB21" s="10"/>
      <c r="AC21" s="14"/>
      <c r="AD21" s="10"/>
      <c r="AE21" s="10"/>
      <c r="AF21" s="10"/>
      <c r="AG21" s="10"/>
      <c r="AH21" s="10"/>
      <c r="AI21" s="10"/>
      <c r="AJ21" s="10"/>
      <c r="AP21" s="10"/>
      <c r="BU21" s="111"/>
      <c r="BV21" s="111"/>
      <c r="BW21" s="111"/>
      <c r="BX21" s="111"/>
      <c r="BY21" s="111"/>
      <c r="BZ21" s="111"/>
      <c r="CA21" s="111"/>
      <c r="CB21" s="111"/>
      <c r="CC21" s="111"/>
      <c r="CE21" s="111"/>
      <c r="CF21" s="111"/>
      <c r="CG21" s="111"/>
      <c r="CH21" s="111"/>
      <c r="CI21" s="111"/>
      <c r="CJ21" s="111"/>
      <c r="CK21" s="111"/>
      <c r="CL21" s="111"/>
      <c r="CM21" s="111"/>
      <c r="CN21" s="111"/>
      <c r="CO21" s="111"/>
      <c r="CP21" s="111"/>
      <c r="CQ21" s="111"/>
      <c r="CR21" s="111"/>
      <c r="CS21" s="111"/>
      <c r="CT21" s="111"/>
      <c r="CU21" s="111"/>
      <c r="CV21" s="111"/>
      <c r="CW21" s="111"/>
      <c r="CX21" s="111"/>
      <c r="CY21" s="111"/>
    </row>
    <row r="22" spans="2:118">
      <c r="Y22" s="10"/>
      <c r="Z22" s="10"/>
      <c r="AA22" s="10"/>
      <c r="AB22" s="10"/>
      <c r="AC22" s="14"/>
      <c r="AD22" s="10"/>
      <c r="AE22" s="10"/>
      <c r="AF22" s="10"/>
      <c r="AG22" s="10"/>
      <c r="AH22" s="10"/>
      <c r="AI22" s="10"/>
      <c r="AJ22" s="10"/>
      <c r="AP22" s="10"/>
      <c r="BU22" s="118"/>
      <c r="BV22" s="118"/>
      <c r="BW22" s="118"/>
      <c r="BX22" s="118"/>
      <c r="BY22" s="118"/>
      <c r="BZ22" s="118"/>
      <c r="CA22" s="118"/>
      <c r="CB22" s="118"/>
      <c r="CC22" s="118"/>
    </row>
    <row r="23" spans="2:118">
      <c r="Y23" s="10"/>
      <c r="Z23" s="10"/>
      <c r="AA23" s="10"/>
      <c r="AB23" s="10"/>
      <c r="AC23" s="14"/>
      <c r="AD23" s="10"/>
      <c r="AE23" s="10"/>
      <c r="AF23" s="10"/>
      <c r="AG23" s="10"/>
      <c r="AH23" s="10"/>
      <c r="AI23" s="10"/>
      <c r="AJ23" s="10"/>
      <c r="AP23" s="10"/>
      <c r="BU23" s="118"/>
      <c r="BV23" s="118"/>
      <c r="BW23" s="118"/>
      <c r="BX23" s="118"/>
      <c r="BY23" s="118"/>
      <c r="BZ23" s="118"/>
      <c r="CA23" s="118"/>
      <c r="CB23" s="118"/>
      <c r="CC23" s="118"/>
    </row>
    <row r="24" spans="2:118">
      <c r="Y24" s="10"/>
      <c r="Z24" s="10"/>
      <c r="AA24" s="10"/>
      <c r="AB24" s="10"/>
      <c r="AC24" s="14"/>
      <c r="AD24" s="10"/>
      <c r="AE24" s="10"/>
      <c r="AF24" s="10"/>
      <c r="AG24" s="10"/>
      <c r="AH24" s="10"/>
      <c r="AI24" s="10"/>
      <c r="AJ24" s="10"/>
      <c r="AP24" s="10"/>
      <c r="BU24" s="118"/>
      <c r="BV24" s="118"/>
      <c r="BW24" s="118"/>
      <c r="BX24" s="118"/>
      <c r="BY24" s="118"/>
      <c r="BZ24" s="118"/>
      <c r="CA24" s="118"/>
      <c r="CB24" s="118"/>
      <c r="CC24" s="118"/>
    </row>
    <row r="25" spans="2:118">
      <c r="Y25" s="10"/>
      <c r="Z25" s="10"/>
      <c r="AA25" s="10"/>
      <c r="AB25" s="10"/>
      <c r="AC25" s="14"/>
      <c r="AD25" s="10"/>
      <c r="AE25" s="10"/>
      <c r="AF25" s="10"/>
      <c r="AG25" s="10"/>
      <c r="AH25" s="10"/>
      <c r="AI25" s="10"/>
      <c r="AJ25" s="10"/>
      <c r="AP25" s="10"/>
      <c r="BU25" s="118"/>
      <c r="BV25" s="118"/>
      <c r="BW25" s="118"/>
      <c r="BX25" s="118"/>
      <c r="BY25" s="118"/>
      <c r="BZ25" s="118"/>
      <c r="CA25" s="118"/>
      <c r="CB25" s="118"/>
      <c r="CC25" s="118"/>
    </row>
    <row r="26" spans="2:118">
      <c r="Y26" s="10"/>
      <c r="Z26" s="10"/>
      <c r="AA26" s="10"/>
      <c r="AB26" s="10"/>
      <c r="AC26" s="14"/>
      <c r="AD26" s="10"/>
      <c r="AE26" s="10"/>
      <c r="AF26" s="10"/>
      <c r="AG26" s="10"/>
      <c r="AH26" s="10"/>
      <c r="AI26" s="10"/>
      <c r="AJ26" s="10"/>
      <c r="AP26" s="10"/>
    </row>
    <row r="27" spans="2:118">
      <c r="Y27" s="10"/>
      <c r="Z27" s="10"/>
      <c r="AA27" s="10"/>
      <c r="AB27" s="10"/>
      <c r="AC27" s="14"/>
      <c r="AD27" s="10"/>
      <c r="AE27" s="10"/>
      <c r="AF27" s="10"/>
      <c r="AG27" s="10"/>
      <c r="AH27" s="10"/>
      <c r="AI27" s="10"/>
      <c r="AJ27" s="10"/>
      <c r="AP27" s="10"/>
    </row>
    <row r="28" spans="2:118">
      <c r="Y28" s="10"/>
      <c r="Z28" s="10"/>
      <c r="AA28" s="10"/>
      <c r="AB28" s="10"/>
      <c r="AC28" s="14"/>
      <c r="AD28" s="10"/>
      <c r="AE28" s="10"/>
      <c r="AF28" s="10"/>
      <c r="AG28" s="10"/>
      <c r="AH28" s="10"/>
      <c r="AI28" s="10"/>
      <c r="AJ28" s="10"/>
      <c r="AP28" s="10"/>
    </row>
    <row r="29" spans="2:118">
      <c r="Y29" s="10"/>
      <c r="Z29" s="10"/>
      <c r="AA29" s="10"/>
      <c r="AB29" s="10"/>
      <c r="AC29" s="14"/>
      <c r="AD29" s="10"/>
      <c r="AE29" s="10"/>
      <c r="AF29" s="10"/>
      <c r="AG29" s="10"/>
      <c r="AH29" s="10"/>
      <c r="AI29" s="10"/>
      <c r="AJ29" s="10"/>
      <c r="AP29" s="10"/>
    </row>
    <row r="30" spans="2:118">
      <c r="Y30" s="10"/>
      <c r="Z30" s="10"/>
      <c r="AA30" s="10"/>
      <c r="AB30" s="10"/>
      <c r="AC30" s="14"/>
      <c r="AD30" s="10"/>
      <c r="AE30" s="10"/>
      <c r="AF30" s="10"/>
      <c r="AG30" s="10"/>
      <c r="AH30" s="10"/>
      <c r="AI30" s="10"/>
      <c r="AJ30" s="10"/>
      <c r="AP30" s="10"/>
    </row>
    <row r="31" spans="2:118">
      <c r="Y31" s="10"/>
      <c r="Z31" s="10"/>
      <c r="AA31" s="10"/>
      <c r="AB31" s="10"/>
      <c r="AC31" s="14"/>
      <c r="AD31" s="10"/>
      <c r="AE31" s="10"/>
      <c r="AF31" s="10"/>
      <c r="AG31" s="10"/>
      <c r="AH31" s="10"/>
      <c r="AI31" s="10"/>
      <c r="AJ31" s="10"/>
      <c r="AP31" s="10"/>
    </row>
    <row r="32" spans="2:118">
      <c r="Y32" s="11"/>
      <c r="Z32" s="11"/>
      <c r="AA32" s="11"/>
      <c r="AB32" s="11"/>
      <c r="AC32" s="15"/>
      <c r="AD32" s="11"/>
      <c r="AE32" s="11"/>
      <c r="AF32" s="11"/>
      <c r="AG32" s="11"/>
      <c r="AH32" s="11"/>
      <c r="AI32" s="11"/>
      <c r="AJ32" s="11"/>
      <c r="AP32" s="11"/>
    </row>
    <row r="33" spans="25:42">
      <c r="Y33" s="11"/>
      <c r="Z33" s="11"/>
      <c r="AA33" s="11"/>
      <c r="AB33" s="11"/>
      <c r="AC33" s="15"/>
      <c r="AD33" s="11"/>
      <c r="AE33" s="11"/>
      <c r="AF33" s="11"/>
      <c r="AG33" s="11"/>
      <c r="AH33" s="11"/>
      <c r="AI33" s="11"/>
      <c r="AJ33" s="11"/>
      <c r="AP33" s="11"/>
    </row>
    <row r="34" spans="25:42">
      <c r="Y34" s="11"/>
      <c r="Z34" s="11"/>
      <c r="AA34" s="11"/>
      <c r="AB34" s="11"/>
      <c r="AC34" s="15"/>
      <c r="AD34" s="11"/>
      <c r="AE34" s="11"/>
      <c r="AF34" s="11"/>
      <c r="AG34" s="11"/>
      <c r="AH34" s="11"/>
      <c r="AI34" s="11"/>
      <c r="AJ34" s="11"/>
      <c r="AP34" s="11"/>
    </row>
    <row r="35" spans="25:42">
      <c r="Y35" s="11"/>
      <c r="Z35" s="11"/>
      <c r="AA35" s="11"/>
      <c r="AB35" s="11"/>
      <c r="AC35" s="15"/>
      <c r="AD35" s="11"/>
      <c r="AE35" s="11"/>
      <c r="AF35" s="11"/>
      <c r="AG35" s="11"/>
      <c r="AH35" s="11"/>
      <c r="AI35" s="11"/>
      <c r="AJ35" s="11"/>
      <c r="AP35" s="11"/>
    </row>
    <row r="36" spans="25:42">
      <c r="Y36" s="11"/>
      <c r="Z36" s="11"/>
      <c r="AA36" s="11"/>
      <c r="AB36" s="11"/>
      <c r="AC36" s="15"/>
      <c r="AD36" s="11"/>
      <c r="AE36" s="11"/>
      <c r="AF36" s="11"/>
      <c r="AG36" s="11"/>
      <c r="AH36" s="11"/>
      <c r="AI36" s="11"/>
      <c r="AJ36" s="11"/>
      <c r="AP36" s="11"/>
    </row>
    <row r="37" spans="25:42">
      <c r="Y37" s="11"/>
      <c r="Z37" s="11"/>
      <c r="AA37" s="11"/>
      <c r="AB37" s="11"/>
      <c r="AC37" s="15"/>
      <c r="AD37" s="11"/>
      <c r="AE37" s="11"/>
      <c r="AF37" s="11"/>
      <c r="AG37" s="11"/>
      <c r="AH37" s="11"/>
      <c r="AI37" s="11"/>
      <c r="AJ37" s="11"/>
      <c r="AP37" s="11"/>
    </row>
    <row r="38" spans="25:42">
      <c r="Y38" s="11"/>
      <c r="Z38" s="11"/>
      <c r="AA38" s="11"/>
      <c r="AB38" s="11"/>
      <c r="AC38" s="15"/>
      <c r="AD38" s="11"/>
      <c r="AE38" s="11"/>
      <c r="AF38" s="11"/>
      <c r="AG38" s="11"/>
      <c r="AH38" s="11"/>
      <c r="AI38" s="11"/>
      <c r="AJ38" s="11"/>
      <c r="AP38" s="11"/>
    </row>
    <row r="39" spans="25:42">
      <c r="Y39" s="11"/>
      <c r="Z39" s="11"/>
      <c r="AA39" s="11"/>
      <c r="AB39" s="11"/>
      <c r="AC39" s="15"/>
      <c r="AD39" s="11"/>
      <c r="AE39" s="11"/>
      <c r="AF39" s="11"/>
      <c r="AG39" s="11"/>
      <c r="AH39" s="11"/>
      <c r="AI39" s="11"/>
      <c r="AJ39" s="11"/>
      <c r="AP39" s="11"/>
    </row>
    <row r="40" spans="25:42">
      <c r="Y40" s="11"/>
      <c r="Z40" s="11"/>
      <c r="AA40" s="11"/>
      <c r="AB40" s="11"/>
      <c r="AC40" s="15"/>
      <c r="AD40" s="11"/>
      <c r="AE40" s="11"/>
      <c r="AF40" s="11"/>
      <c r="AG40" s="11"/>
      <c r="AH40" s="11"/>
      <c r="AI40" s="11"/>
      <c r="AJ40" s="11"/>
      <c r="AP40" s="11"/>
    </row>
    <row r="41" spans="25:42">
      <c r="Y41" s="11"/>
      <c r="Z41" s="11"/>
      <c r="AA41" s="11"/>
      <c r="AB41" s="11"/>
      <c r="AC41" s="15"/>
      <c r="AD41" s="11"/>
      <c r="AE41" s="11"/>
      <c r="AF41" s="11"/>
      <c r="AG41" s="11"/>
      <c r="AH41" s="11"/>
      <c r="AI41" s="11"/>
      <c r="AJ41" s="11"/>
      <c r="AP41" s="11"/>
    </row>
    <row r="42" spans="25:42">
      <c r="Y42" s="11"/>
      <c r="Z42" s="11"/>
      <c r="AA42" s="11"/>
      <c r="AB42" s="11"/>
      <c r="AC42" s="15"/>
      <c r="AD42" s="11"/>
      <c r="AE42" s="11"/>
      <c r="AF42" s="11"/>
      <c r="AG42" s="11"/>
      <c r="AH42" s="11"/>
      <c r="AI42" s="11"/>
      <c r="AJ42" s="11"/>
      <c r="AP42" s="11"/>
    </row>
    <row r="43" spans="25:42">
      <c r="Y43" s="11"/>
      <c r="Z43" s="11"/>
      <c r="AA43" s="11"/>
      <c r="AB43" s="11"/>
      <c r="AC43" s="15"/>
      <c r="AD43" s="11"/>
      <c r="AE43" s="11"/>
      <c r="AF43" s="11"/>
      <c r="AG43" s="11"/>
      <c r="AH43" s="11"/>
      <c r="AI43" s="11"/>
      <c r="AJ43" s="11"/>
      <c r="AP43" s="11"/>
    </row>
    <row r="44" spans="25:42">
      <c r="Y44" s="11"/>
      <c r="Z44" s="11"/>
      <c r="AA44" s="11"/>
      <c r="AB44" s="11"/>
      <c r="AC44" s="15"/>
      <c r="AD44" s="11"/>
      <c r="AE44" s="11"/>
      <c r="AF44" s="11"/>
      <c r="AG44" s="11"/>
      <c r="AH44" s="11"/>
      <c r="AI44" s="11"/>
      <c r="AJ44" s="11"/>
      <c r="AP44" s="11"/>
    </row>
    <row r="45" spans="25:42">
      <c r="Y45" s="11"/>
      <c r="Z45" s="11"/>
      <c r="AA45" s="11"/>
      <c r="AB45" s="11"/>
      <c r="AC45" s="15"/>
      <c r="AD45" s="11"/>
      <c r="AE45" s="11"/>
      <c r="AF45" s="11"/>
      <c r="AG45" s="11"/>
      <c r="AH45" s="11"/>
      <c r="AI45" s="11"/>
      <c r="AJ45" s="11"/>
      <c r="AP45" s="11"/>
    </row>
    <row r="46" spans="25:42">
      <c r="Y46" s="11"/>
      <c r="Z46" s="11"/>
      <c r="AA46" s="11"/>
      <c r="AB46" s="11"/>
      <c r="AC46" s="15"/>
      <c r="AD46" s="11"/>
      <c r="AE46" s="11"/>
      <c r="AF46" s="11"/>
      <c r="AG46" s="11"/>
      <c r="AH46" s="11"/>
      <c r="AI46" s="11"/>
      <c r="AJ46" s="11"/>
      <c r="AP46" s="11"/>
    </row>
    <row r="47" spans="25:42">
      <c r="Y47" s="11"/>
      <c r="Z47" s="11"/>
      <c r="AA47" s="11"/>
      <c r="AB47" s="11"/>
      <c r="AC47" s="15"/>
      <c r="AD47" s="11"/>
      <c r="AE47" s="11"/>
      <c r="AF47" s="11"/>
      <c r="AG47" s="11"/>
      <c r="AH47" s="11"/>
      <c r="AI47" s="11"/>
      <c r="AJ47" s="11"/>
      <c r="AP47" s="11"/>
    </row>
    <row r="48" spans="25:42">
      <c r="Y48" s="11"/>
      <c r="Z48" s="11"/>
      <c r="AA48" s="11"/>
      <c r="AB48" s="11"/>
      <c r="AC48" s="15"/>
      <c r="AD48" s="11"/>
      <c r="AE48" s="11"/>
      <c r="AF48" s="11"/>
      <c r="AG48" s="11"/>
      <c r="AH48" s="11"/>
      <c r="AI48" s="11"/>
      <c r="AJ48" s="11"/>
      <c r="AP48" s="11"/>
    </row>
    <row r="49" spans="25:42">
      <c r="Y49" s="11"/>
      <c r="Z49" s="11"/>
      <c r="AA49" s="11"/>
      <c r="AB49" s="11"/>
      <c r="AC49" s="15"/>
      <c r="AD49" s="11"/>
      <c r="AE49" s="11"/>
      <c r="AF49" s="11"/>
      <c r="AG49" s="11"/>
      <c r="AH49" s="11"/>
      <c r="AI49" s="11"/>
      <c r="AJ49" s="11"/>
      <c r="AP49" s="11"/>
    </row>
  </sheetData>
  <mergeCells count="95">
    <mergeCell ref="J6:K6"/>
    <mergeCell ref="AW5:BB5"/>
    <mergeCell ref="A4:A8"/>
    <mergeCell ref="B4:B8"/>
    <mergeCell ref="C4:C8"/>
    <mergeCell ref="D4:D6"/>
    <mergeCell ref="N7:N8"/>
    <mergeCell ref="L7:L8"/>
    <mergeCell ref="G6:G8"/>
    <mergeCell ref="F6:F8"/>
    <mergeCell ref="E4:E6"/>
    <mergeCell ref="I6:I8"/>
    <mergeCell ref="N6:O6"/>
    <mergeCell ref="F4:U4"/>
    <mergeCell ref="L6:M6"/>
    <mergeCell ref="J5:T5"/>
    <mergeCell ref="H6:H8"/>
    <mergeCell ref="W4:W6"/>
    <mergeCell ref="BI4:BM4"/>
    <mergeCell ref="BM5:BM7"/>
    <mergeCell ref="BJ6:BJ7"/>
    <mergeCell ref="V4:V6"/>
    <mergeCell ref="AV5:AV8"/>
    <mergeCell ref="BF5:BF7"/>
    <mergeCell ref="BG5:BG7"/>
    <mergeCell ref="BI5:BJ5"/>
    <mergeCell ref="BK5:BK7"/>
    <mergeCell ref="AT4:AU4"/>
    <mergeCell ref="AV4:BB4"/>
    <mergeCell ref="BC4:BG4"/>
    <mergeCell ref="AW6:AW8"/>
    <mergeCell ref="BH4:BH7"/>
    <mergeCell ref="BE5:BE7"/>
    <mergeCell ref="BB6:BB8"/>
    <mergeCell ref="J7:J8"/>
    <mergeCell ref="AH4:AH6"/>
    <mergeCell ref="AI4:AI6"/>
    <mergeCell ref="AJ4:AJ6"/>
    <mergeCell ref="Y4:Y8"/>
    <mergeCell ref="U5:U6"/>
    <mergeCell ref="AC5:AC7"/>
    <mergeCell ref="Z5:Z6"/>
    <mergeCell ref="AA5:AA6"/>
    <mergeCell ref="P6:Q6"/>
    <mergeCell ref="R6:S6"/>
    <mergeCell ref="P7:P8"/>
    <mergeCell ref="R7:R8"/>
    <mergeCell ref="T6:T8"/>
    <mergeCell ref="AB5:AB7"/>
    <mergeCell ref="BQ5:BQ7"/>
    <mergeCell ref="CC4:CC7"/>
    <mergeCell ref="BU5:BX5"/>
    <mergeCell ref="BY5:CB5"/>
    <mergeCell ref="BU4:CB4"/>
    <mergeCell ref="AD5:AD7"/>
    <mergeCell ref="AT5:AT7"/>
    <mergeCell ref="BL5:BL7"/>
    <mergeCell ref="BN4:BQ4"/>
    <mergeCell ref="BR4:BR7"/>
    <mergeCell ref="BS4:BS7"/>
    <mergeCell ref="BO5:BO7"/>
    <mergeCell ref="BP5:BP7"/>
    <mergeCell ref="AN5:AN7"/>
    <mergeCell ref="AE4:AE7"/>
    <mergeCell ref="CJ5:CL5"/>
    <mergeCell ref="CM5:CM7"/>
    <mergeCell ref="CN4:CP5"/>
    <mergeCell ref="CE4:CM4"/>
    <mergeCell ref="CE5:CI5"/>
    <mergeCell ref="CN6:CN8"/>
    <mergeCell ref="CO6:CO8"/>
    <mergeCell ref="CP6:CP8"/>
    <mergeCell ref="CY4:CY8"/>
    <mergeCell ref="CR7:CR8"/>
    <mergeCell ref="CS7:CS8"/>
    <mergeCell ref="CT7:CT8"/>
    <mergeCell ref="CV7:CV8"/>
    <mergeCell ref="CU7:CU8"/>
    <mergeCell ref="CR6:CV6"/>
    <mergeCell ref="CW6:CW8"/>
    <mergeCell ref="CX6:CX8"/>
    <mergeCell ref="CQ4:CX5"/>
    <mergeCell ref="CQ6:CQ8"/>
    <mergeCell ref="AF4:AF6"/>
    <mergeCell ref="AG4:AG6"/>
    <mergeCell ref="AR4:AS4"/>
    <mergeCell ref="AR5:AR7"/>
    <mergeCell ref="AS5:AS7"/>
    <mergeCell ref="AK5:AM6"/>
    <mergeCell ref="AU5:AU7"/>
    <mergeCell ref="BD5:BD7"/>
    <mergeCell ref="AY6:AY8"/>
    <mergeCell ref="AX6:AX8"/>
    <mergeCell ref="AZ6:AZ8"/>
    <mergeCell ref="BA6:BA8"/>
  </mergeCells>
  <phoneticPr fontId="1"/>
  <dataValidations count="3">
    <dataValidation type="list" allowBlank="1" showInputMessage="1" showErrorMessage="1" sqref="AV9:AV13">
      <formula1>"適,否"</formula1>
    </dataValidation>
    <dataValidation type="list" allowBlank="1" showInputMessage="1" showErrorMessage="1" sqref="AC9:AC13 Y9:Y13 AE9:AE13 AW9:BB13">
      <formula1>"○"</formula1>
    </dataValidation>
    <dataValidation type="list" allowBlank="1" showInputMessage="1" showErrorMessage="1" sqref="C9:C13">
      <formula1>" ,共済,健保,国保,学校,国立大学,社福,医療法人,社医,社団,財団,独法,個人,会社,その他,"</formula1>
    </dataValidation>
  </dataValidations>
  <pageMargins left="0.39370078740157483" right="0.39370078740157483" top="1.5748031496062993" bottom="0.39370078740157483" header="0.51181102362204722" footer="0.51181102362204722"/>
  <pageSetup paperSize="9" scale="61" orientation="landscape" horizontalDpi="300" verticalDpi="300" r:id="rId1"/>
  <headerFooter alignWithMargins="0"/>
  <colBreaks count="4" manualBreakCount="4">
    <brk id="24" max="34" man="1"/>
    <brk id="43" max="34" man="1"/>
    <brk id="72" max="34" man="1"/>
    <brk id="82" max="34"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view="pageBreakPreview" zoomScale="90" zoomScaleNormal="85" zoomScaleSheetLayoutView="90" workbookViewId="0">
      <selection activeCell="A3" sqref="A3"/>
    </sheetView>
  </sheetViews>
  <sheetFormatPr defaultRowHeight="14.25"/>
  <cols>
    <col min="1" max="1" width="10.25" style="32" customWidth="1"/>
    <col min="2" max="2" width="10.25" style="31" customWidth="1"/>
    <col min="3" max="3" width="10.25" style="32" customWidth="1"/>
    <col min="4" max="4" width="10.25" style="33" customWidth="1"/>
    <col min="5" max="8" width="10.25" style="32" customWidth="1"/>
    <col min="9" max="9" width="9.125" style="32" customWidth="1"/>
    <col min="10" max="10" width="8.375" style="32" customWidth="1"/>
    <col min="11" max="11" width="2.25" style="32" customWidth="1"/>
    <col min="12" max="16384" width="9" style="32"/>
  </cols>
  <sheetData>
    <row r="1" spans="1:11" ht="17.25">
      <c r="A1" s="1" t="s">
        <v>373</v>
      </c>
    </row>
    <row r="2" spans="1:11" ht="30.75" customHeight="1">
      <c r="A2" s="558" t="s">
        <v>385</v>
      </c>
      <c r="B2" s="558"/>
      <c r="C2" s="558"/>
      <c r="D2" s="558"/>
      <c r="E2" s="558"/>
      <c r="F2" s="558"/>
      <c r="G2" s="558"/>
      <c r="H2" s="558"/>
      <c r="I2" s="558"/>
      <c r="J2" s="558"/>
      <c r="K2" s="6"/>
    </row>
    <row r="3" spans="1:11" ht="16.5" customHeight="1" thickBot="1">
      <c r="A3" s="5"/>
      <c r="B3" s="5"/>
      <c r="C3" s="5"/>
      <c r="D3" s="5"/>
      <c r="E3" s="5"/>
      <c r="F3" s="5"/>
      <c r="G3" s="5"/>
      <c r="H3" s="5"/>
      <c r="I3" s="5"/>
    </row>
    <row r="4" spans="1:11" ht="18.75" customHeight="1">
      <c r="G4" s="34" t="s">
        <v>103</v>
      </c>
      <c r="H4" s="35" t="s">
        <v>82</v>
      </c>
      <c r="I4" s="35" t="s">
        <v>104</v>
      </c>
      <c r="J4" s="36" t="s">
        <v>1</v>
      </c>
    </row>
    <row r="5" spans="1:11" ht="24" customHeight="1">
      <c r="G5" s="37"/>
      <c r="H5" s="38"/>
      <c r="I5" s="39"/>
      <c r="J5" s="208"/>
    </row>
    <row r="6" spans="1:11" ht="32.25" customHeight="1" thickBot="1">
      <c r="G6" s="40" t="s">
        <v>23</v>
      </c>
      <c r="H6" s="559"/>
      <c r="I6" s="560"/>
      <c r="J6" s="561"/>
    </row>
    <row r="7" spans="1:11" ht="26.25" customHeight="1" thickBot="1">
      <c r="A7" s="41" t="s">
        <v>105</v>
      </c>
      <c r="E7" s="42"/>
      <c r="F7" s="42"/>
      <c r="G7" s="42"/>
      <c r="H7" s="42"/>
      <c r="I7" s="43"/>
    </row>
    <row r="8" spans="1:11" ht="23.25" customHeight="1">
      <c r="A8" s="562" t="s">
        <v>106</v>
      </c>
      <c r="B8" s="563"/>
      <c r="C8" s="564" t="s">
        <v>107</v>
      </c>
      <c r="D8" s="565"/>
      <c r="E8" s="565"/>
      <c r="F8" s="565"/>
      <c r="G8" s="565"/>
      <c r="H8" s="566"/>
      <c r="I8" s="567" t="s">
        <v>108</v>
      </c>
      <c r="J8" s="570"/>
      <c r="K8" s="44"/>
    </row>
    <row r="9" spans="1:11" ht="23.25" customHeight="1">
      <c r="A9" s="571" t="s">
        <v>109</v>
      </c>
      <c r="B9" s="572" t="s">
        <v>110</v>
      </c>
      <c r="C9" s="573" t="s">
        <v>111</v>
      </c>
      <c r="D9" s="573"/>
      <c r="E9" s="573" t="s">
        <v>112</v>
      </c>
      <c r="F9" s="573"/>
      <c r="G9" s="574" t="s">
        <v>113</v>
      </c>
      <c r="H9" s="575"/>
      <c r="I9" s="568"/>
      <c r="J9" s="570"/>
    </row>
    <row r="10" spans="1:11" ht="23.25" customHeight="1">
      <c r="A10" s="571"/>
      <c r="B10" s="572"/>
      <c r="C10" s="227" t="s">
        <v>114</v>
      </c>
      <c r="D10" s="227" t="s">
        <v>115</v>
      </c>
      <c r="E10" s="227" t="s">
        <v>114</v>
      </c>
      <c r="F10" s="227" t="s">
        <v>115</v>
      </c>
      <c r="G10" s="227" t="s">
        <v>114</v>
      </c>
      <c r="H10" s="227" t="s">
        <v>115</v>
      </c>
      <c r="I10" s="569"/>
      <c r="J10" s="570"/>
      <c r="K10" s="44"/>
    </row>
    <row r="11" spans="1:11" ht="23.25" customHeight="1">
      <c r="A11" s="45" t="s">
        <v>116</v>
      </c>
      <c r="B11" s="46"/>
      <c r="C11" s="46"/>
      <c r="D11" s="46"/>
      <c r="E11" s="46"/>
      <c r="F11" s="46"/>
      <c r="G11" s="46">
        <f t="shared" ref="G11:H22" si="0">SUM(C11,E11)</f>
        <v>0</v>
      </c>
      <c r="H11" s="46">
        <f t="shared" si="0"/>
        <v>0</v>
      </c>
      <c r="I11" s="230"/>
      <c r="J11" s="228"/>
      <c r="K11" s="44"/>
    </row>
    <row r="12" spans="1:11" ht="23.25" customHeight="1">
      <c r="A12" s="45" t="s">
        <v>117</v>
      </c>
      <c r="B12" s="46"/>
      <c r="C12" s="46"/>
      <c r="D12" s="46"/>
      <c r="E12" s="46"/>
      <c r="F12" s="46"/>
      <c r="G12" s="46">
        <f t="shared" si="0"/>
        <v>0</v>
      </c>
      <c r="H12" s="46">
        <f t="shared" si="0"/>
        <v>0</v>
      </c>
      <c r="I12" s="230"/>
      <c r="J12" s="228"/>
      <c r="K12" s="44"/>
    </row>
    <row r="13" spans="1:11" ht="23.25" customHeight="1">
      <c r="A13" s="45" t="s">
        <v>118</v>
      </c>
      <c r="B13" s="46"/>
      <c r="C13" s="46"/>
      <c r="D13" s="46"/>
      <c r="E13" s="46"/>
      <c r="F13" s="46"/>
      <c r="G13" s="46">
        <f t="shared" si="0"/>
        <v>0</v>
      </c>
      <c r="H13" s="46">
        <f t="shared" si="0"/>
        <v>0</v>
      </c>
      <c r="I13" s="230"/>
      <c r="J13" s="228"/>
      <c r="K13" s="44"/>
    </row>
    <row r="14" spans="1:11" ht="23.25" customHeight="1">
      <c r="A14" s="45" t="s">
        <v>119</v>
      </c>
      <c r="B14" s="46"/>
      <c r="C14" s="46"/>
      <c r="D14" s="46"/>
      <c r="E14" s="46"/>
      <c r="F14" s="46"/>
      <c r="G14" s="46">
        <f t="shared" si="0"/>
        <v>0</v>
      </c>
      <c r="H14" s="46">
        <f t="shared" si="0"/>
        <v>0</v>
      </c>
      <c r="I14" s="230"/>
      <c r="J14" s="228"/>
      <c r="K14" s="44"/>
    </row>
    <row r="15" spans="1:11" ht="23.25" customHeight="1">
      <c r="A15" s="45" t="s">
        <v>120</v>
      </c>
      <c r="B15" s="46"/>
      <c r="C15" s="46"/>
      <c r="D15" s="46"/>
      <c r="E15" s="46"/>
      <c r="F15" s="46"/>
      <c r="G15" s="46">
        <f t="shared" si="0"/>
        <v>0</v>
      </c>
      <c r="H15" s="46">
        <f t="shared" si="0"/>
        <v>0</v>
      </c>
      <c r="I15" s="230"/>
      <c r="J15" s="228"/>
      <c r="K15" s="44"/>
    </row>
    <row r="16" spans="1:11" ht="23.25" customHeight="1">
      <c r="A16" s="45" t="s">
        <v>121</v>
      </c>
      <c r="B16" s="46"/>
      <c r="C16" s="46"/>
      <c r="D16" s="46"/>
      <c r="E16" s="46"/>
      <c r="F16" s="46"/>
      <c r="G16" s="46">
        <f t="shared" si="0"/>
        <v>0</v>
      </c>
      <c r="H16" s="46">
        <f t="shared" si="0"/>
        <v>0</v>
      </c>
      <c r="I16" s="230"/>
      <c r="J16" s="228"/>
      <c r="K16" s="44"/>
    </row>
    <row r="17" spans="1:26" ht="23.25" customHeight="1">
      <c r="A17" s="45" t="s">
        <v>122</v>
      </c>
      <c r="B17" s="46"/>
      <c r="C17" s="46"/>
      <c r="D17" s="46"/>
      <c r="E17" s="46"/>
      <c r="F17" s="46"/>
      <c r="G17" s="46">
        <f t="shared" si="0"/>
        <v>0</v>
      </c>
      <c r="H17" s="46">
        <f t="shared" si="0"/>
        <v>0</v>
      </c>
      <c r="I17" s="230"/>
      <c r="J17" s="228"/>
      <c r="K17" s="44"/>
    </row>
    <row r="18" spans="1:26" ht="23.25" customHeight="1">
      <c r="A18" s="45" t="s">
        <v>123</v>
      </c>
      <c r="B18" s="46"/>
      <c r="C18" s="46"/>
      <c r="D18" s="46"/>
      <c r="E18" s="46"/>
      <c r="F18" s="46"/>
      <c r="G18" s="46">
        <f t="shared" si="0"/>
        <v>0</v>
      </c>
      <c r="H18" s="46">
        <f t="shared" si="0"/>
        <v>0</v>
      </c>
      <c r="I18" s="230"/>
      <c r="J18" s="228"/>
      <c r="K18" s="44"/>
      <c r="Z18" s="32">
        <f>SUM(Z14:Z17)</f>
        <v>0</v>
      </c>
    </row>
    <row r="19" spans="1:26" ht="23.25" customHeight="1">
      <c r="A19" s="45" t="s">
        <v>124</v>
      </c>
      <c r="B19" s="46"/>
      <c r="C19" s="46"/>
      <c r="D19" s="46"/>
      <c r="E19" s="46"/>
      <c r="F19" s="46"/>
      <c r="G19" s="46">
        <f t="shared" si="0"/>
        <v>0</v>
      </c>
      <c r="H19" s="46">
        <f t="shared" si="0"/>
        <v>0</v>
      </c>
      <c r="I19" s="230"/>
      <c r="J19" s="228"/>
      <c r="K19" s="44"/>
    </row>
    <row r="20" spans="1:26" ht="23.25" customHeight="1">
      <c r="A20" s="45" t="s">
        <v>125</v>
      </c>
      <c r="B20" s="46"/>
      <c r="C20" s="46"/>
      <c r="D20" s="46"/>
      <c r="E20" s="46"/>
      <c r="F20" s="46"/>
      <c r="G20" s="46">
        <f t="shared" si="0"/>
        <v>0</v>
      </c>
      <c r="H20" s="46">
        <f t="shared" si="0"/>
        <v>0</v>
      </c>
      <c r="I20" s="230"/>
      <c r="J20" s="228"/>
      <c r="K20" s="44"/>
    </row>
    <row r="21" spans="1:26" ht="23.25" customHeight="1">
      <c r="A21" s="45" t="s">
        <v>126</v>
      </c>
      <c r="B21" s="46"/>
      <c r="C21" s="46"/>
      <c r="D21" s="46"/>
      <c r="E21" s="46"/>
      <c r="F21" s="46"/>
      <c r="G21" s="46">
        <f t="shared" si="0"/>
        <v>0</v>
      </c>
      <c r="H21" s="46">
        <f t="shared" si="0"/>
        <v>0</v>
      </c>
      <c r="I21" s="230"/>
      <c r="J21" s="228"/>
      <c r="K21" s="44"/>
    </row>
    <row r="22" spans="1:26" ht="23.25" customHeight="1">
      <c r="A22" s="45" t="s">
        <v>127</v>
      </c>
      <c r="B22" s="46"/>
      <c r="C22" s="46"/>
      <c r="D22" s="46"/>
      <c r="E22" s="46"/>
      <c r="F22" s="46"/>
      <c r="G22" s="46">
        <f t="shared" si="0"/>
        <v>0</v>
      </c>
      <c r="H22" s="46">
        <f t="shared" si="0"/>
        <v>0</v>
      </c>
      <c r="I22" s="230"/>
      <c r="J22" s="228"/>
      <c r="K22" s="44"/>
    </row>
    <row r="23" spans="1:26" ht="23.25" customHeight="1" thickBot="1">
      <c r="A23" s="47" t="s">
        <v>390</v>
      </c>
      <c r="B23" s="48">
        <f>ROUND(SUM(B11:B22)/12,1)</f>
        <v>0</v>
      </c>
      <c r="C23" s="48">
        <f t="shared" ref="C23:I23" si="1">ROUND(SUM(C11:C22)/12,1)</f>
        <v>0</v>
      </c>
      <c r="D23" s="48">
        <f t="shared" si="1"/>
        <v>0</v>
      </c>
      <c r="E23" s="48">
        <f t="shared" si="1"/>
        <v>0</v>
      </c>
      <c r="F23" s="48">
        <f t="shared" si="1"/>
        <v>0</v>
      </c>
      <c r="G23" s="49">
        <f t="shared" si="1"/>
        <v>0</v>
      </c>
      <c r="H23" s="48">
        <f t="shared" si="1"/>
        <v>0</v>
      </c>
      <c r="I23" s="231">
        <f t="shared" si="1"/>
        <v>0</v>
      </c>
      <c r="J23" s="229"/>
      <c r="K23" s="44"/>
      <c r="Z23" s="32">
        <f>SUM(Z19:Z22)</f>
        <v>0</v>
      </c>
    </row>
    <row r="24" spans="1:26" ht="23.25" customHeight="1">
      <c r="A24" s="50" t="s">
        <v>128</v>
      </c>
      <c r="B24" s="51"/>
      <c r="C24" s="51"/>
      <c r="D24" s="51"/>
      <c r="E24" s="51"/>
      <c r="F24" s="51"/>
      <c r="G24" s="51"/>
      <c r="H24" s="51"/>
      <c r="I24" s="51"/>
    </row>
    <row r="25" spans="1:26" ht="41.25" customHeight="1">
      <c r="A25" s="576" t="s">
        <v>374</v>
      </c>
      <c r="B25" s="576"/>
      <c r="C25" s="576"/>
      <c r="D25" s="576"/>
      <c r="E25" s="576"/>
      <c r="F25" s="576"/>
      <c r="G25" s="576"/>
      <c r="H25" s="576"/>
      <c r="I25" s="576"/>
      <c r="J25" s="53"/>
    </row>
    <row r="26" spans="1:26" ht="23.25" customHeight="1">
      <c r="A26" s="576" t="s">
        <v>129</v>
      </c>
      <c r="B26" s="576"/>
      <c r="C26" s="576"/>
      <c r="D26" s="576"/>
      <c r="E26" s="576"/>
      <c r="F26" s="576"/>
      <c r="G26" s="576"/>
      <c r="H26" s="576"/>
      <c r="I26" s="576"/>
      <c r="J26" s="53"/>
    </row>
    <row r="27" spans="1:26" ht="28.5" customHeight="1">
      <c r="A27" s="576" t="s">
        <v>130</v>
      </c>
      <c r="B27" s="576"/>
      <c r="C27" s="576"/>
      <c r="D27" s="576"/>
      <c r="E27" s="576"/>
      <c r="F27" s="576"/>
      <c r="G27" s="576"/>
      <c r="H27" s="576"/>
      <c r="I27" s="576"/>
      <c r="J27" s="53"/>
    </row>
    <row r="28" spans="1:26" ht="28.5" customHeight="1">
      <c r="A28" s="576" t="s">
        <v>131</v>
      </c>
      <c r="B28" s="576"/>
      <c r="C28" s="576"/>
      <c r="D28" s="576"/>
      <c r="E28" s="576"/>
      <c r="F28" s="576"/>
      <c r="G28" s="576"/>
      <c r="H28" s="576"/>
      <c r="I28" s="576"/>
      <c r="J28" s="52"/>
      <c r="Z28" s="32">
        <f>SUM(Z24:Z27)</f>
        <v>0</v>
      </c>
    </row>
    <row r="29" spans="1:26" ht="9.75" customHeight="1">
      <c r="A29" s="54"/>
      <c r="B29" s="54"/>
      <c r="C29" s="54"/>
      <c r="D29" s="54"/>
      <c r="E29" s="54"/>
      <c r="F29" s="54"/>
      <c r="G29" s="54"/>
      <c r="H29" s="54"/>
      <c r="I29" s="54"/>
    </row>
    <row r="30" spans="1:26" ht="19.5" customHeight="1">
      <c r="A30" s="44"/>
      <c r="B30" s="55"/>
      <c r="C30" s="56"/>
      <c r="D30" s="56"/>
      <c r="E30" s="44"/>
      <c r="F30" s="56"/>
      <c r="G30" s="56"/>
      <c r="H30" s="56"/>
      <c r="I30" s="44"/>
    </row>
    <row r="31" spans="1:26" ht="23.25" customHeight="1">
      <c r="A31" s="55"/>
      <c r="B31" s="56"/>
      <c r="C31" s="56"/>
      <c r="D31" s="56"/>
      <c r="E31" s="44"/>
      <c r="F31" s="56"/>
      <c r="G31" s="56"/>
      <c r="H31" s="44"/>
      <c r="I31" s="44"/>
    </row>
    <row r="32" spans="1:26" ht="23.25" customHeight="1">
      <c r="A32" s="210"/>
      <c r="B32" s="56"/>
      <c r="C32" s="56"/>
      <c r="D32" s="211"/>
      <c r="E32" s="44"/>
      <c r="F32" s="56"/>
      <c r="G32" s="56"/>
      <c r="H32" s="44"/>
      <c r="I32" s="44"/>
    </row>
    <row r="33" spans="1:10" ht="21" customHeight="1">
      <c r="A33" s="577"/>
      <c r="B33" s="577"/>
      <c r="C33" s="577"/>
      <c r="D33" s="577"/>
      <c r="E33" s="577"/>
      <c r="F33" s="577"/>
      <c r="G33" s="577"/>
      <c r="H33" s="577"/>
      <c r="I33" s="577"/>
      <c r="J33" s="53"/>
    </row>
    <row r="34" spans="1:10">
      <c r="A34" s="44"/>
      <c r="B34" s="55"/>
      <c r="C34" s="56"/>
      <c r="D34" s="56"/>
      <c r="E34" s="56"/>
      <c r="F34" s="56"/>
      <c r="G34" s="56"/>
      <c r="H34" s="56"/>
      <c r="I34" s="44"/>
    </row>
    <row r="35" spans="1:10">
      <c r="A35" s="44"/>
      <c r="B35" s="55"/>
      <c r="C35" s="56"/>
      <c r="D35" s="56"/>
      <c r="E35" s="56"/>
      <c r="F35" s="56"/>
      <c r="G35" s="56"/>
      <c r="H35" s="56"/>
      <c r="I35" s="44"/>
    </row>
    <row r="36" spans="1:10">
      <c r="A36" s="44"/>
      <c r="B36" s="55"/>
      <c r="C36" s="56"/>
      <c r="D36" s="56"/>
      <c r="E36" s="56"/>
      <c r="F36" s="56"/>
      <c r="G36" s="56"/>
      <c r="H36" s="56"/>
      <c r="I36" s="44"/>
    </row>
    <row r="37" spans="1:10">
      <c r="A37" s="44"/>
      <c r="B37" s="57"/>
      <c r="C37" s="44"/>
      <c r="D37" s="58"/>
      <c r="E37" s="44"/>
      <c r="F37" s="44"/>
      <c r="G37" s="44"/>
      <c r="H37" s="44"/>
      <c r="I37" s="44"/>
    </row>
    <row r="38" spans="1:10">
      <c r="A38" s="44"/>
      <c r="B38" s="57"/>
      <c r="C38" s="44"/>
      <c r="D38" s="58"/>
      <c r="E38" s="44"/>
      <c r="F38" s="44"/>
      <c r="G38" s="44"/>
      <c r="H38" s="44"/>
      <c r="I38" s="44"/>
    </row>
    <row r="39" spans="1:10">
      <c r="A39" s="44"/>
      <c r="B39" s="57"/>
      <c r="C39" s="44"/>
      <c r="D39" s="58"/>
      <c r="E39" s="44"/>
      <c r="F39" s="44"/>
      <c r="G39" s="44"/>
      <c r="H39" s="44"/>
      <c r="I39" s="44"/>
    </row>
    <row r="40" spans="1:10">
      <c r="A40" s="44"/>
      <c r="B40" s="57"/>
      <c r="C40" s="44"/>
      <c r="D40" s="58"/>
      <c r="E40" s="44"/>
      <c r="F40" s="44"/>
      <c r="G40" s="44"/>
      <c r="H40" s="44"/>
      <c r="I40" s="44"/>
    </row>
    <row r="41" spans="1:10">
      <c r="A41" s="44"/>
      <c r="B41" s="57"/>
      <c r="C41" s="44"/>
      <c r="D41" s="58"/>
      <c r="E41" s="44"/>
      <c r="F41" s="44"/>
      <c r="G41" s="44"/>
      <c r="H41" s="44"/>
      <c r="I41" s="44"/>
    </row>
    <row r="42" spans="1:10">
      <c r="A42" s="44"/>
      <c r="B42" s="57"/>
      <c r="C42" s="44"/>
      <c r="D42" s="58"/>
      <c r="E42" s="44"/>
      <c r="F42" s="44"/>
      <c r="G42" s="44"/>
      <c r="H42" s="44"/>
      <c r="I42" s="44"/>
    </row>
    <row r="43" spans="1:10">
      <c r="A43" s="44"/>
      <c r="B43" s="57"/>
      <c r="C43" s="44"/>
      <c r="D43" s="58"/>
      <c r="E43" s="44"/>
      <c r="F43" s="44"/>
      <c r="G43" s="44"/>
      <c r="H43" s="44"/>
      <c r="I43" s="44"/>
    </row>
    <row r="44" spans="1:10">
      <c r="A44" s="44"/>
      <c r="B44" s="57"/>
      <c r="C44" s="44"/>
      <c r="D44" s="58"/>
      <c r="E44" s="44"/>
      <c r="F44" s="44"/>
      <c r="G44" s="44"/>
      <c r="H44" s="44"/>
      <c r="I44" s="44"/>
    </row>
    <row r="45" spans="1:10">
      <c r="A45" s="44"/>
      <c r="B45" s="57"/>
      <c r="C45" s="44"/>
      <c r="D45" s="58"/>
      <c r="E45" s="44"/>
      <c r="F45" s="44"/>
      <c r="G45" s="44"/>
      <c r="H45" s="44"/>
      <c r="I45" s="44"/>
    </row>
    <row r="46" spans="1:10">
      <c r="A46" s="44"/>
      <c r="B46" s="57"/>
      <c r="C46" s="44"/>
      <c r="D46" s="58"/>
      <c r="E46" s="44"/>
      <c r="F46" s="44"/>
      <c r="G46" s="44"/>
      <c r="H46" s="44"/>
      <c r="I46" s="44"/>
    </row>
    <row r="47" spans="1:10">
      <c r="A47" s="44"/>
      <c r="B47" s="57"/>
      <c r="C47" s="44"/>
      <c r="D47" s="58"/>
      <c r="E47" s="44"/>
      <c r="F47" s="44"/>
      <c r="G47" s="44"/>
      <c r="H47" s="44"/>
      <c r="I47" s="44"/>
    </row>
    <row r="48" spans="1:10">
      <c r="A48" s="44"/>
      <c r="B48" s="57"/>
      <c r="C48" s="44"/>
      <c r="D48" s="58"/>
      <c r="E48" s="44"/>
      <c r="F48" s="44"/>
      <c r="G48" s="44"/>
      <c r="H48" s="44"/>
      <c r="I48" s="44"/>
    </row>
    <row r="49" spans="1:9">
      <c r="A49" s="44"/>
      <c r="B49" s="57"/>
      <c r="C49" s="44"/>
      <c r="D49" s="58"/>
      <c r="E49" s="44"/>
      <c r="F49" s="44"/>
      <c r="G49" s="44"/>
      <c r="H49" s="44"/>
      <c r="I49" s="44"/>
    </row>
    <row r="50" spans="1:9">
      <c r="A50" s="44"/>
      <c r="B50" s="57"/>
      <c r="C50" s="44"/>
      <c r="D50" s="58"/>
      <c r="E50" s="44"/>
      <c r="F50" s="44"/>
      <c r="G50" s="44"/>
      <c r="H50" s="44"/>
      <c r="I50" s="44"/>
    </row>
    <row r="51" spans="1:9">
      <c r="A51" s="44"/>
      <c r="B51" s="57"/>
      <c r="C51" s="44"/>
      <c r="D51" s="58"/>
      <c r="E51" s="44"/>
      <c r="F51" s="44"/>
      <c r="G51" s="44"/>
      <c r="H51" s="44"/>
      <c r="I51" s="44"/>
    </row>
    <row r="52" spans="1:9">
      <c r="A52" s="44"/>
      <c r="B52" s="57"/>
      <c r="C52" s="44"/>
      <c r="D52" s="58"/>
      <c r="E52" s="44"/>
      <c r="F52" s="44"/>
      <c r="G52" s="44"/>
      <c r="H52" s="44"/>
      <c r="I52" s="44"/>
    </row>
    <row r="53" spans="1:9">
      <c r="A53" s="44"/>
      <c r="B53" s="57"/>
      <c r="C53" s="44"/>
      <c r="D53" s="58"/>
      <c r="E53" s="44"/>
      <c r="F53" s="44"/>
      <c r="G53" s="44"/>
      <c r="H53" s="44"/>
      <c r="I53" s="44"/>
    </row>
    <row r="54" spans="1:9">
      <c r="A54" s="44"/>
      <c r="B54" s="57"/>
      <c r="C54" s="44"/>
      <c r="D54" s="58"/>
      <c r="E54" s="44"/>
      <c r="F54" s="44"/>
      <c r="G54" s="44"/>
      <c r="H54" s="44"/>
      <c r="I54" s="44"/>
    </row>
    <row r="55" spans="1:9">
      <c r="A55" s="44"/>
      <c r="B55" s="57"/>
      <c r="C55" s="44"/>
      <c r="D55" s="58"/>
      <c r="E55" s="44"/>
      <c r="F55" s="44"/>
      <c r="G55" s="44"/>
      <c r="H55" s="44"/>
      <c r="I55" s="44"/>
    </row>
    <row r="56" spans="1:9">
      <c r="A56" s="44"/>
      <c r="B56" s="57"/>
      <c r="C56" s="44"/>
      <c r="D56" s="58"/>
      <c r="E56" s="44"/>
      <c r="F56" s="44"/>
      <c r="G56" s="44"/>
      <c r="H56" s="44"/>
      <c r="I56" s="44"/>
    </row>
    <row r="57" spans="1:9">
      <c r="A57" s="44"/>
      <c r="B57" s="57"/>
      <c r="C57" s="44"/>
      <c r="D57" s="58"/>
      <c r="E57" s="44"/>
      <c r="F57" s="44"/>
      <c r="G57" s="44"/>
      <c r="H57" s="44"/>
      <c r="I57" s="44"/>
    </row>
    <row r="58" spans="1:9">
      <c r="A58" s="44"/>
      <c r="B58" s="57"/>
      <c r="C58" s="44"/>
      <c r="D58" s="58"/>
      <c r="E58" s="44"/>
      <c r="F58" s="44"/>
      <c r="G58" s="44"/>
      <c r="H58" s="44"/>
      <c r="I58" s="44"/>
    </row>
    <row r="59" spans="1:9">
      <c r="A59" s="44"/>
      <c r="B59" s="57"/>
      <c r="C59" s="44"/>
      <c r="D59" s="58"/>
      <c r="E59" s="44"/>
      <c r="F59" s="44"/>
      <c r="G59" s="44"/>
      <c r="H59" s="44"/>
      <c r="I59" s="44"/>
    </row>
    <row r="60" spans="1:9">
      <c r="A60" s="44"/>
      <c r="B60" s="57"/>
      <c r="C60" s="44"/>
      <c r="D60" s="58"/>
      <c r="E60" s="44"/>
      <c r="F60" s="44"/>
      <c r="G60" s="44"/>
      <c r="H60" s="44"/>
      <c r="I60" s="44"/>
    </row>
    <row r="61" spans="1:9">
      <c r="A61" s="44"/>
      <c r="B61" s="57"/>
      <c r="C61" s="44"/>
      <c r="D61" s="58"/>
      <c r="E61" s="44"/>
      <c r="F61" s="44"/>
      <c r="G61" s="44"/>
      <c r="H61" s="44"/>
      <c r="I61" s="44"/>
    </row>
    <row r="62" spans="1:9">
      <c r="A62" s="44"/>
      <c r="B62" s="57"/>
      <c r="C62" s="44"/>
      <c r="D62" s="58"/>
      <c r="E62" s="44"/>
      <c r="F62" s="44"/>
      <c r="G62" s="44"/>
      <c r="H62" s="44"/>
      <c r="I62" s="44"/>
    </row>
  </sheetData>
  <mergeCells count="16">
    <mergeCell ref="A25:I25"/>
    <mergeCell ref="A26:I26"/>
    <mergeCell ref="A27:I27"/>
    <mergeCell ref="A28:I28"/>
    <mergeCell ref="A33:I33"/>
    <mergeCell ref="A2:J2"/>
    <mergeCell ref="H6:J6"/>
    <mergeCell ref="A8:B8"/>
    <mergeCell ref="C8:H8"/>
    <mergeCell ref="I8:I10"/>
    <mergeCell ref="J8:J10"/>
    <mergeCell ref="A9:A10"/>
    <mergeCell ref="B9:B10"/>
    <mergeCell ref="C9:D9"/>
    <mergeCell ref="E9:F9"/>
    <mergeCell ref="G9:H9"/>
  </mergeCells>
  <phoneticPr fontId="1"/>
  <dataValidations count="2">
    <dataValidation type="list" allowBlank="1" showInputMessage="1" showErrorMessage="1" sqref="H5">
      <formula1>" ,共済,健保,国保,学校,国立大学,社福,医療法人,社医,社団,財団,独法,個人,会社,その他,"</formula1>
    </dataValidation>
    <dataValidation type="list" allowBlank="1" showInputMessage="1" showErrorMessage="1" sqref="I5">
      <formula1>" ,A型特例,A型,B型,B型特例"</formula1>
    </dataValidation>
  </dataValidations>
  <printOptions horizontalCentered="1" gridLinesSet="0"/>
  <pageMargins left="0.19685039370078741" right="0.19685039370078741" top="0.62992125984251968" bottom="0.47244094488188981" header="0.98425196850393704" footer="0.70866141732283472"/>
  <pageSetup paperSize="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622"/>
  <sheetViews>
    <sheetView view="pageBreakPreview" zoomScale="73" zoomScaleNormal="85" zoomScaleSheetLayoutView="73" workbookViewId="0">
      <selection activeCell="Z30" sqref="Z30"/>
    </sheetView>
  </sheetViews>
  <sheetFormatPr defaultRowHeight="13.5"/>
  <cols>
    <col min="1" max="2" width="3.5" style="18" customWidth="1"/>
    <col min="3" max="11" width="3" style="18" customWidth="1"/>
    <col min="12" max="19" width="3.25" style="18" customWidth="1"/>
    <col min="20" max="124" width="2.125" style="18" customWidth="1"/>
    <col min="125" max="16384" width="9" style="18"/>
  </cols>
  <sheetData>
    <row r="1" spans="1:98" ht="18" thickBot="1">
      <c r="A1" s="63" t="s">
        <v>376</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row>
    <row r="2" spans="1:98" ht="15" customHeight="1" thickTop="1" thickBot="1">
      <c r="A2" s="23"/>
      <c r="B2" s="23"/>
      <c r="C2" s="23"/>
      <c r="D2" s="23"/>
      <c r="E2" s="23"/>
      <c r="F2" s="23"/>
      <c r="G2" s="23"/>
      <c r="H2" s="23"/>
      <c r="I2" s="23"/>
      <c r="J2" s="23"/>
      <c r="K2" s="23"/>
      <c r="L2" s="23"/>
      <c r="M2" s="23"/>
      <c r="N2" s="590" t="s">
        <v>103</v>
      </c>
      <c r="O2" s="591"/>
      <c r="P2" s="591"/>
      <c r="Q2" s="591"/>
      <c r="R2" s="591"/>
      <c r="S2" s="592"/>
      <c r="T2" s="593" t="s">
        <v>82</v>
      </c>
      <c r="U2" s="591"/>
      <c r="V2" s="591"/>
      <c r="W2" s="591"/>
      <c r="X2" s="593" t="s">
        <v>83</v>
      </c>
      <c r="Y2" s="591"/>
      <c r="Z2" s="591"/>
      <c r="AA2" s="592"/>
      <c r="AB2" s="591" t="s">
        <v>1</v>
      </c>
      <c r="AC2" s="591"/>
      <c r="AD2" s="591"/>
      <c r="AE2" s="594"/>
    </row>
    <row r="3" spans="1:98" ht="14.25" thickBot="1">
      <c r="A3" s="23"/>
      <c r="B3" s="23"/>
      <c r="C3" s="23"/>
      <c r="D3" s="23"/>
      <c r="E3" s="23"/>
      <c r="F3" s="23"/>
      <c r="G3" s="23"/>
      <c r="H3" s="23"/>
      <c r="I3" s="23"/>
      <c r="J3" s="23"/>
      <c r="K3" s="23"/>
      <c r="L3" s="23"/>
      <c r="M3" s="23"/>
      <c r="N3" s="595"/>
      <c r="O3" s="596"/>
      <c r="P3" s="596"/>
      <c r="Q3" s="596"/>
      <c r="R3" s="596"/>
      <c r="S3" s="597"/>
      <c r="T3" s="598"/>
      <c r="U3" s="599"/>
      <c r="V3" s="599"/>
      <c r="W3" s="600"/>
      <c r="X3" s="598"/>
      <c r="Y3" s="599"/>
      <c r="Z3" s="599"/>
      <c r="AA3" s="600"/>
      <c r="AB3" s="601"/>
      <c r="AC3" s="602"/>
      <c r="AD3" s="602"/>
      <c r="AE3" s="603"/>
    </row>
    <row r="4" spans="1:98">
      <c r="A4" s="23"/>
      <c r="B4" s="23"/>
      <c r="C4" s="23"/>
      <c r="D4" s="23"/>
      <c r="E4" s="23"/>
      <c r="F4" s="23"/>
      <c r="G4" s="23"/>
      <c r="H4" s="23"/>
      <c r="I4" s="23"/>
      <c r="J4" s="23"/>
      <c r="K4" s="23"/>
      <c r="L4" s="23"/>
      <c r="M4" s="23"/>
      <c r="N4" s="578" t="s">
        <v>140</v>
      </c>
      <c r="O4" s="579"/>
      <c r="P4" s="579"/>
      <c r="Q4" s="579"/>
      <c r="R4" s="579"/>
      <c r="S4" s="580"/>
      <c r="T4" s="581"/>
      <c r="U4" s="582"/>
      <c r="V4" s="582"/>
      <c r="W4" s="582"/>
      <c r="X4" s="582"/>
      <c r="Y4" s="582"/>
      <c r="Z4" s="582"/>
      <c r="AA4" s="582"/>
      <c r="AB4" s="582"/>
      <c r="AC4" s="582"/>
      <c r="AD4" s="582"/>
      <c r="AE4" s="583"/>
    </row>
    <row r="5" spans="1:98" ht="14.25" customHeight="1" thickBot="1">
      <c r="A5" s="23"/>
      <c r="B5" s="23"/>
      <c r="C5" s="23"/>
      <c r="D5" s="23"/>
      <c r="E5" s="23"/>
      <c r="F5" s="23"/>
      <c r="G5" s="23"/>
      <c r="H5" s="23"/>
      <c r="I5" s="23"/>
      <c r="J5" s="23"/>
      <c r="K5" s="23"/>
      <c r="L5" s="23"/>
      <c r="M5" s="23"/>
      <c r="N5" s="587" t="s">
        <v>141</v>
      </c>
      <c r="O5" s="588"/>
      <c r="P5" s="588"/>
      <c r="Q5" s="588"/>
      <c r="R5" s="588"/>
      <c r="S5" s="589"/>
      <c r="T5" s="584"/>
      <c r="U5" s="585"/>
      <c r="V5" s="585"/>
      <c r="W5" s="585"/>
      <c r="X5" s="585"/>
      <c r="Y5" s="585"/>
      <c r="Z5" s="585"/>
      <c r="AA5" s="585"/>
      <c r="AB5" s="585"/>
      <c r="AC5" s="585"/>
      <c r="AD5" s="585"/>
      <c r="AE5" s="586"/>
    </row>
    <row r="6" spans="1:98" ht="14.25" thickTop="1">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row>
    <row r="7" spans="1:98" ht="13.5" customHeight="1">
      <c r="A7" s="604" t="s">
        <v>384</v>
      </c>
      <c r="B7" s="604"/>
      <c r="C7" s="604"/>
      <c r="D7" s="604"/>
      <c r="E7" s="604"/>
      <c r="F7" s="604"/>
      <c r="G7" s="604"/>
      <c r="H7" s="604"/>
      <c r="I7" s="604"/>
      <c r="J7" s="604"/>
      <c r="K7" s="604"/>
      <c r="L7" s="604"/>
      <c r="M7" s="604"/>
      <c r="N7" s="604"/>
      <c r="O7" s="604"/>
      <c r="P7" s="604"/>
      <c r="Q7" s="604"/>
      <c r="R7" s="604"/>
      <c r="S7" s="604"/>
      <c r="T7" s="604"/>
      <c r="U7" s="604"/>
      <c r="V7" s="604"/>
      <c r="W7" s="604"/>
      <c r="X7" s="604"/>
      <c r="Y7" s="604"/>
      <c r="Z7" s="604"/>
      <c r="AA7" s="604"/>
      <c r="AB7" s="604"/>
      <c r="AC7" s="604"/>
      <c r="AD7" s="604"/>
      <c r="AE7" s="604"/>
      <c r="AF7" s="604"/>
      <c r="AG7" s="64"/>
      <c r="AH7" s="64"/>
      <c r="AI7" s="64"/>
      <c r="AJ7" s="64"/>
      <c r="AK7" s="64"/>
    </row>
    <row r="8" spans="1:98" ht="13.5" customHeight="1">
      <c r="A8" s="604"/>
      <c r="B8" s="604"/>
      <c r="C8" s="604"/>
      <c r="D8" s="604"/>
      <c r="E8" s="604"/>
      <c r="F8" s="604"/>
      <c r="G8" s="604"/>
      <c r="H8" s="604"/>
      <c r="I8" s="604"/>
      <c r="J8" s="604"/>
      <c r="K8" s="604"/>
      <c r="L8" s="604"/>
      <c r="M8" s="604"/>
      <c r="N8" s="604"/>
      <c r="O8" s="604"/>
      <c r="P8" s="604"/>
      <c r="Q8" s="604"/>
      <c r="R8" s="604"/>
      <c r="S8" s="604"/>
      <c r="T8" s="604"/>
      <c r="U8" s="604"/>
      <c r="V8" s="604"/>
      <c r="W8" s="604"/>
      <c r="X8" s="604"/>
      <c r="Y8" s="604"/>
      <c r="Z8" s="604"/>
      <c r="AA8" s="604"/>
      <c r="AB8" s="604"/>
      <c r="AC8" s="604"/>
      <c r="AD8" s="604"/>
      <c r="AE8" s="604"/>
      <c r="AF8" s="604"/>
      <c r="AG8" s="64"/>
      <c r="AH8" s="64"/>
      <c r="AI8" s="64"/>
      <c r="AJ8" s="64"/>
      <c r="AK8" s="64"/>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row>
    <row r="9" spans="1:98" ht="14.25" thickBot="1">
      <c r="A9" s="179"/>
      <c r="B9" s="179"/>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66"/>
      <c r="AH9" s="66"/>
      <c r="AI9" s="66"/>
      <c r="AJ9" s="66"/>
      <c r="AK9" s="66"/>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row>
    <row r="10" spans="1:98" ht="20.100000000000001" customHeight="1">
      <c r="A10" s="605" t="s">
        <v>142</v>
      </c>
      <c r="B10" s="606"/>
      <c r="C10" s="609" t="s">
        <v>143</v>
      </c>
      <c r="D10" s="610"/>
      <c r="E10" s="610"/>
      <c r="F10" s="610"/>
      <c r="G10" s="610"/>
      <c r="H10" s="610"/>
      <c r="I10" s="610"/>
      <c r="J10" s="610"/>
      <c r="K10" s="611"/>
      <c r="L10" s="619" t="s">
        <v>378</v>
      </c>
      <c r="M10" s="620"/>
      <c r="N10" s="620"/>
      <c r="O10" s="620"/>
      <c r="P10" s="620"/>
      <c r="Q10" s="620"/>
      <c r="R10" s="620"/>
      <c r="S10" s="621"/>
      <c r="T10" s="605" t="s">
        <v>144</v>
      </c>
      <c r="U10" s="615"/>
      <c r="V10" s="615"/>
      <c r="W10" s="615"/>
      <c r="X10" s="615"/>
      <c r="Y10" s="615"/>
      <c r="Z10" s="615"/>
      <c r="AA10" s="615"/>
      <c r="AB10" s="615"/>
      <c r="AC10" s="615"/>
      <c r="AD10" s="615"/>
      <c r="AE10" s="615"/>
      <c r="AF10" s="606"/>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row>
    <row r="11" spans="1:98" ht="20.100000000000001" customHeight="1" thickBot="1">
      <c r="A11" s="607"/>
      <c r="B11" s="608"/>
      <c r="C11" s="612"/>
      <c r="D11" s="613"/>
      <c r="E11" s="613"/>
      <c r="F11" s="613"/>
      <c r="G11" s="613"/>
      <c r="H11" s="613"/>
      <c r="I11" s="613"/>
      <c r="J11" s="613"/>
      <c r="K11" s="614"/>
      <c r="L11" s="622"/>
      <c r="M11" s="623"/>
      <c r="N11" s="623"/>
      <c r="O11" s="623"/>
      <c r="P11" s="623"/>
      <c r="Q11" s="623"/>
      <c r="R11" s="623"/>
      <c r="S11" s="624"/>
      <c r="T11" s="616"/>
      <c r="U11" s="617"/>
      <c r="V11" s="617"/>
      <c r="W11" s="617"/>
      <c r="X11" s="617"/>
      <c r="Y11" s="617"/>
      <c r="Z11" s="617"/>
      <c r="AA11" s="617"/>
      <c r="AB11" s="617"/>
      <c r="AC11" s="617"/>
      <c r="AD11" s="617"/>
      <c r="AE11" s="617"/>
      <c r="AF11" s="618"/>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row>
    <row r="12" spans="1:98" ht="16.5" customHeight="1">
      <c r="A12" s="628" t="s">
        <v>145</v>
      </c>
      <c r="B12" s="629"/>
      <c r="C12" s="67"/>
      <c r="D12" s="68"/>
      <c r="E12" s="68"/>
      <c r="F12" s="68"/>
      <c r="G12" s="68"/>
      <c r="H12" s="68"/>
      <c r="I12" s="68"/>
      <c r="J12" s="68"/>
      <c r="K12" s="69"/>
      <c r="L12" s="632" t="s">
        <v>50</v>
      </c>
      <c r="M12" s="633"/>
      <c r="N12" s="633"/>
      <c r="O12" s="633"/>
      <c r="P12" s="633"/>
      <c r="Q12" s="633"/>
      <c r="R12" s="633"/>
      <c r="S12" s="634"/>
      <c r="T12" s="67"/>
      <c r="U12" s="181"/>
      <c r="V12" s="181"/>
      <c r="W12" s="181"/>
      <c r="X12" s="181"/>
      <c r="Y12" s="181"/>
      <c r="Z12" s="181"/>
      <c r="AA12" s="181"/>
      <c r="AB12" s="181"/>
      <c r="AC12" s="181"/>
      <c r="AD12" s="181"/>
      <c r="AE12" s="181"/>
      <c r="AF12" s="218"/>
      <c r="AG12" s="22"/>
      <c r="AH12" s="22"/>
      <c r="AI12" s="22"/>
      <c r="AJ12" s="22"/>
      <c r="AK12" s="22"/>
      <c r="AL12" s="22"/>
      <c r="AM12" s="22"/>
      <c r="AN12" s="22"/>
      <c r="AO12" s="22"/>
      <c r="AP12" s="22"/>
      <c r="AQ12" s="22"/>
      <c r="AR12" s="22"/>
      <c r="AS12" s="22"/>
      <c r="AT12" s="22"/>
      <c r="AU12" s="22"/>
      <c r="AV12" s="22"/>
      <c r="AW12" s="66"/>
      <c r="AX12" s="22"/>
      <c r="AY12" s="22"/>
      <c r="AZ12" s="22"/>
      <c r="BA12" s="22"/>
      <c r="BB12" s="22"/>
      <c r="BC12" s="22"/>
      <c r="BD12" s="22"/>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row>
    <row r="13" spans="1:98" ht="16.5" customHeight="1">
      <c r="A13" s="628"/>
      <c r="B13" s="629"/>
      <c r="C13" s="635" t="s">
        <v>94</v>
      </c>
      <c r="D13" s="636"/>
      <c r="E13" s="636"/>
      <c r="F13" s="636"/>
      <c r="G13" s="636"/>
      <c r="H13" s="636"/>
      <c r="I13" s="636"/>
      <c r="J13" s="636"/>
      <c r="K13" s="70" t="s">
        <v>42</v>
      </c>
      <c r="L13" s="637"/>
      <c r="M13" s="638"/>
      <c r="N13" s="638"/>
      <c r="O13" s="638"/>
      <c r="P13" s="638"/>
      <c r="Q13" s="638"/>
      <c r="R13" s="638"/>
      <c r="S13" s="639"/>
      <c r="T13" s="182"/>
      <c r="U13" s="180"/>
      <c r="V13" s="180"/>
      <c r="W13" s="180"/>
      <c r="X13" s="180"/>
      <c r="Y13" s="180"/>
      <c r="Z13" s="180"/>
      <c r="AA13" s="180"/>
      <c r="AB13" s="180"/>
      <c r="AC13" s="180"/>
      <c r="AD13" s="180"/>
      <c r="AE13" s="180"/>
      <c r="AF13" s="219"/>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row>
    <row r="14" spans="1:98" ht="16.5" customHeight="1">
      <c r="A14" s="628"/>
      <c r="B14" s="629"/>
      <c r="C14" s="640" t="s">
        <v>95</v>
      </c>
      <c r="D14" s="641"/>
      <c r="E14" s="641"/>
      <c r="F14" s="641"/>
      <c r="G14" s="641"/>
      <c r="H14" s="641"/>
      <c r="I14" s="641"/>
      <c r="J14" s="641"/>
      <c r="K14" s="71" t="s">
        <v>43</v>
      </c>
      <c r="L14" s="625">
        <f>SUM(L15:S16)</f>
        <v>0</v>
      </c>
      <c r="M14" s="626"/>
      <c r="N14" s="626"/>
      <c r="O14" s="626"/>
      <c r="P14" s="626"/>
      <c r="Q14" s="626"/>
      <c r="R14" s="626"/>
      <c r="S14" s="642"/>
      <c r="T14" s="182"/>
      <c r="U14" s="180"/>
      <c r="V14" s="180"/>
      <c r="W14" s="180"/>
      <c r="X14" s="180"/>
      <c r="Y14" s="180"/>
      <c r="Z14" s="180"/>
      <c r="AA14" s="180"/>
      <c r="AB14" s="180"/>
      <c r="AC14" s="180"/>
      <c r="AD14" s="180"/>
      <c r="AE14" s="180"/>
      <c r="AF14" s="219"/>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row>
    <row r="15" spans="1:98" ht="16.5" customHeight="1">
      <c r="A15" s="628"/>
      <c r="B15" s="629"/>
      <c r="C15" s="72"/>
      <c r="D15" s="641" t="s">
        <v>146</v>
      </c>
      <c r="E15" s="641"/>
      <c r="F15" s="641"/>
      <c r="G15" s="641"/>
      <c r="H15" s="641"/>
      <c r="I15" s="641"/>
      <c r="J15" s="641"/>
      <c r="K15" s="71"/>
      <c r="L15" s="625"/>
      <c r="M15" s="626"/>
      <c r="N15" s="626"/>
      <c r="O15" s="626"/>
      <c r="P15" s="626"/>
      <c r="Q15" s="626"/>
      <c r="R15" s="626"/>
      <c r="S15" s="642"/>
      <c r="T15" s="182"/>
      <c r="U15" s="180"/>
      <c r="V15" s="180"/>
      <c r="W15" s="180"/>
      <c r="X15" s="180"/>
      <c r="Y15" s="180"/>
      <c r="Z15" s="180"/>
      <c r="AA15" s="180"/>
      <c r="AB15" s="180"/>
      <c r="AC15" s="180"/>
      <c r="AD15" s="180"/>
      <c r="AE15" s="180"/>
      <c r="AF15" s="219"/>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row>
    <row r="16" spans="1:98" ht="16.5" customHeight="1">
      <c r="A16" s="628"/>
      <c r="B16" s="629"/>
      <c r="C16" s="73"/>
      <c r="D16" s="641" t="s">
        <v>147</v>
      </c>
      <c r="E16" s="641"/>
      <c r="F16" s="641"/>
      <c r="G16" s="641"/>
      <c r="H16" s="641"/>
      <c r="I16" s="641"/>
      <c r="J16" s="641"/>
      <c r="K16" s="71"/>
      <c r="L16" s="625"/>
      <c r="M16" s="626"/>
      <c r="N16" s="626"/>
      <c r="O16" s="626"/>
      <c r="P16" s="626"/>
      <c r="Q16" s="626"/>
      <c r="R16" s="626"/>
      <c r="S16" s="642"/>
      <c r="T16" s="182"/>
      <c r="U16" s="180"/>
      <c r="V16" s="180"/>
      <c r="W16" s="180"/>
      <c r="X16" s="180"/>
      <c r="Y16" s="180"/>
      <c r="Z16" s="180"/>
      <c r="AA16" s="180"/>
      <c r="AB16" s="180"/>
      <c r="AC16" s="180"/>
      <c r="AD16" s="180"/>
      <c r="AE16" s="180"/>
      <c r="AF16" s="219"/>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row>
    <row r="17" spans="1:90" ht="16.5" customHeight="1">
      <c r="A17" s="628"/>
      <c r="B17" s="629"/>
      <c r="C17" s="640" t="s">
        <v>148</v>
      </c>
      <c r="D17" s="641"/>
      <c r="E17" s="641"/>
      <c r="F17" s="641"/>
      <c r="G17" s="641"/>
      <c r="H17" s="641"/>
      <c r="I17" s="641"/>
      <c r="J17" s="641"/>
      <c r="K17" s="71" t="s">
        <v>149</v>
      </c>
      <c r="L17" s="625"/>
      <c r="M17" s="626"/>
      <c r="N17" s="626"/>
      <c r="O17" s="626"/>
      <c r="P17" s="626"/>
      <c r="Q17" s="626"/>
      <c r="R17" s="626"/>
      <c r="S17" s="642"/>
      <c r="T17" s="182"/>
      <c r="U17" s="180"/>
      <c r="V17" s="180"/>
      <c r="W17" s="180"/>
      <c r="X17" s="180"/>
      <c r="Y17" s="180"/>
      <c r="Z17" s="180"/>
      <c r="AA17" s="180"/>
      <c r="AB17" s="180"/>
      <c r="AC17" s="180"/>
      <c r="AD17" s="180"/>
      <c r="AE17" s="180"/>
      <c r="AF17" s="219"/>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row>
    <row r="18" spans="1:90" ht="16.5" customHeight="1">
      <c r="A18" s="628"/>
      <c r="B18" s="629"/>
      <c r="C18" s="640" t="s">
        <v>150</v>
      </c>
      <c r="D18" s="641"/>
      <c r="E18" s="641"/>
      <c r="F18" s="641"/>
      <c r="G18" s="641"/>
      <c r="H18" s="641"/>
      <c r="I18" s="641"/>
      <c r="J18" s="641"/>
      <c r="K18" s="71" t="s">
        <v>44</v>
      </c>
      <c r="L18" s="625"/>
      <c r="M18" s="626"/>
      <c r="N18" s="626"/>
      <c r="O18" s="626"/>
      <c r="P18" s="626"/>
      <c r="Q18" s="626"/>
      <c r="R18" s="626"/>
      <c r="S18" s="642"/>
      <c r="T18" s="182"/>
      <c r="U18" s="180"/>
      <c r="V18" s="180"/>
      <c r="W18" s="180"/>
      <c r="X18" s="180"/>
      <c r="Y18" s="180"/>
      <c r="Z18" s="180"/>
      <c r="AA18" s="180"/>
      <c r="AB18" s="180"/>
      <c r="AC18" s="180"/>
      <c r="AD18" s="180"/>
      <c r="AE18" s="180"/>
      <c r="AF18" s="219"/>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row>
    <row r="19" spans="1:90" ht="16.5" customHeight="1">
      <c r="A19" s="628"/>
      <c r="B19" s="629"/>
      <c r="C19" s="650" t="s">
        <v>151</v>
      </c>
      <c r="D19" s="651"/>
      <c r="E19" s="651"/>
      <c r="F19" s="651"/>
      <c r="G19" s="651"/>
      <c r="H19" s="651"/>
      <c r="I19" s="651"/>
      <c r="J19" s="651"/>
      <c r="K19" s="74" t="s">
        <v>152</v>
      </c>
      <c r="L19" s="625"/>
      <c r="M19" s="626"/>
      <c r="N19" s="626"/>
      <c r="O19" s="626"/>
      <c r="P19" s="626"/>
      <c r="Q19" s="626"/>
      <c r="R19" s="626"/>
      <c r="S19" s="642"/>
      <c r="T19" s="182"/>
      <c r="U19" s="180"/>
      <c r="V19" s="180"/>
      <c r="W19" s="180"/>
      <c r="X19" s="180"/>
      <c r="Y19" s="180"/>
      <c r="Z19" s="180"/>
      <c r="AA19" s="180"/>
      <c r="AB19" s="180"/>
      <c r="AC19" s="180"/>
      <c r="AD19" s="180"/>
      <c r="AE19" s="180"/>
      <c r="AF19" s="219"/>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row>
    <row r="20" spans="1:90" ht="29.25" customHeight="1" thickBot="1">
      <c r="A20" s="630"/>
      <c r="B20" s="631"/>
      <c r="C20" s="644" t="s">
        <v>153</v>
      </c>
      <c r="D20" s="645"/>
      <c r="E20" s="645"/>
      <c r="F20" s="645"/>
      <c r="G20" s="645"/>
      <c r="H20" s="645"/>
      <c r="I20" s="645"/>
      <c r="J20" s="645"/>
      <c r="K20" s="646"/>
      <c r="L20" s="647">
        <f>SUM(L13:S14,L17:S19)</f>
        <v>0</v>
      </c>
      <c r="M20" s="648"/>
      <c r="N20" s="648"/>
      <c r="O20" s="648"/>
      <c r="P20" s="648"/>
      <c r="Q20" s="648"/>
      <c r="R20" s="648"/>
      <c r="S20" s="649"/>
      <c r="T20" s="182"/>
      <c r="U20" s="180"/>
      <c r="V20" s="180"/>
      <c r="W20" s="180"/>
      <c r="X20" s="180"/>
      <c r="Y20" s="180"/>
      <c r="Z20" s="180"/>
      <c r="AA20" s="180"/>
      <c r="AB20" s="180"/>
      <c r="AC20" s="180"/>
      <c r="AD20" s="180"/>
      <c r="AE20" s="180"/>
      <c r="AF20" s="219"/>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row>
    <row r="21" spans="1:90" ht="16.5" customHeight="1">
      <c r="A21" s="667" t="s">
        <v>154</v>
      </c>
      <c r="B21" s="668"/>
      <c r="C21" s="640" t="s">
        <v>97</v>
      </c>
      <c r="D21" s="641"/>
      <c r="E21" s="641"/>
      <c r="F21" s="641"/>
      <c r="G21" s="641"/>
      <c r="H21" s="641"/>
      <c r="I21" s="641"/>
      <c r="J21" s="641"/>
      <c r="K21" s="71" t="s">
        <v>155</v>
      </c>
      <c r="L21" s="625">
        <f>SUM(L22,L26:S27)</f>
        <v>0</v>
      </c>
      <c r="M21" s="626"/>
      <c r="N21" s="626"/>
      <c r="O21" s="626"/>
      <c r="P21" s="626"/>
      <c r="Q21" s="626"/>
      <c r="R21" s="626"/>
      <c r="S21" s="626"/>
      <c r="T21" s="221"/>
      <c r="U21" s="222"/>
      <c r="V21" s="222"/>
      <c r="W21" s="222"/>
      <c r="X21" s="222"/>
      <c r="Y21" s="222"/>
      <c r="Z21" s="222"/>
      <c r="AA21" s="222"/>
      <c r="AB21" s="222"/>
      <c r="AC21" s="222"/>
      <c r="AD21" s="222"/>
      <c r="AE21" s="222"/>
      <c r="AF21" s="223"/>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5"/>
      <c r="CD21" s="65"/>
      <c r="CE21" s="65"/>
      <c r="CF21" s="65"/>
      <c r="CG21" s="65"/>
      <c r="CH21" s="65"/>
      <c r="CI21" s="65"/>
      <c r="CJ21" s="65"/>
      <c r="CK21" s="65"/>
      <c r="CL21" s="65"/>
    </row>
    <row r="22" spans="1:90" ht="16.5" customHeight="1">
      <c r="A22" s="669"/>
      <c r="B22" s="670"/>
      <c r="C22" s="73"/>
      <c r="D22" s="643" t="s">
        <v>156</v>
      </c>
      <c r="E22" s="643"/>
      <c r="F22" s="643"/>
      <c r="G22" s="643"/>
      <c r="H22" s="643"/>
      <c r="I22" s="643"/>
      <c r="J22" s="643"/>
      <c r="K22" s="71" t="s">
        <v>157</v>
      </c>
      <c r="L22" s="625">
        <f>SUM(L23:S25)</f>
        <v>0</v>
      </c>
      <c r="M22" s="626"/>
      <c r="N22" s="626"/>
      <c r="O22" s="626"/>
      <c r="P22" s="626"/>
      <c r="Q22" s="626"/>
      <c r="R22" s="626"/>
      <c r="S22" s="626"/>
      <c r="T22" s="75"/>
      <c r="U22" s="177"/>
      <c r="V22" s="178"/>
      <c r="W22" s="178"/>
      <c r="X22" s="178"/>
      <c r="Y22" s="178"/>
      <c r="Z22" s="178"/>
      <c r="AA22" s="178"/>
      <c r="AB22" s="212"/>
      <c r="AC22" s="212"/>
      <c r="AD22" s="179"/>
      <c r="AE22" s="179"/>
      <c r="AF22" s="220"/>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65"/>
      <c r="CJ22" s="65"/>
      <c r="CK22" s="65"/>
      <c r="CL22" s="65"/>
    </row>
    <row r="23" spans="1:90" ht="16.5" customHeight="1">
      <c r="A23" s="669"/>
      <c r="B23" s="670"/>
      <c r="C23" s="73"/>
      <c r="D23" s="76"/>
      <c r="E23" s="641" t="s">
        <v>158</v>
      </c>
      <c r="F23" s="641"/>
      <c r="G23" s="641"/>
      <c r="H23" s="641"/>
      <c r="I23" s="641"/>
      <c r="J23" s="641"/>
      <c r="K23" s="71"/>
      <c r="L23" s="625"/>
      <c r="M23" s="626"/>
      <c r="N23" s="626"/>
      <c r="O23" s="626"/>
      <c r="P23" s="626"/>
      <c r="Q23" s="626"/>
      <c r="R23" s="626"/>
      <c r="S23" s="626"/>
      <c r="T23" s="75"/>
      <c r="U23" s="179"/>
      <c r="V23" s="180"/>
      <c r="W23" s="180"/>
      <c r="X23" s="180"/>
      <c r="Y23" s="180"/>
      <c r="Z23" s="180"/>
      <c r="AA23" s="180"/>
      <c r="AB23" s="213"/>
      <c r="AC23" s="213"/>
      <c r="AD23" s="179"/>
      <c r="AE23" s="179"/>
      <c r="AF23" s="220"/>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c r="CD23" s="65"/>
      <c r="CE23" s="65"/>
      <c r="CF23" s="65"/>
      <c r="CG23" s="65"/>
      <c r="CH23" s="65"/>
      <c r="CI23" s="65"/>
      <c r="CJ23" s="65"/>
      <c r="CK23" s="65"/>
      <c r="CL23" s="65"/>
    </row>
    <row r="24" spans="1:90" ht="16.5" customHeight="1">
      <c r="A24" s="669"/>
      <c r="B24" s="670"/>
      <c r="C24" s="73"/>
      <c r="D24" s="76"/>
      <c r="E24" s="641" t="s">
        <v>159</v>
      </c>
      <c r="F24" s="641"/>
      <c r="G24" s="641"/>
      <c r="H24" s="641"/>
      <c r="I24" s="641"/>
      <c r="J24" s="641"/>
      <c r="K24" s="71"/>
      <c r="L24" s="625"/>
      <c r="M24" s="626"/>
      <c r="N24" s="626"/>
      <c r="O24" s="626"/>
      <c r="P24" s="626"/>
      <c r="Q24" s="626"/>
      <c r="R24" s="626"/>
      <c r="S24" s="626"/>
      <c r="T24" s="75"/>
      <c r="U24" s="177"/>
      <c r="V24" s="178"/>
      <c r="W24" s="178"/>
      <c r="X24" s="178"/>
      <c r="Y24" s="178"/>
      <c r="Z24" s="178"/>
      <c r="AA24" s="178"/>
      <c r="AB24" s="213"/>
      <c r="AC24" s="213"/>
      <c r="AD24" s="179"/>
      <c r="AE24" s="179"/>
      <c r="AF24" s="220"/>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65"/>
      <c r="CH24" s="65"/>
      <c r="CI24" s="65"/>
      <c r="CJ24" s="65"/>
      <c r="CK24" s="65"/>
      <c r="CL24" s="65"/>
    </row>
    <row r="25" spans="1:90" ht="16.5" customHeight="1">
      <c r="A25" s="669"/>
      <c r="B25" s="670"/>
      <c r="C25" s="73"/>
      <c r="D25" s="76"/>
      <c r="E25" s="641" t="s">
        <v>160</v>
      </c>
      <c r="F25" s="641"/>
      <c r="G25" s="641"/>
      <c r="H25" s="641"/>
      <c r="I25" s="641"/>
      <c r="J25" s="641"/>
      <c r="K25" s="71"/>
      <c r="L25" s="625"/>
      <c r="M25" s="626"/>
      <c r="N25" s="626"/>
      <c r="O25" s="626"/>
      <c r="P25" s="626"/>
      <c r="Q25" s="626"/>
      <c r="R25" s="626"/>
      <c r="S25" s="626"/>
      <c r="T25" s="75"/>
      <c r="U25" s="179"/>
      <c r="V25" s="180"/>
      <c r="W25" s="180"/>
      <c r="X25" s="180"/>
      <c r="Y25" s="180"/>
      <c r="Z25" s="180"/>
      <c r="AA25" s="180"/>
      <c r="AB25" s="213"/>
      <c r="AC25" s="213"/>
      <c r="AD25" s="179"/>
      <c r="AE25" s="179"/>
      <c r="AF25" s="220"/>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65"/>
      <c r="CH25" s="65"/>
      <c r="CI25" s="65"/>
      <c r="CJ25" s="65"/>
      <c r="CK25" s="65"/>
      <c r="CL25" s="65"/>
    </row>
    <row r="26" spans="1:90" ht="16.5" customHeight="1">
      <c r="A26" s="669"/>
      <c r="B26" s="670"/>
      <c r="C26" s="73"/>
      <c r="D26" s="643" t="s">
        <v>161</v>
      </c>
      <c r="E26" s="643"/>
      <c r="F26" s="643"/>
      <c r="G26" s="643"/>
      <c r="H26" s="643"/>
      <c r="I26" s="643"/>
      <c r="J26" s="643"/>
      <c r="K26" s="71" t="s">
        <v>162</v>
      </c>
      <c r="L26" s="625"/>
      <c r="M26" s="626"/>
      <c r="N26" s="626"/>
      <c r="O26" s="626"/>
      <c r="P26" s="626"/>
      <c r="Q26" s="626"/>
      <c r="R26" s="626"/>
      <c r="S26" s="626"/>
      <c r="T26" s="75"/>
      <c r="U26" s="179"/>
      <c r="V26" s="179"/>
      <c r="W26" s="179"/>
      <c r="X26" s="179"/>
      <c r="Y26" s="179"/>
      <c r="Z26" s="179"/>
      <c r="AA26" s="179"/>
      <c r="AB26" s="179"/>
      <c r="AC26" s="179"/>
      <c r="AD26" s="179"/>
      <c r="AE26" s="179"/>
      <c r="AF26" s="220"/>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row>
    <row r="27" spans="1:90" ht="16.5" customHeight="1">
      <c r="A27" s="669"/>
      <c r="B27" s="670"/>
      <c r="C27" s="73"/>
      <c r="D27" s="643" t="s">
        <v>163</v>
      </c>
      <c r="E27" s="643"/>
      <c r="F27" s="643"/>
      <c r="G27" s="643"/>
      <c r="H27" s="643"/>
      <c r="I27" s="643"/>
      <c r="J27" s="643"/>
      <c r="K27" s="71"/>
      <c r="L27" s="625"/>
      <c r="M27" s="626"/>
      <c r="N27" s="626"/>
      <c r="O27" s="626"/>
      <c r="P27" s="626"/>
      <c r="Q27" s="626"/>
      <c r="R27" s="626"/>
      <c r="S27" s="626"/>
      <c r="T27" s="75"/>
      <c r="U27" s="175"/>
      <c r="V27" s="175"/>
      <c r="W27" s="175"/>
      <c r="X27" s="175"/>
      <c r="Y27" s="175"/>
      <c r="Z27" s="175"/>
      <c r="AA27" s="175"/>
      <c r="AB27" s="175"/>
      <c r="AC27" s="175"/>
      <c r="AD27" s="77"/>
      <c r="AE27" s="77"/>
      <c r="AF27" s="220"/>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row>
    <row r="28" spans="1:90" ht="16.5" customHeight="1">
      <c r="A28" s="669"/>
      <c r="B28" s="670"/>
      <c r="C28" s="640" t="s">
        <v>164</v>
      </c>
      <c r="D28" s="641"/>
      <c r="E28" s="641"/>
      <c r="F28" s="641"/>
      <c r="G28" s="641"/>
      <c r="H28" s="641"/>
      <c r="I28" s="641"/>
      <c r="J28" s="641"/>
      <c r="K28" s="71" t="s">
        <v>165</v>
      </c>
      <c r="L28" s="625">
        <f>SUM(L29:S31)</f>
        <v>0</v>
      </c>
      <c r="M28" s="626"/>
      <c r="N28" s="626"/>
      <c r="O28" s="626"/>
      <c r="P28" s="626"/>
      <c r="Q28" s="626"/>
      <c r="R28" s="626"/>
      <c r="S28" s="626"/>
      <c r="T28" s="75"/>
      <c r="U28" s="177"/>
      <c r="V28" s="175"/>
      <c r="W28" s="175"/>
      <c r="X28" s="175"/>
      <c r="Y28" s="175"/>
      <c r="Z28" s="175"/>
      <c r="AA28" s="175"/>
      <c r="AB28" s="175"/>
      <c r="AC28" s="77"/>
      <c r="AD28" s="77"/>
      <c r="AE28" s="77"/>
      <c r="AF28" s="220"/>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65"/>
      <c r="BF28" s="65"/>
      <c r="BG28" s="65"/>
      <c r="BH28" s="65"/>
      <c r="BI28" s="65"/>
      <c r="BJ28" s="65"/>
      <c r="BK28" s="65"/>
      <c r="BL28" s="65"/>
      <c r="BM28" s="65"/>
      <c r="BN28" s="65"/>
      <c r="BO28" s="65"/>
      <c r="BP28" s="65"/>
      <c r="BQ28" s="65"/>
      <c r="BR28" s="65"/>
      <c r="BS28" s="65"/>
      <c r="BT28" s="65"/>
      <c r="BU28" s="65"/>
      <c r="BV28" s="65"/>
      <c r="BW28" s="65"/>
      <c r="BX28" s="65"/>
      <c r="BY28" s="65"/>
      <c r="BZ28" s="65"/>
      <c r="CA28" s="65"/>
      <c r="CB28" s="65"/>
      <c r="CC28" s="65"/>
      <c r="CD28" s="65"/>
      <c r="CE28" s="65"/>
      <c r="CF28" s="65"/>
      <c r="CG28" s="65"/>
      <c r="CH28" s="65"/>
      <c r="CI28" s="65"/>
      <c r="CJ28" s="65"/>
      <c r="CK28" s="65"/>
      <c r="CL28" s="65"/>
    </row>
    <row r="29" spans="1:90" ht="16.5" customHeight="1">
      <c r="A29" s="669"/>
      <c r="B29" s="670"/>
      <c r="C29" s="73"/>
      <c r="D29" s="627" t="s">
        <v>166</v>
      </c>
      <c r="E29" s="627"/>
      <c r="F29" s="627"/>
      <c r="G29" s="627"/>
      <c r="H29" s="627"/>
      <c r="I29" s="627"/>
      <c r="J29" s="627"/>
      <c r="K29" s="71"/>
      <c r="L29" s="625"/>
      <c r="M29" s="626"/>
      <c r="N29" s="626"/>
      <c r="O29" s="626"/>
      <c r="P29" s="626"/>
      <c r="Q29" s="626"/>
      <c r="R29" s="626"/>
      <c r="S29" s="626"/>
      <c r="T29" s="75"/>
      <c r="U29" s="179"/>
      <c r="V29" s="179"/>
      <c r="W29" s="214"/>
      <c r="X29" s="214"/>
      <c r="Y29" s="214"/>
      <c r="Z29" s="214"/>
      <c r="AA29" s="214"/>
      <c r="AB29" s="214"/>
      <c r="AC29" s="179"/>
      <c r="AD29" s="179"/>
      <c r="AE29" s="179"/>
      <c r="AF29" s="220"/>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65"/>
      <c r="BF29" s="65"/>
      <c r="BG29" s="65"/>
      <c r="BH29" s="65"/>
      <c r="BI29" s="65"/>
      <c r="BJ29" s="65"/>
      <c r="BK29" s="65"/>
      <c r="BL29" s="65"/>
      <c r="BM29" s="65"/>
      <c r="BN29" s="65"/>
      <c r="BO29" s="65"/>
      <c r="BP29" s="65"/>
      <c r="BQ29" s="65"/>
      <c r="BR29" s="65"/>
      <c r="BS29" s="65"/>
      <c r="BT29" s="65"/>
      <c r="BU29" s="65"/>
      <c r="BV29" s="65"/>
      <c r="BW29" s="65"/>
      <c r="BX29" s="65"/>
      <c r="BY29" s="65"/>
      <c r="BZ29" s="65"/>
      <c r="CA29" s="65"/>
      <c r="CB29" s="65"/>
      <c r="CC29" s="65"/>
      <c r="CD29" s="65"/>
      <c r="CE29" s="65"/>
      <c r="CF29" s="65"/>
      <c r="CG29" s="65"/>
      <c r="CH29" s="65"/>
      <c r="CI29" s="65"/>
      <c r="CJ29" s="65"/>
      <c r="CK29" s="65"/>
      <c r="CL29" s="65"/>
    </row>
    <row r="30" spans="1:90" ht="16.5" customHeight="1">
      <c r="A30" s="669"/>
      <c r="B30" s="670"/>
      <c r="C30" s="73"/>
      <c r="D30" s="627" t="s">
        <v>167</v>
      </c>
      <c r="E30" s="627"/>
      <c r="F30" s="627"/>
      <c r="G30" s="627"/>
      <c r="H30" s="627"/>
      <c r="I30" s="627"/>
      <c r="J30" s="627"/>
      <c r="K30" s="71"/>
      <c r="L30" s="625"/>
      <c r="M30" s="626"/>
      <c r="N30" s="626"/>
      <c r="O30" s="626"/>
      <c r="P30" s="626"/>
      <c r="Q30" s="626"/>
      <c r="R30" s="626"/>
      <c r="S30" s="626"/>
      <c r="T30" s="75"/>
      <c r="U30" s="176"/>
      <c r="V30" s="175"/>
      <c r="W30" s="175"/>
      <c r="X30" s="175"/>
      <c r="Y30" s="175"/>
      <c r="Z30" s="175"/>
      <c r="AA30" s="175"/>
      <c r="AB30" s="175"/>
      <c r="AC30" s="175"/>
      <c r="AD30" s="179"/>
      <c r="AE30" s="179"/>
      <c r="AF30" s="220"/>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65"/>
      <c r="BF30" s="65"/>
      <c r="BG30" s="65"/>
      <c r="BH30" s="65"/>
      <c r="BI30" s="65"/>
      <c r="BJ30" s="65"/>
      <c r="BK30" s="65"/>
      <c r="BL30" s="65"/>
      <c r="BM30" s="65"/>
      <c r="BN30" s="65"/>
      <c r="BO30" s="65"/>
      <c r="BP30" s="65"/>
      <c r="BQ30" s="65"/>
      <c r="BR30" s="65"/>
      <c r="BS30" s="65"/>
      <c r="BT30" s="65"/>
      <c r="BU30" s="65"/>
      <c r="BV30" s="65"/>
      <c r="BW30" s="65"/>
      <c r="BX30" s="65"/>
      <c r="BY30" s="65"/>
      <c r="BZ30" s="65"/>
      <c r="CA30" s="65"/>
      <c r="CB30" s="65"/>
      <c r="CC30" s="65"/>
      <c r="CD30" s="65"/>
      <c r="CE30" s="65"/>
      <c r="CF30" s="65"/>
      <c r="CG30" s="65"/>
      <c r="CH30" s="65"/>
      <c r="CI30" s="65"/>
      <c r="CJ30" s="65"/>
      <c r="CK30" s="65"/>
      <c r="CL30" s="65"/>
    </row>
    <row r="31" spans="1:90" ht="16.5" customHeight="1">
      <c r="A31" s="669"/>
      <c r="B31" s="670"/>
      <c r="C31" s="73"/>
      <c r="D31" s="627" t="s">
        <v>168</v>
      </c>
      <c r="E31" s="627"/>
      <c r="F31" s="627"/>
      <c r="G31" s="627"/>
      <c r="H31" s="627"/>
      <c r="I31" s="627"/>
      <c r="J31" s="627"/>
      <c r="K31" s="71"/>
      <c r="L31" s="625"/>
      <c r="M31" s="626"/>
      <c r="N31" s="626"/>
      <c r="O31" s="626"/>
      <c r="P31" s="626"/>
      <c r="Q31" s="626"/>
      <c r="R31" s="626"/>
      <c r="S31" s="626"/>
      <c r="T31" s="75"/>
      <c r="U31" s="179"/>
      <c r="V31" s="179"/>
      <c r="W31" s="214"/>
      <c r="X31" s="214"/>
      <c r="Y31" s="214"/>
      <c r="Z31" s="214"/>
      <c r="AA31" s="214"/>
      <c r="AB31" s="214"/>
      <c r="AC31" s="179"/>
      <c r="AD31" s="179"/>
      <c r="AE31" s="179"/>
      <c r="AF31" s="220"/>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G31" s="65"/>
      <c r="CH31" s="65"/>
      <c r="CI31" s="65"/>
      <c r="CJ31" s="65"/>
      <c r="CK31" s="65"/>
      <c r="CL31" s="65"/>
    </row>
    <row r="32" spans="1:90" ht="16.5" customHeight="1">
      <c r="A32" s="669"/>
      <c r="B32" s="670"/>
      <c r="C32" s="640" t="s">
        <v>169</v>
      </c>
      <c r="D32" s="641"/>
      <c r="E32" s="641"/>
      <c r="F32" s="641"/>
      <c r="G32" s="641"/>
      <c r="H32" s="641"/>
      <c r="I32" s="641"/>
      <c r="J32" s="641"/>
      <c r="K32" s="71" t="s">
        <v>170</v>
      </c>
      <c r="L32" s="625">
        <f>SUM(L33:S43)</f>
        <v>0</v>
      </c>
      <c r="M32" s="626"/>
      <c r="N32" s="626"/>
      <c r="O32" s="626"/>
      <c r="P32" s="626"/>
      <c r="Q32" s="626"/>
      <c r="R32" s="626"/>
      <c r="S32" s="626"/>
      <c r="T32" s="75"/>
      <c r="U32" s="179"/>
      <c r="V32" s="77"/>
      <c r="W32" s="77"/>
      <c r="X32" s="77"/>
      <c r="Y32" s="77"/>
      <c r="Z32" s="77"/>
      <c r="AA32" s="77"/>
      <c r="AB32" s="77"/>
      <c r="AC32" s="179"/>
      <c r="AD32" s="179"/>
      <c r="AE32" s="179"/>
      <c r="AF32" s="220"/>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5"/>
      <c r="CJ32" s="65"/>
      <c r="CK32" s="65"/>
      <c r="CL32" s="65"/>
    </row>
    <row r="33" spans="1:90" ht="16.5" customHeight="1">
      <c r="A33" s="669"/>
      <c r="B33" s="670"/>
      <c r="C33" s="73"/>
      <c r="D33" s="627" t="s">
        <v>171</v>
      </c>
      <c r="E33" s="627"/>
      <c r="F33" s="627"/>
      <c r="G33" s="627"/>
      <c r="H33" s="627"/>
      <c r="I33" s="627"/>
      <c r="J33" s="627"/>
      <c r="K33" s="71"/>
      <c r="L33" s="625"/>
      <c r="M33" s="626"/>
      <c r="N33" s="626"/>
      <c r="O33" s="626"/>
      <c r="P33" s="626"/>
      <c r="Q33" s="626"/>
      <c r="R33" s="626"/>
      <c r="S33" s="626"/>
      <c r="T33" s="75"/>
      <c r="U33" s="177"/>
      <c r="V33" s="177"/>
      <c r="W33" s="177"/>
      <c r="X33" s="177"/>
      <c r="Y33" s="177"/>
      <c r="Z33" s="177"/>
      <c r="AA33" s="177"/>
      <c r="AB33" s="177"/>
      <c r="AC33" s="177"/>
      <c r="AD33" s="179"/>
      <c r="AE33" s="179"/>
      <c r="AF33" s="220"/>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row>
    <row r="34" spans="1:90" ht="16.5" customHeight="1">
      <c r="A34" s="669"/>
      <c r="B34" s="670"/>
      <c r="C34" s="73"/>
      <c r="D34" s="627" t="s">
        <v>172</v>
      </c>
      <c r="E34" s="627"/>
      <c r="F34" s="627"/>
      <c r="G34" s="627"/>
      <c r="H34" s="627"/>
      <c r="I34" s="627"/>
      <c r="J34" s="627"/>
      <c r="K34" s="71"/>
      <c r="L34" s="625"/>
      <c r="M34" s="626"/>
      <c r="N34" s="626"/>
      <c r="O34" s="626"/>
      <c r="P34" s="626"/>
      <c r="Q34" s="626"/>
      <c r="R34" s="626"/>
      <c r="S34" s="626"/>
      <c r="T34" s="75"/>
      <c r="U34" s="177"/>
      <c r="V34" s="175"/>
      <c r="W34" s="175"/>
      <c r="X34" s="175"/>
      <c r="Y34" s="175"/>
      <c r="Z34" s="175"/>
      <c r="AA34" s="175"/>
      <c r="AB34" s="175"/>
      <c r="AC34" s="77"/>
      <c r="AD34" s="179"/>
      <c r="AE34" s="179"/>
      <c r="AF34" s="220"/>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65"/>
      <c r="BF34" s="65"/>
      <c r="BG34" s="65"/>
      <c r="BH34" s="65"/>
      <c r="BI34" s="65"/>
      <c r="BJ34" s="65"/>
      <c r="BK34" s="65"/>
      <c r="BL34" s="65"/>
      <c r="BM34" s="65"/>
      <c r="BN34" s="65"/>
      <c r="BO34" s="65"/>
      <c r="BP34" s="65"/>
      <c r="BQ34" s="65"/>
      <c r="BR34" s="65"/>
      <c r="BS34" s="65"/>
      <c r="BT34" s="65"/>
      <c r="BU34" s="65"/>
      <c r="BV34" s="65"/>
      <c r="BW34" s="65"/>
      <c r="BX34" s="65"/>
      <c r="BY34" s="65"/>
      <c r="BZ34" s="65"/>
      <c r="CA34" s="65"/>
      <c r="CB34" s="65"/>
      <c r="CC34" s="65"/>
      <c r="CD34" s="65"/>
      <c r="CE34" s="65"/>
      <c r="CF34" s="65"/>
      <c r="CG34" s="65"/>
      <c r="CH34" s="65"/>
      <c r="CI34" s="65"/>
      <c r="CJ34" s="65"/>
      <c r="CK34" s="65"/>
      <c r="CL34" s="65"/>
    </row>
    <row r="35" spans="1:90" ht="16.5" customHeight="1">
      <c r="A35" s="669"/>
      <c r="B35" s="670"/>
      <c r="C35" s="73"/>
      <c r="D35" s="627" t="s">
        <v>173</v>
      </c>
      <c r="E35" s="627"/>
      <c r="F35" s="627"/>
      <c r="G35" s="627"/>
      <c r="H35" s="627"/>
      <c r="I35" s="627"/>
      <c r="J35" s="627"/>
      <c r="K35" s="71"/>
      <c r="L35" s="625"/>
      <c r="M35" s="626"/>
      <c r="N35" s="626"/>
      <c r="O35" s="626"/>
      <c r="P35" s="626"/>
      <c r="Q35" s="626"/>
      <c r="R35" s="626"/>
      <c r="S35" s="626"/>
      <c r="T35" s="75"/>
      <c r="U35" s="179"/>
      <c r="V35" s="179"/>
      <c r="W35" s="214"/>
      <c r="X35" s="214"/>
      <c r="Y35" s="214"/>
      <c r="Z35" s="214"/>
      <c r="AA35" s="214"/>
      <c r="AB35" s="214"/>
      <c r="AC35" s="179"/>
      <c r="AD35" s="179"/>
      <c r="AE35" s="179"/>
      <c r="AF35" s="220"/>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row>
    <row r="36" spans="1:90" ht="16.5" customHeight="1">
      <c r="A36" s="669"/>
      <c r="B36" s="670"/>
      <c r="C36" s="73"/>
      <c r="D36" s="627" t="s">
        <v>174</v>
      </c>
      <c r="E36" s="627"/>
      <c r="F36" s="627"/>
      <c r="G36" s="627"/>
      <c r="H36" s="627"/>
      <c r="I36" s="627"/>
      <c r="J36" s="627"/>
      <c r="K36" s="71"/>
      <c r="L36" s="625"/>
      <c r="M36" s="626"/>
      <c r="N36" s="626"/>
      <c r="O36" s="626"/>
      <c r="P36" s="626"/>
      <c r="Q36" s="626"/>
      <c r="R36" s="626"/>
      <c r="S36" s="626"/>
      <c r="T36" s="75"/>
      <c r="U36" s="176"/>
      <c r="V36" s="175"/>
      <c r="W36" s="175"/>
      <c r="X36" s="175"/>
      <c r="Y36" s="175"/>
      <c r="Z36" s="175"/>
      <c r="AA36" s="175"/>
      <c r="AB36" s="175"/>
      <c r="AC36" s="175"/>
      <c r="AD36" s="179"/>
      <c r="AE36" s="179"/>
      <c r="AF36" s="220"/>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5"/>
      <c r="CL36" s="65"/>
    </row>
    <row r="37" spans="1:90" ht="16.5" customHeight="1">
      <c r="A37" s="669"/>
      <c r="B37" s="670"/>
      <c r="C37" s="73"/>
      <c r="D37" s="627" t="s">
        <v>175</v>
      </c>
      <c r="E37" s="627"/>
      <c r="F37" s="627"/>
      <c r="G37" s="627"/>
      <c r="H37" s="627"/>
      <c r="I37" s="627"/>
      <c r="J37" s="627"/>
      <c r="K37" s="71"/>
      <c r="L37" s="625"/>
      <c r="M37" s="626"/>
      <c r="N37" s="626"/>
      <c r="O37" s="626"/>
      <c r="P37" s="626"/>
      <c r="Q37" s="626"/>
      <c r="R37" s="626"/>
      <c r="S37" s="626"/>
      <c r="T37" s="75"/>
      <c r="U37" s="179"/>
      <c r="V37" s="179"/>
      <c r="W37" s="214"/>
      <c r="X37" s="214"/>
      <c r="Y37" s="214"/>
      <c r="Z37" s="214"/>
      <c r="AA37" s="214"/>
      <c r="AB37" s="214"/>
      <c r="AC37" s="179"/>
      <c r="AD37" s="179"/>
      <c r="AE37" s="179"/>
      <c r="AF37" s="220"/>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65"/>
      <c r="BF37" s="65"/>
      <c r="BG37" s="65"/>
      <c r="BH37" s="65"/>
      <c r="BI37" s="65"/>
      <c r="BJ37" s="65"/>
      <c r="BK37" s="65"/>
      <c r="BL37" s="65"/>
      <c r="BM37" s="65"/>
      <c r="BN37" s="65"/>
      <c r="BO37" s="65"/>
      <c r="BP37" s="65"/>
      <c r="BQ37" s="65"/>
      <c r="BR37" s="65"/>
      <c r="BS37" s="65"/>
      <c r="BT37" s="65"/>
      <c r="BU37" s="65"/>
      <c r="BV37" s="65"/>
      <c r="BW37" s="65"/>
      <c r="BX37" s="65"/>
      <c r="BY37" s="65"/>
      <c r="BZ37" s="65"/>
      <c r="CA37" s="65"/>
      <c r="CB37" s="65"/>
      <c r="CC37" s="65"/>
      <c r="CD37" s="65"/>
      <c r="CE37" s="65"/>
      <c r="CF37" s="65"/>
      <c r="CG37" s="65"/>
      <c r="CH37" s="65"/>
      <c r="CI37" s="65"/>
      <c r="CJ37" s="65"/>
      <c r="CK37" s="65"/>
      <c r="CL37" s="65"/>
    </row>
    <row r="38" spans="1:90" ht="16.5" customHeight="1">
      <c r="A38" s="669"/>
      <c r="B38" s="670"/>
      <c r="C38" s="73"/>
      <c r="D38" s="627" t="s">
        <v>176</v>
      </c>
      <c r="E38" s="627"/>
      <c r="F38" s="627"/>
      <c r="G38" s="627"/>
      <c r="H38" s="627"/>
      <c r="I38" s="627"/>
      <c r="J38" s="627"/>
      <c r="K38" s="71"/>
      <c r="L38" s="625"/>
      <c r="M38" s="626"/>
      <c r="N38" s="626"/>
      <c r="O38" s="626"/>
      <c r="P38" s="626"/>
      <c r="Q38" s="626"/>
      <c r="R38" s="626"/>
      <c r="S38" s="626"/>
      <c r="T38" s="75"/>
      <c r="U38" s="179"/>
      <c r="V38" s="179"/>
      <c r="W38" s="179"/>
      <c r="X38" s="179"/>
      <c r="Y38" s="179"/>
      <c r="Z38" s="179"/>
      <c r="AA38" s="179"/>
      <c r="AB38" s="179"/>
      <c r="AC38" s="179"/>
      <c r="AD38" s="179"/>
      <c r="AE38" s="179"/>
      <c r="AF38" s="220"/>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65"/>
      <c r="BF38" s="65"/>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5"/>
      <c r="CF38" s="65"/>
      <c r="CG38" s="65"/>
      <c r="CH38" s="65"/>
      <c r="CI38" s="65"/>
      <c r="CJ38" s="65"/>
      <c r="CK38" s="65"/>
      <c r="CL38" s="65"/>
    </row>
    <row r="39" spans="1:90" ht="16.5" customHeight="1">
      <c r="A39" s="669"/>
      <c r="B39" s="670"/>
      <c r="C39" s="73"/>
      <c r="D39" s="627" t="s">
        <v>177</v>
      </c>
      <c r="E39" s="627"/>
      <c r="F39" s="627"/>
      <c r="G39" s="627"/>
      <c r="H39" s="627"/>
      <c r="I39" s="627"/>
      <c r="J39" s="627"/>
      <c r="K39" s="71"/>
      <c r="L39" s="625"/>
      <c r="M39" s="626"/>
      <c r="N39" s="626"/>
      <c r="O39" s="626"/>
      <c r="P39" s="626"/>
      <c r="Q39" s="626"/>
      <c r="R39" s="626"/>
      <c r="S39" s="626"/>
      <c r="T39" s="75"/>
      <c r="U39" s="173"/>
      <c r="V39" s="173"/>
      <c r="W39" s="173"/>
      <c r="X39" s="173"/>
      <c r="Y39" s="173"/>
      <c r="Z39" s="173"/>
      <c r="AA39" s="173"/>
      <c r="AB39" s="173"/>
      <c r="AC39" s="173"/>
      <c r="AD39" s="173"/>
      <c r="AE39" s="173"/>
      <c r="AF39" s="220"/>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65"/>
      <c r="BF39" s="65"/>
      <c r="BG39" s="65"/>
      <c r="BH39" s="65"/>
      <c r="BI39" s="65"/>
      <c r="BJ39" s="65"/>
      <c r="BK39" s="65"/>
      <c r="BL39" s="65"/>
      <c r="BM39" s="65"/>
      <c r="BN39" s="65"/>
      <c r="BO39" s="65"/>
      <c r="BP39" s="65"/>
      <c r="BQ39" s="65"/>
      <c r="BR39" s="65"/>
      <c r="BS39" s="65"/>
      <c r="BT39" s="65"/>
      <c r="BU39" s="65"/>
      <c r="BV39" s="65"/>
      <c r="BW39" s="65"/>
      <c r="BX39" s="65"/>
      <c r="BY39" s="65"/>
      <c r="BZ39" s="65"/>
      <c r="CA39" s="65"/>
      <c r="CB39" s="65"/>
      <c r="CC39" s="65"/>
      <c r="CD39" s="65"/>
      <c r="CE39" s="65"/>
      <c r="CF39" s="65"/>
      <c r="CG39" s="65"/>
      <c r="CH39" s="65"/>
      <c r="CI39" s="65"/>
      <c r="CJ39" s="65"/>
      <c r="CK39" s="65"/>
      <c r="CL39" s="65"/>
    </row>
    <row r="40" spans="1:90" ht="16.5" customHeight="1">
      <c r="A40" s="669"/>
      <c r="B40" s="670"/>
      <c r="C40" s="73"/>
      <c r="D40" s="627" t="s">
        <v>178</v>
      </c>
      <c r="E40" s="627"/>
      <c r="F40" s="627"/>
      <c r="G40" s="627"/>
      <c r="H40" s="627"/>
      <c r="I40" s="627"/>
      <c r="J40" s="627"/>
      <c r="K40" s="71"/>
      <c r="L40" s="625"/>
      <c r="M40" s="626"/>
      <c r="N40" s="626"/>
      <c r="O40" s="626"/>
      <c r="P40" s="626"/>
      <c r="Q40" s="626"/>
      <c r="R40" s="626"/>
      <c r="S40" s="626"/>
      <c r="T40" s="75"/>
      <c r="U40" s="173"/>
      <c r="V40" s="173"/>
      <c r="W40" s="173"/>
      <c r="X40" s="173"/>
      <c r="Y40" s="173"/>
      <c r="Z40" s="173"/>
      <c r="AA40" s="173"/>
      <c r="AB40" s="173"/>
      <c r="AC40" s="173"/>
      <c r="AD40" s="173"/>
      <c r="AE40" s="173"/>
      <c r="AF40" s="220"/>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65"/>
      <c r="BF40" s="65"/>
      <c r="BG40" s="65"/>
      <c r="BH40" s="65"/>
      <c r="BI40" s="65"/>
      <c r="BJ40" s="65"/>
      <c r="BK40" s="65"/>
      <c r="BL40" s="65"/>
      <c r="BM40" s="65"/>
      <c r="BN40" s="65"/>
      <c r="BO40" s="65"/>
      <c r="BP40" s="65"/>
      <c r="BQ40" s="65"/>
      <c r="BR40" s="65"/>
      <c r="BS40" s="65"/>
      <c r="BT40" s="65"/>
      <c r="BU40" s="65"/>
      <c r="BV40" s="65"/>
      <c r="BW40" s="65"/>
      <c r="BX40" s="65"/>
      <c r="BY40" s="65"/>
      <c r="BZ40" s="65"/>
      <c r="CA40" s="65"/>
      <c r="CB40" s="65"/>
      <c r="CC40" s="65"/>
      <c r="CD40" s="65"/>
      <c r="CE40" s="65"/>
      <c r="CF40" s="65"/>
      <c r="CG40" s="65"/>
      <c r="CH40" s="65"/>
      <c r="CI40" s="65"/>
      <c r="CJ40" s="65"/>
      <c r="CK40" s="65"/>
      <c r="CL40" s="65"/>
    </row>
    <row r="41" spans="1:90" ht="16.5" customHeight="1">
      <c r="A41" s="669"/>
      <c r="B41" s="670"/>
      <c r="C41" s="73"/>
      <c r="D41" s="627" t="s">
        <v>179</v>
      </c>
      <c r="E41" s="627"/>
      <c r="F41" s="627"/>
      <c r="G41" s="627"/>
      <c r="H41" s="627"/>
      <c r="I41" s="627"/>
      <c r="J41" s="627"/>
      <c r="K41" s="71"/>
      <c r="L41" s="625"/>
      <c r="M41" s="626"/>
      <c r="N41" s="626"/>
      <c r="O41" s="626"/>
      <c r="P41" s="626"/>
      <c r="Q41" s="626"/>
      <c r="R41" s="626"/>
      <c r="S41" s="626"/>
      <c r="T41" s="75"/>
      <c r="U41" s="179"/>
      <c r="V41" s="179"/>
      <c r="W41" s="179"/>
      <c r="X41" s="179"/>
      <c r="Y41" s="179"/>
      <c r="Z41" s="179"/>
      <c r="AA41" s="179"/>
      <c r="AB41" s="179"/>
      <c r="AC41" s="179"/>
      <c r="AD41" s="179"/>
      <c r="AE41" s="179"/>
      <c r="AF41" s="220"/>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65"/>
      <c r="BF41" s="65"/>
      <c r="BG41" s="65"/>
      <c r="BH41" s="65"/>
      <c r="BI41" s="65"/>
      <c r="BJ41" s="65"/>
      <c r="BK41" s="65"/>
      <c r="BL41" s="65"/>
      <c r="BM41" s="65"/>
      <c r="BN41" s="65"/>
      <c r="BO41" s="65"/>
      <c r="BP41" s="65"/>
      <c r="BQ41" s="65"/>
      <c r="BR41" s="65"/>
      <c r="BS41" s="65"/>
      <c r="BT41" s="65"/>
      <c r="BU41" s="65"/>
      <c r="BV41" s="65"/>
      <c r="BW41" s="65"/>
      <c r="BX41" s="65"/>
      <c r="BY41" s="65"/>
      <c r="BZ41" s="65"/>
      <c r="CA41" s="65"/>
      <c r="CB41" s="65"/>
      <c r="CC41" s="65"/>
      <c r="CD41" s="65"/>
      <c r="CE41" s="65"/>
      <c r="CF41" s="65"/>
      <c r="CG41" s="65"/>
      <c r="CH41" s="65"/>
      <c r="CI41" s="65"/>
      <c r="CJ41" s="65"/>
      <c r="CK41" s="65"/>
      <c r="CL41" s="65"/>
    </row>
    <row r="42" spans="1:90" ht="16.5" customHeight="1">
      <c r="A42" s="669"/>
      <c r="B42" s="670"/>
      <c r="C42" s="73"/>
      <c r="D42" s="627" t="s">
        <v>282</v>
      </c>
      <c r="E42" s="627"/>
      <c r="F42" s="627"/>
      <c r="G42" s="627"/>
      <c r="H42" s="627"/>
      <c r="I42" s="627"/>
      <c r="J42" s="627"/>
      <c r="K42" s="71"/>
      <c r="L42" s="625"/>
      <c r="M42" s="626"/>
      <c r="N42" s="626"/>
      <c r="O42" s="626"/>
      <c r="P42" s="626"/>
      <c r="Q42" s="626"/>
      <c r="R42" s="626"/>
      <c r="S42" s="626"/>
      <c r="T42" s="75"/>
      <c r="U42" s="172"/>
      <c r="V42" s="172"/>
      <c r="W42" s="172"/>
      <c r="X42" s="172"/>
      <c r="Y42" s="172"/>
      <c r="Z42" s="172"/>
      <c r="AA42" s="172"/>
      <c r="AB42" s="172"/>
      <c r="AC42" s="172"/>
      <c r="AD42" s="172"/>
      <c r="AE42" s="172"/>
      <c r="AF42" s="220"/>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65"/>
      <c r="BF42" s="65"/>
      <c r="BG42" s="65"/>
      <c r="BH42" s="65"/>
      <c r="BI42" s="65"/>
      <c r="BJ42" s="65"/>
      <c r="BK42" s="65"/>
      <c r="BL42" s="65"/>
      <c r="BM42" s="65"/>
      <c r="BN42" s="65"/>
      <c r="BO42" s="65"/>
      <c r="BP42" s="65"/>
      <c r="BQ42" s="65"/>
      <c r="BR42" s="65"/>
      <c r="BS42" s="65"/>
      <c r="BT42" s="65"/>
      <c r="BU42" s="65"/>
      <c r="BV42" s="65"/>
      <c r="BW42" s="65"/>
      <c r="BX42" s="65"/>
      <c r="BY42" s="65"/>
      <c r="BZ42" s="65"/>
      <c r="CA42" s="65"/>
      <c r="CB42" s="65"/>
      <c r="CC42" s="65"/>
      <c r="CD42" s="65"/>
      <c r="CE42" s="65"/>
      <c r="CF42" s="65"/>
      <c r="CG42" s="65"/>
      <c r="CH42" s="65"/>
      <c r="CI42" s="65"/>
      <c r="CJ42" s="65"/>
      <c r="CK42" s="65"/>
      <c r="CL42" s="65"/>
    </row>
    <row r="43" spans="1:90" ht="16.5" customHeight="1">
      <c r="A43" s="669"/>
      <c r="B43" s="670"/>
      <c r="C43" s="73"/>
      <c r="D43" s="627" t="s">
        <v>69</v>
      </c>
      <c r="E43" s="627"/>
      <c r="F43" s="627"/>
      <c r="G43" s="627"/>
      <c r="H43" s="627"/>
      <c r="I43" s="627"/>
      <c r="J43" s="627"/>
      <c r="K43" s="71"/>
      <c r="L43" s="625"/>
      <c r="M43" s="626"/>
      <c r="N43" s="626"/>
      <c r="O43" s="626"/>
      <c r="P43" s="626"/>
      <c r="Q43" s="626"/>
      <c r="R43" s="626"/>
      <c r="S43" s="626"/>
      <c r="T43" s="75"/>
      <c r="U43" s="173"/>
      <c r="V43" s="174"/>
      <c r="W43" s="174"/>
      <c r="X43" s="174"/>
      <c r="Y43" s="174"/>
      <c r="Z43" s="174"/>
      <c r="AA43" s="174"/>
      <c r="AB43" s="174"/>
      <c r="AC43" s="174"/>
      <c r="AD43" s="174"/>
      <c r="AE43" s="174"/>
      <c r="AF43" s="220"/>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row>
    <row r="44" spans="1:90" ht="16.5" customHeight="1">
      <c r="A44" s="669"/>
      <c r="B44" s="670"/>
      <c r="C44" s="640" t="s">
        <v>180</v>
      </c>
      <c r="D44" s="641"/>
      <c r="E44" s="641"/>
      <c r="F44" s="641"/>
      <c r="G44" s="641"/>
      <c r="H44" s="641"/>
      <c r="I44" s="641"/>
      <c r="J44" s="641"/>
      <c r="K44" s="71" t="s">
        <v>45</v>
      </c>
      <c r="L44" s="625"/>
      <c r="M44" s="626"/>
      <c r="N44" s="626"/>
      <c r="O44" s="626"/>
      <c r="P44" s="626"/>
      <c r="Q44" s="626"/>
      <c r="R44" s="626"/>
      <c r="S44" s="626"/>
      <c r="T44" s="75"/>
      <c r="U44" s="174"/>
      <c r="V44" s="174"/>
      <c r="W44" s="174"/>
      <c r="X44" s="174"/>
      <c r="Y44" s="174"/>
      <c r="Z44" s="174"/>
      <c r="AA44" s="174"/>
      <c r="AB44" s="174"/>
      <c r="AC44" s="174"/>
      <c r="AD44" s="174"/>
      <c r="AE44" s="174"/>
      <c r="AF44" s="220"/>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65"/>
      <c r="BF44" s="65"/>
      <c r="BG44" s="65"/>
      <c r="BH44" s="65"/>
      <c r="BI44" s="65"/>
      <c r="BJ44" s="65"/>
      <c r="BK44" s="65"/>
      <c r="BL44" s="65"/>
      <c r="BM44" s="65"/>
      <c r="BN44" s="65"/>
      <c r="BO44" s="65"/>
      <c r="BP44" s="65"/>
      <c r="BQ44" s="65"/>
      <c r="BR44" s="65"/>
      <c r="BS44" s="65"/>
      <c r="BT44" s="65"/>
      <c r="BU44" s="65"/>
      <c r="BV44" s="65"/>
      <c r="BW44" s="65"/>
      <c r="BX44" s="65"/>
      <c r="BY44" s="65"/>
      <c r="BZ44" s="65"/>
      <c r="CA44" s="65"/>
      <c r="CB44" s="65"/>
      <c r="CC44" s="65"/>
      <c r="CD44" s="65"/>
      <c r="CE44" s="65"/>
      <c r="CF44" s="65"/>
      <c r="CG44" s="65"/>
      <c r="CH44" s="65"/>
      <c r="CI44" s="65"/>
      <c r="CJ44" s="65"/>
      <c r="CK44" s="65"/>
      <c r="CL44" s="65"/>
    </row>
    <row r="45" spans="1:90" ht="16.5" customHeight="1">
      <c r="A45" s="669"/>
      <c r="B45" s="670"/>
      <c r="C45" s="652" t="s">
        <v>377</v>
      </c>
      <c r="D45" s="653"/>
      <c r="E45" s="653"/>
      <c r="F45" s="653"/>
      <c r="G45" s="653"/>
      <c r="H45" s="653"/>
      <c r="I45" s="653"/>
      <c r="J45" s="653"/>
      <c r="K45" s="71" t="s">
        <v>46</v>
      </c>
      <c r="L45" s="625"/>
      <c r="M45" s="626"/>
      <c r="N45" s="626"/>
      <c r="O45" s="626"/>
      <c r="P45" s="626"/>
      <c r="Q45" s="626"/>
      <c r="R45" s="626"/>
      <c r="S45" s="626"/>
      <c r="T45" s="75"/>
      <c r="U45" s="215"/>
      <c r="V45" s="215"/>
      <c r="W45" s="215"/>
      <c r="X45" s="215"/>
      <c r="Y45" s="215"/>
      <c r="Z45" s="215"/>
      <c r="AA45" s="215"/>
      <c r="AB45" s="216"/>
      <c r="AC45" s="216"/>
      <c r="AD45" s="216"/>
      <c r="AE45" s="179"/>
      <c r="AF45" s="220"/>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65"/>
      <c r="BF45" s="65"/>
      <c r="BG45" s="65"/>
      <c r="BH45" s="65"/>
      <c r="BI45" s="65"/>
      <c r="BJ45" s="65"/>
      <c r="BK45" s="65"/>
      <c r="BL45" s="65"/>
      <c r="BM45" s="65"/>
      <c r="BN45" s="65"/>
      <c r="BO45" s="65"/>
      <c r="BP45" s="65"/>
      <c r="BQ45" s="65"/>
      <c r="BR45" s="65"/>
      <c r="BS45" s="65"/>
      <c r="BT45" s="65"/>
      <c r="BU45" s="65"/>
      <c r="BV45" s="65"/>
      <c r="BW45" s="65"/>
      <c r="BX45" s="65"/>
      <c r="BY45" s="65"/>
      <c r="BZ45" s="65"/>
      <c r="CA45" s="65"/>
      <c r="CB45" s="65"/>
      <c r="CC45" s="65"/>
      <c r="CD45" s="65"/>
      <c r="CE45" s="65"/>
      <c r="CF45" s="65"/>
      <c r="CG45" s="65"/>
      <c r="CH45" s="65"/>
      <c r="CI45" s="65"/>
      <c r="CJ45" s="65"/>
      <c r="CK45" s="65"/>
      <c r="CL45" s="65"/>
    </row>
    <row r="46" spans="1:90" ht="16.5" customHeight="1">
      <c r="A46" s="669"/>
      <c r="B46" s="670"/>
      <c r="C46" s="640" t="s">
        <v>181</v>
      </c>
      <c r="D46" s="641"/>
      <c r="E46" s="641"/>
      <c r="F46" s="641"/>
      <c r="G46" s="641"/>
      <c r="H46" s="641"/>
      <c r="I46" s="641"/>
      <c r="J46" s="641"/>
      <c r="K46" s="71"/>
      <c r="L46" s="625">
        <f>SUM(L28,L32,L44,L45)</f>
        <v>0</v>
      </c>
      <c r="M46" s="626"/>
      <c r="N46" s="626"/>
      <c r="O46" s="626"/>
      <c r="P46" s="626"/>
      <c r="Q46" s="626"/>
      <c r="R46" s="626"/>
      <c r="S46" s="626"/>
      <c r="T46" s="75"/>
      <c r="U46" s="217"/>
      <c r="V46" s="217"/>
      <c r="W46" s="217"/>
      <c r="X46" s="217"/>
      <c r="Y46" s="217"/>
      <c r="Z46" s="217"/>
      <c r="AA46" s="217"/>
      <c r="AB46" s="216"/>
      <c r="AC46" s="216"/>
      <c r="AD46" s="216"/>
      <c r="AE46" s="179"/>
      <c r="AF46" s="220"/>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65"/>
      <c r="BF46" s="65"/>
      <c r="BG46" s="65"/>
      <c r="BH46" s="65"/>
      <c r="BI46" s="65"/>
      <c r="BJ46" s="65"/>
      <c r="BK46" s="65"/>
      <c r="BL46" s="65"/>
      <c r="BM46" s="65"/>
      <c r="BN46" s="65"/>
      <c r="BO46" s="65"/>
      <c r="BP46" s="65"/>
      <c r="BQ46" s="65"/>
      <c r="BR46" s="65"/>
      <c r="BS46" s="65"/>
      <c r="BT46" s="65"/>
      <c r="BU46" s="65"/>
      <c r="BV46" s="65"/>
      <c r="BW46" s="65"/>
      <c r="BX46" s="65"/>
      <c r="BY46" s="65"/>
      <c r="BZ46" s="65"/>
      <c r="CA46" s="65"/>
      <c r="CB46" s="65"/>
      <c r="CC46" s="65"/>
      <c r="CD46" s="65"/>
      <c r="CE46" s="65"/>
      <c r="CF46" s="65"/>
      <c r="CG46" s="65"/>
      <c r="CH46" s="65"/>
      <c r="CI46" s="65"/>
      <c r="CJ46" s="65"/>
      <c r="CK46" s="65"/>
      <c r="CL46" s="65"/>
    </row>
    <row r="47" spans="1:90" ht="16.5" customHeight="1" thickBot="1">
      <c r="A47" s="669"/>
      <c r="B47" s="670"/>
      <c r="C47" s="654" t="s">
        <v>182</v>
      </c>
      <c r="D47" s="655"/>
      <c r="E47" s="655"/>
      <c r="F47" s="655"/>
      <c r="G47" s="655"/>
      <c r="H47" s="655"/>
      <c r="I47" s="655"/>
      <c r="J47" s="655"/>
      <c r="K47" s="74" t="s">
        <v>47</v>
      </c>
      <c r="L47" s="656"/>
      <c r="M47" s="657"/>
      <c r="N47" s="657"/>
      <c r="O47" s="657"/>
      <c r="P47" s="657"/>
      <c r="Q47" s="657"/>
      <c r="R47" s="657"/>
      <c r="S47" s="657"/>
      <c r="T47" s="75"/>
      <c r="U47" s="215"/>
      <c r="V47" s="215"/>
      <c r="W47" s="215"/>
      <c r="X47" s="215"/>
      <c r="Y47" s="215"/>
      <c r="Z47" s="215"/>
      <c r="AA47" s="215"/>
      <c r="AB47" s="216"/>
      <c r="AC47" s="216"/>
      <c r="AD47" s="216"/>
      <c r="AE47" s="179"/>
      <c r="AF47" s="220"/>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65"/>
      <c r="BF47" s="65"/>
      <c r="BG47" s="65"/>
      <c r="BH47" s="65"/>
      <c r="BI47" s="65"/>
      <c r="BJ47" s="65"/>
      <c r="BK47" s="65"/>
      <c r="BL47" s="65"/>
      <c r="BM47" s="65"/>
      <c r="BN47" s="65"/>
      <c r="BO47" s="65"/>
      <c r="BP47" s="65"/>
      <c r="BQ47" s="65"/>
      <c r="BR47" s="65"/>
      <c r="BS47" s="65"/>
      <c r="BT47" s="65"/>
      <c r="BU47" s="65"/>
      <c r="BV47" s="65"/>
      <c r="BW47" s="65"/>
      <c r="BX47" s="65"/>
      <c r="BY47" s="65"/>
      <c r="BZ47" s="65"/>
      <c r="CA47" s="65"/>
      <c r="CB47" s="65"/>
      <c r="CC47" s="65"/>
      <c r="CD47" s="65"/>
      <c r="CE47" s="65"/>
      <c r="CF47" s="65"/>
      <c r="CG47" s="65"/>
      <c r="CH47" s="65"/>
      <c r="CI47" s="65"/>
      <c r="CJ47" s="65"/>
      <c r="CK47" s="65"/>
      <c r="CL47" s="65"/>
    </row>
    <row r="48" spans="1:90" ht="30" customHeight="1" thickBot="1">
      <c r="A48" s="671"/>
      <c r="B48" s="672"/>
      <c r="C48" s="660" t="s">
        <v>183</v>
      </c>
      <c r="D48" s="661"/>
      <c r="E48" s="661"/>
      <c r="F48" s="661"/>
      <c r="G48" s="661"/>
      <c r="H48" s="661"/>
      <c r="I48" s="661"/>
      <c r="J48" s="661"/>
      <c r="K48" s="662"/>
      <c r="L48" s="663">
        <f>SUM(L21,L46,L47)</f>
        <v>0</v>
      </c>
      <c r="M48" s="664"/>
      <c r="N48" s="664"/>
      <c r="O48" s="664"/>
      <c r="P48" s="664"/>
      <c r="Q48" s="664"/>
      <c r="R48" s="664"/>
      <c r="S48" s="664"/>
      <c r="T48" s="224"/>
      <c r="U48" s="225"/>
      <c r="V48" s="225"/>
      <c r="W48" s="225"/>
      <c r="X48" s="225"/>
      <c r="Y48" s="225"/>
      <c r="Z48" s="225"/>
      <c r="AA48" s="225"/>
      <c r="AB48" s="225"/>
      <c r="AC48" s="225"/>
      <c r="AD48" s="225"/>
      <c r="AE48" s="225"/>
      <c r="AF48" s="226"/>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65"/>
      <c r="BF48" s="65"/>
      <c r="BG48" s="65"/>
      <c r="BH48" s="65"/>
      <c r="BI48" s="65"/>
      <c r="BJ48" s="65"/>
      <c r="BK48" s="65"/>
      <c r="BL48" s="65"/>
      <c r="BM48" s="65"/>
      <c r="BN48" s="65"/>
      <c r="BO48" s="65"/>
      <c r="BP48" s="65"/>
      <c r="BQ48" s="65"/>
      <c r="BR48" s="65"/>
      <c r="BS48" s="65"/>
      <c r="BT48" s="65"/>
      <c r="BU48" s="65"/>
      <c r="BV48" s="65"/>
      <c r="BW48" s="65"/>
      <c r="BX48" s="65"/>
      <c r="BY48" s="65"/>
      <c r="BZ48" s="65"/>
      <c r="CA48" s="65"/>
      <c r="CB48" s="65"/>
      <c r="CC48" s="65"/>
      <c r="CD48" s="65"/>
      <c r="CE48" s="65"/>
      <c r="CF48" s="65"/>
      <c r="CG48" s="65"/>
      <c r="CH48" s="65"/>
      <c r="CI48" s="65"/>
      <c r="CJ48" s="65"/>
      <c r="CK48" s="65"/>
      <c r="CL48" s="65"/>
    </row>
    <row r="49" spans="1:98" s="62" customFormat="1" ht="18.75" customHeight="1">
      <c r="A49" s="78"/>
      <c r="B49" s="658" t="s">
        <v>380</v>
      </c>
      <c r="C49" s="665"/>
      <c r="D49" s="665"/>
      <c r="E49" s="665"/>
      <c r="F49" s="665"/>
      <c r="G49" s="665"/>
      <c r="H49" s="665"/>
      <c r="I49" s="665"/>
      <c r="J49" s="665"/>
      <c r="K49" s="665"/>
      <c r="L49" s="665"/>
      <c r="M49" s="665"/>
      <c r="N49" s="665"/>
      <c r="O49" s="665"/>
      <c r="P49" s="665"/>
      <c r="Q49" s="665"/>
      <c r="R49" s="665"/>
      <c r="S49" s="665"/>
      <c r="T49" s="665"/>
      <c r="U49" s="665"/>
      <c r="V49" s="665"/>
      <c r="W49" s="665"/>
      <c r="X49" s="665"/>
      <c r="Y49" s="665"/>
      <c r="Z49" s="665"/>
      <c r="AA49" s="665"/>
      <c r="AB49" s="665"/>
      <c r="AC49" s="665"/>
      <c r="AD49" s="665"/>
      <c r="AE49" s="665"/>
      <c r="AF49" s="665"/>
      <c r="AG49" s="665"/>
      <c r="AH49" s="665"/>
      <c r="AI49" s="665"/>
      <c r="AJ49" s="665"/>
      <c r="AK49" s="665"/>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row>
    <row r="50" spans="1:98" s="170" customFormat="1" ht="18.75" customHeight="1">
      <c r="A50" s="171"/>
      <c r="B50" s="666" t="s">
        <v>381</v>
      </c>
      <c r="C50" s="666"/>
      <c r="D50" s="666"/>
      <c r="E50" s="666"/>
      <c r="F50" s="666"/>
      <c r="G50" s="666"/>
      <c r="H50" s="666"/>
      <c r="I50" s="666"/>
      <c r="J50" s="666"/>
      <c r="K50" s="666"/>
      <c r="L50" s="666"/>
      <c r="M50" s="666"/>
      <c r="N50" s="666"/>
      <c r="O50" s="666"/>
      <c r="P50" s="666"/>
      <c r="Q50" s="666"/>
      <c r="R50" s="666"/>
      <c r="S50" s="666"/>
      <c r="T50" s="666"/>
      <c r="U50" s="666"/>
      <c r="V50" s="666"/>
      <c r="W50" s="666"/>
      <c r="X50" s="666"/>
      <c r="Y50" s="666"/>
      <c r="Z50" s="666"/>
      <c r="AA50" s="666"/>
      <c r="AB50" s="666"/>
      <c r="AC50" s="666"/>
      <c r="AD50" s="666"/>
      <c r="AE50" s="666"/>
      <c r="AF50" s="666"/>
      <c r="AG50" s="666"/>
      <c r="AH50" s="666"/>
      <c r="AI50" s="666"/>
      <c r="AJ50" s="666"/>
      <c r="AK50" s="666"/>
      <c r="AL50" s="171"/>
      <c r="AM50" s="17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row>
    <row r="51" spans="1:98" s="62" customFormat="1" ht="18.75" customHeight="1">
      <c r="A51" s="78"/>
      <c r="B51" s="658" t="s">
        <v>184</v>
      </c>
      <c r="C51" s="658"/>
      <c r="D51" s="658"/>
      <c r="E51" s="658"/>
      <c r="F51" s="658"/>
      <c r="G51" s="658"/>
      <c r="H51" s="658"/>
      <c r="I51" s="658"/>
      <c r="J51" s="658"/>
      <c r="K51" s="658"/>
      <c r="L51" s="658"/>
      <c r="M51" s="658"/>
      <c r="N51" s="658"/>
      <c r="O51" s="658"/>
      <c r="P51" s="658"/>
      <c r="Q51" s="658"/>
      <c r="R51" s="658"/>
      <c r="S51" s="658"/>
      <c r="T51" s="658"/>
      <c r="U51" s="658"/>
      <c r="V51" s="658"/>
      <c r="W51" s="658"/>
      <c r="X51" s="658"/>
      <c r="Y51" s="658"/>
      <c r="Z51" s="658"/>
      <c r="AA51" s="658"/>
      <c r="AB51" s="658"/>
      <c r="AC51" s="658"/>
      <c r="AD51" s="658"/>
      <c r="AE51" s="658"/>
      <c r="AF51" s="658"/>
      <c r="AG51" s="658"/>
      <c r="AH51" s="658"/>
      <c r="AI51" s="658"/>
      <c r="AJ51" s="658"/>
      <c r="AK51" s="658"/>
    </row>
    <row r="52" spans="1:98" s="62" customFormat="1" ht="18.75" customHeight="1">
      <c r="A52" s="78"/>
      <c r="B52" s="658" t="s">
        <v>185</v>
      </c>
      <c r="C52" s="658"/>
      <c r="D52" s="658"/>
      <c r="E52" s="658"/>
      <c r="F52" s="658"/>
      <c r="G52" s="658"/>
      <c r="H52" s="658"/>
      <c r="I52" s="658"/>
      <c r="J52" s="658"/>
      <c r="K52" s="658"/>
      <c r="L52" s="658"/>
      <c r="M52" s="658"/>
      <c r="N52" s="658"/>
      <c r="O52" s="658"/>
      <c r="P52" s="658"/>
      <c r="Q52" s="658"/>
      <c r="R52" s="658"/>
      <c r="S52" s="658"/>
      <c r="T52" s="658"/>
      <c r="U52" s="658"/>
      <c r="V52" s="658"/>
      <c r="W52" s="658"/>
      <c r="X52" s="658"/>
      <c r="Y52" s="658"/>
      <c r="Z52" s="658"/>
      <c r="AA52" s="658"/>
      <c r="AB52" s="658"/>
      <c r="AC52" s="658"/>
      <c r="AD52" s="658"/>
      <c r="AE52" s="658"/>
      <c r="AF52" s="658"/>
      <c r="AG52" s="658"/>
      <c r="AH52" s="658"/>
      <c r="AI52" s="658"/>
      <c r="AJ52" s="658"/>
      <c r="AK52" s="65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row>
    <row r="53" spans="1:98" s="62" customFormat="1" ht="18.75" customHeight="1">
      <c r="A53" s="78"/>
      <c r="B53" s="658" t="s">
        <v>379</v>
      </c>
      <c r="C53" s="658"/>
      <c r="D53" s="658"/>
      <c r="E53" s="658"/>
      <c r="F53" s="658"/>
      <c r="G53" s="658"/>
      <c r="H53" s="658"/>
      <c r="I53" s="658"/>
      <c r="J53" s="658"/>
      <c r="K53" s="658"/>
      <c r="L53" s="658"/>
      <c r="M53" s="658"/>
      <c r="N53" s="658"/>
      <c r="O53" s="658"/>
      <c r="P53" s="658"/>
      <c r="Q53" s="658"/>
      <c r="R53" s="658"/>
      <c r="S53" s="658"/>
      <c r="T53" s="658"/>
      <c r="U53" s="658"/>
      <c r="V53" s="658"/>
      <c r="W53" s="658"/>
      <c r="X53" s="658"/>
      <c r="Y53" s="658"/>
      <c r="Z53" s="658"/>
      <c r="AA53" s="658"/>
      <c r="AB53" s="658"/>
      <c r="AC53" s="658"/>
      <c r="AD53" s="658"/>
      <c r="AE53" s="658"/>
      <c r="AF53" s="658"/>
      <c r="AG53" s="658"/>
      <c r="AH53" s="658"/>
      <c r="AI53" s="658"/>
      <c r="AJ53" s="658"/>
      <c r="AK53" s="65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row>
    <row r="54" spans="1:98" ht="12" customHeight="1">
      <c r="A54" s="22"/>
      <c r="B54" s="659"/>
      <c r="C54" s="659"/>
      <c r="D54" s="659"/>
      <c r="E54" s="659"/>
      <c r="F54" s="659"/>
      <c r="G54" s="659"/>
      <c r="H54" s="659"/>
      <c r="I54" s="659"/>
      <c r="J54" s="659"/>
      <c r="K54" s="659"/>
      <c r="L54" s="659"/>
      <c r="M54" s="659"/>
      <c r="N54" s="659"/>
      <c r="O54" s="659"/>
      <c r="P54" s="659"/>
      <c r="Q54" s="659"/>
      <c r="R54" s="659"/>
      <c r="S54" s="659"/>
      <c r="T54" s="659"/>
      <c r="U54" s="659"/>
      <c r="V54" s="659"/>
      <c r="W54" s="659"/>
      <c r="X54" s="659"/>
      <c r="Y54" s="659"/>
      <c r="Z54" s="659"/>
      <c r="AA54" s="659"/>
      <c r="AB54" s="659"/>
      <c r="AC54" s="659"/>
      <c r="AD54" s="659"/>
      <c r="AE54" s="659"/>
      <c r="AF54" s="659"/>
      <c r="AG54" s="659"/>
      <c r="AH54" s="659"/>
      <c r="AI54" s="659"/>
      <c r="AJ54" s="659"/>
      <c r="AK54" s="659"/>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65"/>
      <c r="BN54" s="65"/>
      <c r="BO54" s="65"/>
      <c r="BP54" s="65"/>
      <c r="BQ54" s="65"/>
      <c r="BR54" s="65"/>
      <c r="BS54" s="65"/>
      <c r="BT54" s="6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row>
    <row r="55" spans="1:98">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65"/>
      <c r="BN55" s="65"/>
      <c r="BO55" s="65"/>
      <c r="BP55" s="65"/>
      <c r="BQ55" s="65"/>
      <c r="BR55" s="65"/>
      <c r="BS55" s="65"/>
      <c r="BT55" s="65"/>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row>
    <row r="56" spans="1:98">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65"/>
      <c r="BN56" s="65"/>
      <c r="BO56" s="65"/>
      <c r="BP56" s="65"/>
      <c r="BQ56" s="65"/>
      <c r="BR56" s="65"/>
      <c r="BS56" s="65"/>
      <c r="BT56" s="65"/>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row>
    <row r="57" spans="1:98">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65"/>
      <c r="BN57" s="65"/>
      <c r="BO57" s="65"/>
      <c r="BP57" s="65"/>
      <c r="BQ57" s="65"/>
      <c r="BR57" s="65"/>
      <c r="BS57" s="65"/>
      <c r="BT57" s="65"/>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row>
    <row r="58" spans="1:98">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65"/>
      <c r="BN58" s="65"/>
      <c r="BO58" s="65"/>
      <c r="BP58" s="65"/>
      <c r="BQ58" s="65"/>
      <c r="BR58" s="65"/>
      <c r="BS58" s="65"/>
      <c r="BT58" s="65"/>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row>
    <row r="59" spans="1:98">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65"/>
      <c r="BN59" s="65"/>
      <c r="BO59" s="65"/>
      <c r="BP59" s="65"/>
      <c r="BQ59" s="65"/>
      <c r="BR59" s="65"/>
      <c r="BS59" s="65"/>
      <c r="BT59" s="65"/>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row>
    <row r="60" spans="1:98">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65"/>
      <c r="BN60" s="65"/>
      <c r="BO60" s="65"/>
      <c r="BP60" s="65"/>
      <c r="BQ60" s="65"/>
      <c r="BR60" s="65"/>
      <c r="BS60" s="65"/>
      <c r="BT60" s="65"/>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row>
    <row r="61" spans="1:98">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65"/>
      <c r="BN61" s="65"/>
      <c r="BO61" s="65"/>
      <c r="BP61" s="65"/>
      <c r="BQ61" s="65"/>
      <c r="BR61" s="65"/>
      <c r="BS61" s="65"/>
      <c r="BT61" s="65"/>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row>
    <row r="62" spans="1:98">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65"/>
      <c r="BN62" s="65"/>
      <c r="BO62" s="65"/>
      <c r="BP62" s="65"/>
      <c r="BQ62" s="65"/>
      <c r="BR62" s="65"/>
      <c r="BS62" s="65"/>
      <c r="BT62" s="65"/>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row>
    <row r="63" spans="1:98">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65"/>
      <c r="BN63" s="65"/>
      <c r="BO63" s="65"/>
      <c r="BP63" s="65"/>
      <c r="BQ63" s="65"/>
      <c r="BR63" s="65"/>
      <c r="BS63" s="65"/>
      <c r="BT63" s="65"/>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row>
    <row r="64" spans="1:98">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65"/>
      <c r="BN64" s="65"/>
      <c r="BO64" s="65"/>
      <c r="BP64" s="65"/>
      <c r="BQ64" s="65"/>
      <c r="BR64" s="65"/>
      <c r="BS64" s="65"/>
      <c r="BT64" s="65"/>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row>
    <row r="65" spans="1:98">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65"/>
      <c r="BN65" s="65"/>
      <c r="BO65" s="65"/>
      <c r="BP65" s="65"/>
      <c r="BQ65" s="65"/>
      <c r="BR65" s="65"/>
      <c r="BS65" s="65"/>
      <c r="BT65" s="65"/>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row>
    <row r="66" spans="1:98">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65"/>
      <c r="BN66" s="65"/>
      <c r="BO66" s="65"/>
      <c r="BP66" s="65"/>
      <c r="BQ66" s="65"/>
      <c r="BR66" s="65"/>
      <c r="BS66" s="65"/>
      <c r="BT66" s="65"/>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row>
    <row r="67" spans="1:98">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65"/>
      <c r="BN67" s="65"/>
      <c r="BO67" s="65"/>
      <c r="BP67" s="65"/>
      <c r="BQ67" s="65"/>
      <c r="BR67" s="65"/>
      <c r="BS67" s="65"/>
      <c r="BT67" s="65"/>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row>
    <row r="68" spans="1:98">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65"/>
      <c r="BN68" s="65"/>
      <c r="BO68" s="65"/>
      <c r="BP68" s="65"/>
      <c r="BQ68" s="65"/>
      <c r="BR68" s="65"/>
      <c r="BS68" s="65"/>
      <c r="BT68" s="65"/>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row>
    <row r="69" spans="1:98">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65"/>
      <c r="BN69" s="65"/>
      <c r="BO69" s="65"/>
      <c r="BP69" s="65"/>
      <c r="BQ69" s="65"/>
      <c r="BR69" s="65"/>
      <c r="BS69" s="65"/>
      <c r="BT69" s="65"/>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row>
    <row r="70" spans="1:98">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65"/>
      <c r="BN70" s="65"/>
      <c r="BO70" s="65"/>
      <c r="BP70" s="65"/>
      <c r="BQ70" s="65"/>
      <c r="BR70" s="65"/>
      <c r="BS70" s="65"/>
      <c r="BT70" s="65"/>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row>
    <row r="71" spans="1:98">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65"/>
      <c r="BN71" s="65"/>
      <c r="BO71" s="65"/>
      <c r="BP71" s="65"/>
      <c r="BQ71" s="65"/>
      <c r="BR71" s="65"/>
      <c r="BS71" s="65"/>
      <c r="BT71" s="65"/>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row>
    <row r="72" spans="1:98">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65"/>
      <c r="BN72" s="65"/>
      <c r="BO72" s="65"/>
      <c r="BP72" s="65"/>
      <c r="BQ72" s="65"/>
      <c r="BR72" s="65"/>
      <c r="BS72" s="65"/>
      <c r="BT72" s="65"/>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row>
    <row r="73" spans="1:98">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65"/>
      <c r="BN73" s="65"/>
      <c r="BO73" s="65"/>
      <c r="BP73" s="65"/>
      <c r="BQ73" s="65"/>
      <c r="BR73" s="65"/>
      <c r="BS73" s="65"/>
      <c r="BT73" s="65"/>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row>
    <row r="74" spans="1:98">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65"/>
      <c r="BN74" s="65"/>
      <c r="BO74" s="65"/>
      <c r="BP74" s="65"/>
      <c r="BQ74" s="65"/>
      <c r="BR74" s="65"/>
      <c r="BS74" s="65"/>
      <c r="BT74" s="65"/>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row>
    <row r="75" spans="1:98">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65"/>
      <c r="BN75" s="65"/>
      <c r="BO75" s="65"/>
      <c r="BP75" s="65"/>
      <c r="BQ75" s="65"/>
      <c r="BR75" s="65"/>
      <c r="BS75" s="65"/>
      <c r="BT75" s="65"/>
      <c r="BU75" s="6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row>
    <row r="76" spans="1:98">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65"/>
      <c r="BN76" s="65"/>
      <c r="BO76" s="65"/>
      <c r="BP76" s="65"/>
      <c r="BQ76" s="65"/>
      <c r="BR76" s="65"/>
      <c r="BS76" s="65"/>
      <c r="BT76" s="65"/>
      <c r="BU76" s="6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row>
    <row r="77" spans="1:98">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65"/>
      <c r="BN77" s="65"/>
      <c r="BO77" s="65"/>
      <c r="BP77" s="65"/>
      <c r="BQ77" s="65"/>
      <c r="BR77" s="65"/>
      <c r="BS77" s="65"/>
      <c r="BT77" s="65"/>
      <c r="BU77" s="65"/>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row>
    <row r="78" spans="1:98">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65"/>
      <c r="BN78" s="65"/>
      <c r="BO78" s="65"/>
      <c r="BP78" s="65"/>
      <c r="BQ78" s="65"/>
      <c r="BR78" s="65"/>
      <c r="BS78" s="65"/>
      <c r="BT78" s="65"/>
      <c r="BU78" s="65"/>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row>
    <row r="79" spans="1:98">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65"/>
      <c r="BN79" s="65"/>
      <c r="BO79" s="65"/>
      <c r="BP79" s="65"/>
      <c r="BQ79" s="65"/>
      <c r="BR79" s="65"/>
      <c r="BS79" s="65"/>
      <c r="BT79" s="65"/>
      <c r="BU79" s="65"/>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row>
    <row r="80" spans="1:98">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65"/>
      <c r="BN80" s="65"/>
      <c r="BO80" s="65"/>
      <c r="BP80" s="65"/>
      <c r="BQ80" s="65"/>
      <c r="BR80" s="65"/>
      <c r="BS80" s="65"/>
      <c r="BT80" s="65"/>
      <c r="BU80" s="65"/>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row>
    <row r="81" spans="1:98">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65"/>
      <c r="BN81" s="65"/>
      <c r="BO81" s="65"/>
      <c r="BP81" s="65"/>
      <c r="BQ81" s="65"/>
      <c r="BR81" s="65"/>
      <c r="BS81" s="65"/>
      <c r="BT81" s="65"/>
      <c r="BU81" s="65"/>
      <c r="BV81" s="65"/>
      <c r="BW81" s="65"/>
      <c r="BX81" s="65"/>
      <c r="BY81" s="65"/>
      <c r="BZ81" s="65"/>
      <c r="CA81" s="65"/>
      <c r="CB81" s="65"/>
      <c r="CC81" s="65"/>
      <c r="CD81" s="65"/>
      <c r="CE81" s="65"/>
      <c r="CF81" s="65"/>
      <c r="CG81" s="65"/>
      <c r="CH81" s="65"/>
      <c r="CI81" s="65"/>
      <c r="CJ81" s="65"/>
      <c r="CK81" s="65"/>
      <c r="CL81" s="65"/>
      <c r="CM81" s="65"/>
      <c r="CN81" s="65"/>
      <c r="CO81" s="65"/>
      <c r="CP81" s="65"/>
      <c r="CQ81" s="65"/>
      <c r="CR81" s="65"/>
      <c r="CS81" s="65"/>
      <c r="CT81" s="65"/>
    </row>
    <row r="82" spans="1:98">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65"/>
      <c r="BN82" s="65"/>
      <c r="BO82" s="65"/>
      <c r="BP82" s="65"/>
      <c r="BQ82" s="65"/>
      <c r="BR82" s="65"/>
      <c r="BS82" s="65"/>
      <c r="BT82" s="65"/>
      <c r="BU82" s="65"/>
      <c r="BV82" s="65"/>
      <c r="BW82" s="65"/>
      <c r="BX82" s="65"/>
      <c r="BY82" s="65"/>
      <c r="BZ82" s="65"/>
      <c r="CA82" s="65"/>
      <c r="CB82" s="65"/>
      <c r="CC82" s="65"/>
      <c r="CD82" s="65"/>
      <c r="CE82" s="65"/>
      <c r="CF82" s="65"/>
      <c r="CG82" s="65"/>
      <c r="CH82" s="65"/>
      <c r="CI82" s="65"/>
      <c r="CJ82" s="65"/>
      <c r="CK82" s="65"/>
      <c r="CL82" s="65"/>
      <c r="CM82" s="65"/>
      <c r="CN82" s="65"/>
      <c r="CO82" s="65"/>
      <c r="CP82" s="65"/>
      <c r="CQ82" s="65"/>
      <c r="CR82" s="65"/>
      <c r="CS82" s="65"/>
      <c r="CT82" s="65"/>
    </row>
    <row r="83" spans="1:98">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65"/>
      <c r="BN83" s="65"/>
      <c r="BO83" s="65"/>
      <c r="BP83" s="65"/>
      <c r="BQ83" s="65"/>
      <c r="BR83" s="65"/>
      <c r="BS83" s="65"/>
      <c r="BT83" s="65"/>
      <c r="BU83" s="65"/>
      <c r="BV83" s="65"/>
      <c r="BW83" s="65"/>
      <c r="BX83" s="65"/>
      <c r="BY83" s="65"/>
      <c r="BZ83" s="65"/>
      <c r="CA83" s="65"/>
      <c r="CB83" s="65"/>
      <c r="CC83" s="65"/>
      <c r="CD83" s="65"/>
      <c r="CE83" s="65"/>
      <c r="CF83" s="65"/>
      <c r="CG83" s="65"/>
      <c r="CH83" s="65"/>
      <c r="CI83" s="65"/>
      <c r="CJ83" s="65"/>
      <c r="CK83" s="65"/>
      <c r="CL83" s="65"/>
      <c r="CM83" s="65"/>
      <c r="CN83" s="65"/>
      <c r="CO83" s="65"/>
      <c r="CP83" s="65"/>
      <c r="CQ83" s="65"/>
      <c r="CR83" s="65"/>
      <c r="CS83" s="65"/>
      <c r="CT83" s="65"/>
    </row>
    <row r="84" spans="1:98">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65"/>
      <c r="BN84" s="65"/>
      <c r="BO84" s="65"/>
      <c r="BP84" s="65"/>
      <c r="BQ84" s="65"/>
      <c r="BR84" s="65"/>
      <c r="BS84" s="65"/>
      <c r="BT84" s="65"/>
      <c r="BU84" s="65"/>
      <c r="BV84" s="65"/>
      <c r="BW84" s="65"/>
      <c r="BX84" s="65"/>
      <c r="BY84" s="65"/>
      <c r="BZ84" s="65"/>
      <c r="CA84" s="65"/>
      <c r="CB84" s="65"/>
      <c r="CC84" s="65"/>
      <c r="CD84" s="65"/>
      <c r="CE84" s="65"/>
      <c r="CF84" s="65"/>
      <c r="CG84" s="65"/>
      <c r="CH84" s="65"/>
      <c r="CI84" s="65"/>
      <c r="CJ84" s="65"/>
      <c r="CK84" s="65"/>
      <c r="CL84" s="65"/>
      <c r="CM84" s="65"/>
      <c r="CN84" s="65"/>
      <c r="CO84" s="65"/>
      <c r="CP84" s="65"/>
      <c r="CQ84" s="65"/>
      <c r="CR84" s="65"/>
      <c r="CS84" s="65"/>
      <c r="CT84" s="65"/>
    </row>
    <row r="85" spans="1:98">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65"/>
      <c r="BN85" s="65"/>
      <c r="BO85" s="65"/>
      <c r="BP85" s="65"/>
      <c r="BQ85" s="65"/>
      <c r="BR85" s="65"/>
      <c r="BS85" s="65"/>
      <c r="BT85" s="65"/>
      <c r="BU85" s="65"/>
      <c r="BV85" s="65"/>
      <c r="BW85" s="65"/>
      <c r="BX85" s="65"/>
      <c r="BY85" s="65"/>
      <c r="BZ85" s="65"/>
      <c r="CA85" s="65"/>
      <c r="CB85" s="65"/>
      <c r="CC85" s="65"/>
      <c r="CD85" s="65"/>
      <c r="CE85" s="65"/>
      <c r="CF85" s="65"/>
      <c r="CG85" s="65"/>
      <c r="CH85" s="65"/>
      <c r="CI85" s="65"/>
      <c r="CJ85" s="65"/>
      <c r="CK85" s="65"/>
      <c r="CL85" s="65"/>
      <c r="CM85" s="65"/>
      <c r="CN85" s="65"/>
      <c r="CO85" s="65"/>
      <c r="CP85" s="65"/>
      <c r="CQ85" s="65"/>
      <c r="CR85" s="65"/>
      <c r="CS85" s="65"/>
      <c r="CT85" s="65"/>
    </row>
    <row r="86" spans="1:98">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65"/>
      <c r="BN86" s="65"/>
      <c r="BO86" s="65"/>
      <c r="BP86" s="65"/>
      <c r="BQ86" s="65"/>
      <c r="BR86" s="65"/>
      <c r="BS86" s="65"/>
      <c r="BT86" s="65"/>
      <c r="BU86" s="65"/>
      <c r="BV86" s="65"/>
      <c r="BW86" s="65"/>
      <c r="BX86" s="65"/>
      <c r="BY86" s="65"/>
      <c r="BZ86" s="65"/>
      <c r="CA86" s="65"/>
      <c r="CB86" s="65"/>
      <c r="CC86" s="65"/>
      <c r="CD86" s="65"/>
      <c r="CE86" s="65"/>
      <c r="CF86" s="65"/>
      <c r="CG86" s="65"/>
      <c r="CH86" s="65"/>
      <c r="CI86" s="65"/>
      <c r="CJ86" s="65"/>
      <c r="CK86" s="65"/>
      <c r="CL86" s="65"/>
      <c r="CM86" s="65"/>
      <c r="CN86" s="65"/>
      <c r="CO86" s="65"/>
      <c r="CP86" s="65"/>
      <c r="CQ86" s="65"/>
      <c r="CR86" s="65"/>
      <c r="CS86" s="65"/>
      <c r="CT86" s="65"/>
    </row>
    <row r="87" spans="1:98">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65"/>
      <c r="BN87" s="65"/>
      <c r="BO87" s="65"/>
      <c r="BP87" s="65"/>
      <c r="BQ87" s="65"/>
      <c r="BR87" s="65"/>
      <c r="BS87" s="65"/>
      <c r="BT87" s="65"/>
      <c r="BU87" s="65"/>
      <c r="BV87" s="65"/>
      <c r="BW87" s="65"/>
      <c r="BX87" s="65"/>
      <c r="BY87" s="65"/>
      <c r="BZ87" s="65"/>
      <c r="CA87" s="65"/>
      <c r="CB87" s="65"/>
      <c r="CC87" s="65"/>
      <c r="CD87" s="65"/>
      <c r="CE87" s="65"/>
      <c r="CF87" s="65"/>
      <c r="CG87" s="65"/>
      <c r="CH87" s="65"/>
      <c r="CI87" s="65"/>
      <c r="CJ87" s="65"/>
      <c r="CK87" s="65"/>
      <c r="CL87" s="65"/>
      <c r="CM87" s="65"/>
      <c r="CN87" s="65"/>
      <c r="CO87" s="65"/>
      <c r="CP87" s="65"/>
      <c r="CQ87" s="65"/>
      <c r="CR87" s="65"/>
      <c r="CS87" s="65"/>
      <c r="CT87" s="65"/>
    </row>
    <row r="88" spans="1:98">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65"/>
      <c r="BN88" s="65"/>
      <c r="BO88" s="65"/>
      <c r="BP88" s="65"/>
      <c r="BQ88" s="65"/>
      <c r="BR88" s="65"/>
      <c r="BS88" s="65"/>
      <c r="BT88" s="65"/>
      <c r="BU88" s="65"/>
      <c r="BV88" s="65"/>
      <c r="BW88" s="65"/>
      <c r="BX88" s="65"/>
      <c r="BY88" s="65"/>
      <c r="BZ88" s="65"/>
      <c r="CA88" s="65"/>
      <c r="CB88" s="65"/>
      <c r="CC88" s="65"/>
      <c r="CD88" s="65"/>
      <c r="CE88" s="65"/>
      <c r="CF88" s="65"/>
      <c r="CG88" s="65"/>
      <c r="CH88" s="65"/>
      <c r="CI88" s="65"/>
      <c r="CJ88" s="65"/>
      <c r="CK88" s="65"/>
      <c r="CL88" s="65"/>
      <c r="CM88" s="65"/>
      <c r="CN88" s="65"/>
      <c r="CO88" s="65"/>
      <c r="CP88" s="65"/>
      <c r="CQ88" s="65"/>
      <c r="CR88" s="65"/>
      <c r="CS88" s="65"/>
      <c r="CT88" s="65"/>
    </row>
    <row r="89" spans="1:98">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65"/>
      <c r="BN89" s="65"/>
      <c r="BO89" s="65"/>
      <c r="BP89" s="65"/>
      <c r="BQ89" s="65"/>
      <c r="BR89" s="65"/>
      <c r="BS89" s="65"/>
      <c r="BT89" s="65"/>
      <c r="BU89" s="65"/>
      <c r="BV89" s="65"/>
      <c r="BW89" s="65"/>
      <c r="BX89" s="65"/>
      <c r="BY89" s="65"/>
      <c r="BZ89" s="65"/>
      <c r="CA89" s="65"/>
      <c r="CB89" s="65"/>
      <c r="CC89" s="65"/>
      <c r="CD89" s="65"/>
      <c r="CE89" s="65"/>
      <c r="CF89" s="65"/>
      <c r="CG89" s="65"/>
      <c r="CH89" s="65"/>
      <c r="CI89" s="65"/>
      <c r="CJ89" s="65"/>
      <c r="CK89" s="65"/>
      <c r="CL89" s="65"/>
      <c r="CM89" s="65"/>
      <c r="CN89" s="65"/>
      <c r="CO89" s="65"/>
      <c r="CP89" s="65"/>
      <c r="CQ89" s="65"/>
      <c r="CR89" s="65"/>
      <c r="CS89" s="65"/>
      <c r="CT89" s="65"/>
    </row>
    <row r="90" spans="1:98">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65"/>
      <c r="BN90" s="65"/>
      <c r="BO90" s="65"/>
      <c r="BP90" s="65"/>
      <c r="BQ90" s="65"/>
      <c r="BR90" s="65"/>
      <c r="BS90" s="65"/>
      <c r="BT90" s="65"/>
      <c r="BU90" s="65"/>
      <c r="BV90" s="65"/>
      <c r="BW90" s="65"/>
      <c r="BX90" s="65"/>
      <c r="BY90" s="65"/>
      <c r="BZ90" s="65"/>
      <c r="CA90" s="65"/>
      <c r="CB90" s="65"/>
      <c r="CC90" s="65"/>
      <c r="CD90" s="65"/>
      <c r="CE90" s="65"/>
      <c r="CF90" s="65"/>
      <c r="CG90" s="65"/>
      <c r="CH90" s="65"/>
      <c r="CI90" s="65"/>
      <c r="CJ90" s="65"/>
      <c r="CK90" s="65"/>
      <c r="CL90" s="65"/>
      <c r="CM90" s="65"/>
      <c r="CN90" s="65"/>
      <c r="CO90" s="65"/>
      <c r="CP90" s="65"/>
      <c r="CQ90" s="65"/>
      <c r="CR90" s="65"/>
      <c r="CS90" s="65"/>
      <c r="CT90" s="65"/>
    </row>
    <row r="91" spans="1:98">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65"/>
      <c r="BN91" s="65"/>
      <c r="BO91" s="65"/>
      <c r="BP91" s="65"/>
      <c r="BQ91" s="65"/>
      <c r="BR91" s="65"/>
      <c r="BS91" s="65"/>
      <c r="BT91" s="65"/>
      <c r="BU91" s="65"/>
      <c r="BV91" s="65"/>
      <c r="BW91" s="65"/>
      <c r="BX91" s="65"/>
      <c r="BY91" s="65"/>
      <c r="BZ91" s="65"/>
      <c r="CA91" s="65"/>
      <c r="CB91" s="65"/>
      <c r="CC91" s="65"/>
      <c r="CD91" s="65"/>
      <c r="CE91" s="65"/>
      <c r="CF91" s="65"/>
      <c r="CG91" s="65"/>
      <c r="CH91" s="65"/>
      <c r="CI91" s="65"/>
      <c r="CJ91" s="65"/>
      <c r="CK91" s="65"/>
      <c r="CL91" s="65"/>
      <c r="CM91" s="65"/>
      <c r="CN91" s="65"/>
      <c r="CO91" s="65"/>
      <c r="CP91" s="65"/>
      <c r="CQ91" s="65"/>
      <c r="CR91" s="65"/>
      <c r="CS91" s="65"/>
      <c r="CT91" s="65"/>
    </row>
    <row r="92" spans="1:98">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65"/>
      <c r="BN92" s="65"/>
      <c r="BO92" s="65"/>
      <c r="BP92" s="65"/>
      <c r="BQ92" s="65"/>
      <c r="BR92" s="65"/>
      <c r="BS92" s="65"/>
      <c r="BT92" s="65"/>
      <c r="BU92" s="65"/>
      <c r="BV92" s="65"/>
      <c r="BW92" s="65"/>
      <c r="BX92" s="65"/>
      <c r="BY92" s="65"/>
      <c r="BZ92" s="65"/>
      <c r="CA92" s="65"/>
      <c r="CB92" s="65"/>
      <c r="CC92" s="65"/>
      <c r="CD92" s="65"/>
      <c r="CE92" s="65"/>
      <c r="CF92" s="65"/>
      <c r="CG92" s="65"/>
      <c r="CH92" s="65"/>
      <c r="CI92" s="65"/>
      <c r="CJ92" s="65"/>
      <c r="CK92" s="65"/>
      <c r="CL92" s="65"/>
      <c r="CM92" s="65"/>
      <c r="CN92" s="65"/>
      <c r="CO92" s="65"/>
      <c r="CP92" s="65"/>
      <c r="CQ92" s="65"/>
      <c r="CR92" s="65"/>
      <c r="CS92" s="65"/>
      <c r="CT92" s="65"/>
    </row>
    <row r="93" spans="1:98">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65"/>
      <c r="BN93" s="65"/>
      <c r="BO93" s="65"/>
      <c r="BP93" s="65"/>
      <c r="BQ93" s="65"/>
      <c r="BR93" s="65"/>
      <c r="BS93" s="65"/>
      <c r="BT93" s="65"/>
      <c r="BU93" s="65"/>
      <c r="BV93" s="65"/>
      <c r="BW93" s="65"/>
      <c r="BX93" s="65"/>
      <c r="BY93" s="65"/>
      <c r="BZ93" s="65"/>
      <c r="CA93" s="65"/>
      <c r="CB93" s="65"/>
      <c r="CC93" s="65"/>
      <c r="CD93" s="65"/>
      <c r="CE93" s="65"/>
      <c r="CF93" s="65"/>
      <c r="CG93" s="65"/>
      <c r="CH93" s="65"/>
      <c r="CI93" s="65"/>
      <c r="CJ93" s="65"/>
      <c r="CK93" s="65"/>
      <c r="CL93" s="65"/>
      <c r="CM93" s="65"/>
      <c r="CN93" s="65"/>
      <c r="CO93" s="65"/>
      <c r="CP93" s="65"/>
      <c r="CQ93" s="65"/>
      <c r="CR93" s="65"/>
      <c r="CS93" s="65"/>
      <c r="CT93" s="65"/>
    </row>
    <row r="94" spans="1:98">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65"/>
      <c r="BN94" s="65"/>
      <c r="BO94" s="65"/>
      <c r="BP94" s="65"/>
      <c r="BQ94" s="65"/>
      <c r="BR94" s="65"/>
      <c r="BS94" s="65"/>
      <c r="BT94" s="65"/>
      <c r="BU94" s="65"/>
      <c r="BV94" s="65"/>
      <c r="BW94" s="65"/>
      <c r="BX94" s="65"/>
      <c r="BY94" s="65"/>
      <c r="BZ94" s="65"/>
      <c r="CA94" s="65"/>
      <c r="CB94" s="65"/>
      <c r="CC94" s="65"/>
      <c r="CD94" s="65"/>
      <c r="CE94" s="65"/>
      <c r="CF94" s="65"/>
      <c r="CG94" s="65"/>
      <c r="CH94" s="65"/>
      <c r="CI94" s="65"/>
      <c r="CJ94" s="65"/>
      <c r="CK94" s="65"/>
      <c r="CL94" s="65"/>
      <c r="CM94" s="65"/>
      <c r="CN94" s="65"/>
      <c r="CO94" s="65"/>
      <c r="CP94" s="65"/>
      <c r="CQ94" s="65"/>
      <c r="CR94" s="65"/>
      <c r="CS94" s="65"/>
      <c r="CT94" s="65"/>
    </row>
    <row r="95" spans="1:98">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65"/>
      <c r="BN95" s="65"/>
      <c r="BO95" s="65"/>
      <c r="BP95" s="65"/>
      <c r="BQ95" s="65"/>
      <c r="BR95" s="65"/>
      <c r="BS95" s="65"/>
      <c r="BT95" s="65"/>
      <c r="BU95" s="65"/>
      <c r="BV95" s="65"/>
      <c r="BW95" s="65"/>
      <c r="BX95" s="65"/>
      <c r="BY95" s="65"/>
      <c r="BZ95" s="65"/>
      <c r="CA95" s="65"/>
      <c r="CB95" s="65"/>
      <c r="CC95" s="65"/>
      <c r="CD95" s="65"/>
      <c r="CE95" s="65"/>
      <c r="CF95" s="65"/>
      <c r="CG95" s="65"/>
      <c r="CH95" s="65"/>
      <c r="CI95" s="65"/>
      <c r="CJ95" s="65"/>
      <c r="CK95" s="65"/>
      <c r="CL95" s="65"/>
      <c r="CM95" s="65"/>
      <c r="CN95" s="65"/>
      <c r="CO95" s="65"/>
      <c r="CP95" s="65"/>
      <c r="CQ95" s="65"/>
      <c r="CR95" s="65"/>
      <c r="CS95" s="65"/>
      <c r="CT95" s="65"/>
    </row>
    <row r="96" spans="1:98">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65"/>
      <c r="BN96" s="65"/>
      <c r="BO96" s="65"/>
      <c r="BP96" s="65"/>
      <c r="BQ96" s="65"/>
      <c r="BR96" s="65"/>
      <c r="BS96" s="65"/>
      <c r="BT96" s="65"/>
      <c r="BU96" s="65"/>
      <c r="BV96" s="65"/>
      <c r="BW96" s="65"/>
      <c r="BX96" s="65"/>
      <c r="BY96" s="65"/>
      <c r="BZ96" s="65"/>
      <c r="CA96" s="65"/>
      <c r="CB96" s="65"/>
      <c r="CC96" s="65"/>
      <c r="CD96" s="65"/>
      <c r="CE96" s="65"/>
      <c r="CF96" s="65"/>
      <c r="CG96" s="65"/>
      <c r="CH96" s="65"/>
      <c r="CI96" s="65"/>
      <c r="CJ96" s="65"/>
      <c r="CK96" s="65"/>
      <c r="CL96" s="65"/>
      <c r="CM96" s="65"/>
      <c r="CN96" s="65"/>
      <c r="CO96" s="65"/>
      <c r="CP96" s="65"/>
      <c r="CQ96" s="65"/>
      <c r="CR96" s="65"/>
      <c r="CS96" s="65"/>
      <c r="CT96" s="65"/>
    </row>
    <row r="97" spans="1:98">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65"/>
      <c r="BN97" s="65"/>
      <c r="BO97" s="65"/>
      <c r="BP97" s="65"/>
      <c r="BQ97" s="65"/>
      <c r="BR97" s="65"/>
      <c r="BS97" s="65"/>
      <c r="BT97" s="65"/>
      <c r="BU97" s="65"/>
      <c r="BV97" s="65"/>
      <c r="BW97" s="65"/>
      <c r="BX97" s="65"/>
      <c r="BY97" s="65"/>
      <c r="BZ97" s="65"/>
      <c r="CA97" s="65"/>
      <c r="CB97" s="65"/>
      <c r="CC97" s="65"/>
      <c r="CD97" s="65"/>
      <c r="CE97" s="65"/>
      <c r="CF97" s="65"/>
      <c r="CG97" s="65"/>
      <c r="CH97" s="65"/>
      <c r="CI97" s="65"/>
      <c r="CJ97" s="65"/>
      <c r="CK97" s="65"/>
      <c r="CL97" s="65"/>
      <c r="CM97" s="65"/>
      <c r="CN97" s="65"/>
      <c r="CO97" s="65"/>
      <c r="CP97" s="65"/>
      <c r="CQ97" s="65"/>
      <c r="CR97" s="65"/>
      <c r="CS97" s="65"/>
      <c r="CT97" s="65"/>
    </row>
    <row r="98" spans="1:98">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65"/>
      <c r="BN98" s="65"/>
      <c r="BO98" s="65"/>
      <c r="BP98" s="65"/>
      <c r="BQ98" s="65"/>
      <c r="BR98" s="65"/>
      <c r="BS98" s="65"/>
      <c r="BT98" s="65"/>
      <c r="BU98" s="65"/>
      <c r="BV98" s="65"/>
      <c r="BW98" s="65"/>
      <c r="BX98" s="65"/>
      <c r="BY98" s="65"/>
      <c r="BZ98" s="65"/>
      <c r="CA98" s="65"/>
      <c r="CB98" s="65"/>
      <c r="CC98" s="65"/>
      <c r="CD98" s="65"/>
      <c r="CE98" s="65"/>
      <c r="CF98" s="65"/>
      <c r="CG98" s="65"/>
      <c r="CH98" s="65"/>
      <c r="CI98" s="65"/>
      <c r="CJ98" s="65"/>
      <c r="CK98" s="65"/>
      <c r="CL98" s="65"/>
      <c r="CM98" s="65"/>
      <c r="CN98" s="65"/>
      <c r="CO98" s="65"/>
      <c r="CP98" s="65"/>
      <c r="CQ98" s="65"/>
      <c r="CR98" s="65"/>
      <c r="CS98" s="65"/>
      <c r="CT98" s="65"/>
    </row>
    <row r="99" spans="1:98">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65"/>
      <c r="BN99" s="65"/>
      <c r="BO99" s="65"/>
      <c r="BP99" s="65"/>
      <c r="BQ99" s="65"/>
      <c r="BR99" s="65"/>
      <c r="BS99" s="65"/>
      <c r="BT99" s="65"/>
      <c r="BU99" s="65"/>
      <c r="BV99" s="65"/>
      <c r="BW99" s="65"/>
      <c r="BX99" s="65"/>
      <c r="BY99" s="65"/>
      <c r="BZ99" s="65"/>
      <c r="CA99" s="65"/>
      <c r="CB99" s="65"/>
      <c r="CC99" s="65"/>
      <c r="CD99" s="65"/>
      <c r="CE99" s="65"/>
      <c r="CF99" s="65"/>
      <c r="CG99" s="65"/>
      <c r="CH99" s="65"/>
      <c r="CI99" s="65"/>
      <c r="CJ99" s="65"/>
      <c r="CK99" s="65"/>
      <c r="CL99" s="65"/>
      <c r="CM99" s="65"/>
      <c r="CN99" s="65"/>
      <c r="CO99" s="65"/>
      <c r="CP99" s="65"/>
      <c r="CQ99" s="65"/>
      <c r="CR99" s="65"/>
      <c r="CS99" s="65"/>
      <c r="CT99" s="65"/>
    </row>
    <row r="100" spans="1:98">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65"/>
      <c r="BN100" s="65"/>
      <c r="BO100" s="65"/>
      <c r="BP100" s="65"/>
      <c r="BQ100" s="65"/>
      <c r="BR100" s="65"/>
      <c r="BS100" s="65"/>
      <c r="BT100" s="65"/>
      <c r="BU100" s="65"/>
      <c r="BV100" s="65"/>
      <c r="BW100" s="65"/>
      <c r="BX100" s="65"/>
      <c r="BY100" s="65"/>
      <c r="BZ100" s="65"/>
      <c r="CA100" s="65"/>
      <c r="CB100" s="65"/>
      <c r="CC100" s="65"/>
      <c r="CD100" s="65"/>
      <c r="CE100" s="65"/>
      <c r="CF100" s="65"/>
      <c r="CG100" s="65"/>
      <c r="CH100" s="65"/>
      <c r="CI100" s="65"/>
      <c r="CJ100" s="65"/>
      <c r="CK100" s="65"/>
      <c r="CL100" s="65"/>
      <c r="CM100" s="65"/>
      <c r="CN100" s="65"/>
      <c r="CO100" s="65"/>
      <c r="CP100" s="65"/>
      <c r="CQ100" s="65"/>
      <c r="CR100" s="65"/>
      <c r="CS100" s="65"/>
      <c r="CT100" s="65"/>
    </row>
    <row r="101" spans="1:98">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65"/>
      <c r="BN101" s="65"/>
      <c r="BO101" s="65"/>
      <c r="BP101" s="65"/>
      <c r="BQ101" s="65"/>
      <c r="BR101" s="65"/>
      <c r="BS101" s="65"/>
      <c r="BT101" s="65"/>
      <c r="BU101" s="65"/>
      <c r="BV101" s="65"/>
      <c r="BW101" s="65"/>
      <c r="BX101" s="65"/>
      <c r="BY101" s="65"/>
      <c r="BZ101" s="65"/>
      <c r="CA101" s="65"/>
      <c r="CB101" s="65"/>
      <c r="CC101" s="65"/>
      <c r="CD101" s="65"/>
      <c r="CE101" s="65"/>
      <c r="CF101" s="65"/>
      <c r="CG101" s="65"/>
      <c r="CH101" s="65"/>
      <c r="CI101" s="65"/>
      <c r="CJ101" s="65"/>
      <c r="CK101" s="65"/>
      <c r="CL101" s="65"/>
      <c r="CM101" s="65"/>
      <c r="CN101" s="65"/>
      <c r="CO101" s="65"/>
      <c r="CP101" s="65"/>
      <c r="CQ101" s="65"/>
      <c r="CR101" s="65"/>
      <c r="CS101" s="65"/>
      <c r="CT101" s="65"/>
    </row>
    <row r="102" spans="1:98">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65"/>
      <c r="BN102" s="65"/>
      <c r="BO102" s="65"/>
      <c r="BP102" s="65"/>
      <c r="BQ102" s="65"/>
      <c r="BR102" s="65"/>
      <c r="BS102" s="65"/>
      <c r="BT102" s="65"/>
      <c r="BU102" s="65"/>
      <c r="BV102" s="65"/>
      <c r="BW102" s="65"/>
      <c r="BX102" s="65"/>
      <c r="BY102" s="65"/>
      <c r="BZ102" s="65"/>
      <c r="CA102" s="65"/>
      <c r="CB102" s="65"/>
      <c r="CC102" s="65"/>
      <c r="CD102" s="65"/>
      <c r="CE102" s="65"/>
      <c r="CF102" s="65"/>
      <c r="CG102" s="65"/>
      <c r="CH102" s="65"/>
      <c r="CI102" s="65"/>
      <c r="CJ102" s="65"/>
      <c r="CK102" s="65"/>
      <c r="CL102" s="65"/>
      <c r="CM102" s="65"/>
      <c r="CN102" s="65"/>
      <c r="CO102" s="65"/>
      <c r="CP102" s="65"/>
      <c r="CQ102" s="65"/>
      <c r="CR102" s="65"/>
      <c r="CS102" s="65"/>
      <c r="CT102" s="65"/>
    </row>
    <row r="103" spans="1:98">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65"/>
      <c r="BN103" s="65"/>
      <c r="BO103" s="65"/>
      <c r="BP103" s="65"/>
      <c r="BQ103" s="65"/>
      <c r="BR103" s="65"/>
      <c r="BS103" s="65"/>
      <c r="BT103" s="65"/>
      <c r="BU103" s="65"/>
      <c r="BV103" s="65"/>
      <c r="BW103" s="65"/>
      <c r="BX103" s="65"/>
      <c r="BY103" s="65"/>
      <c r="BZ103" s="65"/>
      <c r="CA103" s="65"/>
      <c r="CB103" s="65"/>
      <c r="CC103" s="65"/>
      <c r="CD103" s="65"/>
      <c r="CE103" s="65"/>
      <c r="CF103" s="65"/>
      <c r="CG103" s="65"/>
      <c r="CH103" s="65"/>
      <c r="CI103" s="65"/>
      <c r="CJ103" s="65"/>
      <c r="CK103" s="65"/>
      <c r="CL103" s="65"/>
      <c r="CM103" s="65"/>
      <c r="CN103" s="65"/>
      <c r="CO103" s="65"/>
      <c r="CP103" s="65"/>
      <c r="CQ103" s="65"/>
      <c r="CR103" s="65"/>
      <c r="CS103" s="65"/>
      <c r="CT103" s="65"/>
    </row>
    <row r="104" spans="1:98">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65"/>
      <c r="BN104" s="65"/>
      <c r="BO104" s="65"/>
      <c r="BP104" s="65"/>
      <c r="BQ104" s="65"/>
      <c r="BR104" s="65"/>
      <c r="BS104" s="65"/>
      <c r="BT104" s="65"/>
      <c r="BU104" s="65"/>
      <c r="BV104" s="65"/>
      <c r="BW104" s="65"/>
      <c r="BX104" s="65"/>
      <c r="BY104" s="65"/>
      <c r="BZ104" s="65"/>
      <c r="CA104" s="65"/>
      <c r="CB104" s="65"/>
      <c r="CC104" s="65"/>
      <c r="CD104" s="65"/>
      <c r="CE104" s="65"/>
      <c r="CF104" s="65"/>
      <c r="CG104" s="65"/>
      <c r="CH104" s="65"/>
      <c r="CI104" s="65"/>
      <c r="CJ104" s="65"/>
      <c r="CK104" s="65"/>
      <c r="CL104" s="65"/>
      <c r="CM104" s="65"/>
      <c r="CN104" s="65"/>
      <c r="CO104" s="65"/>
      <c r="CP104" s="65"/>
      <c r="CQ104" s="65"/>
      <c r="CR104" s="65"/>
      <c r="CS104" s="65"/>
      <c r="CT104" s="65"/>
    </row>
    <row r="105" spans="1:98">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65"/>
      <c r="BN105" s="65"/>
      <c r="BO105" s="65"/>
      <c r="BP105" s="65"/>
      <c r="BQ105" s="65"/>
      <c r="BR105" s="65"/>
      <c r="BS105" s="65"/>
      <c r="BT105" s="65"/>
      <c r="BU105" s="65"/>
      <c r="BV105" s="65"/>
      <c r="BW105" s="65"/>
      <c r="BX105" s="65"/>
      <c r="BY105" s="65"/>
      <c r="BZ105" s="65"/>
      <c r="CA105" s="65"/>
      <c r="CB105" s="65"/>
      <c r="CC105" s="65"/>
      <c r="CD105" s="65"/>
      <c r="CE105" s="65"/>
      <c r="CF105" s="65"/>
      <c r="CG105" s="65"/>
      <c r="CH105" s="65"/>
      <c r="CI105" s="65"/>
      <c r="CJ105" s="65"/>
      <c r="CK105" s="65"/>
      <c r="CL105" s="65"/>
      <c r="CM105" s="65"/>
      <c r="CN105" s="65"/>
      <c r="CO105" s="65"/>
      <c r="CP105" s="65"/>
      <c r="CQ105" s="65"/>
      <c r="CR105" s="65"/>
      <c r="CS105" s="65"/>
      <c r="CT105" s="65"/>
    </row>
    <row r="106" spans="1:98">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65"/>
      <c r="BN106" s="65"/>
      <c r="BO106" s="65"/>
      <c r="BP106" s="65"/>
      <c r="BQ106" s="65"/>
      <c r="BR106" s="65"/>
      <c r="BS106" s="65"/>
      <c r="BT106" s="65"/>
      <c r="BU106" s="65"/>
      <c r="BV106" s="65"/>
      <c r="BW106" s="65"/>
      <c r="BX106" s="65"/>
      <c r="BY106" s="65"/>
      <c r="BZ106" s="65"/>
      <c r="CA106" s="65"/>
      <c r="CB106" s="65"/>
      <c r="CC106" s="65"/>
      <c r="CD106" s="65"/>
      <c r="CE106" s="65"/>
      <c r="CF106" s="65"/>
      <c r="CG106" s="65"/>
      <c r="CH106" s="65"/>
      <c r="CI106" s="65"/>
      <c r="CJ106" s="65"/>
      <c r="CK106" s="65"/>
      <c r="CL106" s="65"/>
      <c r="CM106" s="65"/>
      <c r="CN106" s="65"/>
      <c r="CO106" s="65"/>
      <c r="CP106" s="65"/>
      <c r="CQ106" s="65"/>
      <c r="CR106" s="65"/>
      <c r="CS106" s="65"/>
      <c r="CT106" s="65"/>
    </row>
    <row r="107" spans="1:98">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65"/>
      <c r="BN107" s="65"/>
      <c r="BO107" s="65"/>
      <c r="BP107" s="65"/>
      <c r="BQ107" s="65"/>
      <c r="BR107" s="65"/>
      <c r="BS107" s="65"/>
      <c r="BT107" s="65"/>
      <c r="BU107" s="65"/>
      <c r="BV107" s="65"/>
      <c r="BW107" s="65"/>
      <c r="BX107" s="65"/>
      <c r="BY107" s="65"/>
      <c r="BZ107" s="65"/>
      <c r="CA107" s="65"/>
      <c r="CB107" s="65"/>
      <c r="CC107" s="65"/>
      <c r="CD107" s="65"/>
      <c r="CE107" s="65"/>
      <c r="CF107" s="65"/>
      <c r="CG107" s="65"/>
      <c r="CH107" s="65"/>
      <c r="CI107" s="65"/>
      <c r="CJ107" s="65"/>
      <c r="CK107" s="65"/>
      <c r="CL107" s="65"/>
      <c r="CM107" s="65"/>
      <c r="CN107" s="65"/>
      <c r="CO107" s="65"/>
      <c r="CP107" s="65"/>
      <c r="CQ107" s="65"/>
      <c r="CR107" s="65"/>
      <c r="CS107" s="65"/>
      <c r="CT107" s="65"/>
    </row>
    <row r="108" spans="1:98">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65"/>
      <c r="BN108" s="65"/>
      <c r="BO108" s="65"/>
      <c r="BP108" s="65"/>
      <c r="BQ108" s="65"/>
      <c r="BR108" s="65"/>
      <c r="BS108" s="65"/>
      <c r="BT108" s="65"/>
      <c r="BU108" s="65"/>
      <c r="BV108" s="65"/>
      <c r="BW108" s="65"/>
      <c r="BX108" s="65"/>
      <c r="BY108" s="65"/>
      <c r="BZ108" s="65"/>
      <c r="CA108" s="65"/>
      <c r="CB108" s="65"/>
      <c r="CC108" s="65"/>
      <c r="CD108" s="65"/>
      <c r="CE108" s="65"/>
      <c r="CF108" s="65"/>
      <c r="CG108" s="65"/>
      <c r="CH108" s="65"/>
      <c r="CI108" s="65"/>
      <c r="CJ108" s="65"/>
      <c r="CK108" s="65"/>
      <c r="CL108" s="65"/>
      <c r="CM108" s="65"/>
      <c r="CN108" s="65"/>
      <c r="CO108" s="65"/>
      <c r="CP108" s="65"/>
      <c r="CQ108" s="65"/>
      <c r="CR108" s="65"/>
      <c r="CS108" s="65"/>
      <c r="CT108" s="65"/>
    </row>
    <row r="109" spans="1:98">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65"/>
      <c r="BN109" s="65"/>
      <c r="BO109" s="65"/>
      <c r="BP109" s="65"/>
      <c r="BQ109" s="65"/>
      <c r="BR109" s="65"/>
      <c r="BS109" s="65"/>
      <c r="BT109" s="65"/>
      <c r="BU109" s="65"/>
      <c r="BV109" s="65"/>
      <c r="BW109" s="65"/>
      <c r="BX109" s="65"/>
      <c r="BY109" s="65"/>
      <c r="BZ109" s="65"/>
      <c r="CA109" s="65"/>
      <c r="CB109" s="65"/>
      <c r="CC109" s="65"/>
      <c r="CD109" s="65"/>
      <c r="CE109" s="65"/>
      <c r="CF109" s="65"/>
      <c r="CG109" s="65"/>
      <c r="CH109" s="65"/>
      <c r="CI109" s="65"/>
      <c r="CJ109" s="65"/>
      <c r="CK109" s="65"/>
      <c r="CL109" s="65"/>
      <c r="CM109" s="65"/>
      <c r="CN109" s="65"/>
      <c r="CO109" s="65"/>
      <c r="CP109" s="65"/>
      <c r="CQ109" s="65"/>
      <c r="CR109" s="65"/>
      <c r="CS109" s="65"/>
      <c r="CT109" s="65"/>
    </row>
    <row r="110" spans="1:98">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65"/>
      <c r="BN110" s="65"/>
      <c r="BO110" s="65"/>
      <c r="BP110" s="65"/>
      <c r="BQ110" s="65"/>
      <c r="BR110" s="65"/>
      <c r="BS110" s="65"/>
      <c r="BT110" s="65"/>
      <c r="BU110" s="65"/>
      <c r="BV110" s="65"/>
      <c r="BW110" s="65"/>
      <c r="BX110" s="65"/>
      <c r="BY110" s="65"/>
      <c r="BZ110" s="65"/>
      <c r="CA110" s="65"/>
      <c r="CB110" s="65"/>
      <c r="CC110" s="65"/>
      <c r="CD110" s="65"/>
      <c r="CE110" s="65"/>
      <c r="CF110" s="65"/>
      <c r="CG110" s="65"/>
      <c r="CH110" s="65"/>
      <c r="CI110" s="65"/>
      <c r="CJ110" s="65"/>
      <c r="CK110" s="65"/>
      <c r="CL110" s="65"/>
      <c r="CM110" s="65"/>
      <c r="CN110" s="65"/>
      <c r="CO110" s="65"/>
      <c r="CP110" s="65"/>
      <c r="CQ110" s="65"/>
      <c r="CR110" s="65"/>
      <c r="CS110" s="65"/>
      <c r="CT110" s="65"/>
    </row>
    <row r="111" spans="1:98">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65"/>
      <c r="BN111" s="65"/>
      <c r="BO111" s="65"/>
      <c r="BP111" s="65"/>
      <c r="BQ111" s="65"/>
      <c r="BR111" s="65"/>
      <c r="BS111" s="65"/>
      <c r="BT111" s="65"/>
      <c r="BU111" s="65"/>
      <c r="BV111" s="65"/>
      <c r="BW111" s="65"/>
      <c r="BX111" s="65"/>
      <c r="BY111" s="65"/>
      <c r="BZ111" s="65"/>
      <c r="CA111" s="65"/>
      <c r="CB111" s="65"/>
      <c r="CC111" s="65"/>
      <c r="CD111" s="65"/>
      <c r="CE111" s="65"/>
      <c r="CF111" s="65"/>
      <c r="CG111" s="65"/>
      <c r="CH111" s="65"/>
      <c r="CI111" s="65"/>
      <c r="CJ111" s="65"/>
      <c r="CK111" s="65"/>
      <c r="CL111" s="65"/>
      <c r="CM111" s="65"/>
      <c r="CN111" s="65"/>
      <c r="CO111" s="65"/>
      <c r="CP111" s="65"/>
      <c r="CQ111" s="65"/>
      <c r="CR111" s="65"/>
      <c r="CS111" s="65"/>
      <c r="CT111" s="65"/>
    </row>
    <row r="112" spans="1:98">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65"/>
      <c r="BN112" s="65"/>
      <c r="BO112" s="65"/>
      <c r="BP112" s="65"/>
      <c r="BQ112" s="65"/>
      <c r="BR112" s="65"/>
      <c r="BS112" s="65"/>
      <c r="BT112" s="65"/>
      <c r="BU112" s="65"/>
      <c r="BV112" s="65"/>
      <c r="BW112" s="65"/>
      <c r="BX112" s="65"/>
      <c r="BY112" s="65"/>
      <c r="BZ112" s="65"/>
      <c r="CA112" s="65"/>
      <c r="CB112" s="65"/>
      <c r="CC112" s="65"/>
      <c r="CD112" s="65"/>
      <c r="CE112" s="65"/>
      <c r="CF112" s="65"/>
      <c r="CG112" s="65"/>
      <c r="CH112" s="65"/>
      <c r="CI112" s="65"/>
      <c r="CJ112" s="65"/>
      <c r="CK112" s="65"/>
      <c r="CL112" s="65"/>
      <c r="CM112" s="65"/>
      <c r="CN112" s="65"/>
      <c r="CO112" s="65"/>
      <c r="CP112" s="65"/>
      <c r="CQ112" s="65"/>
      <c r="CR112" s="65"/>
      <c r="CS112" s="65"/>
      <c r="CT112" s="65"/>
    </row>
    <row r="113" spans="1:98">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65"/>
      <c r="BN113" s="65"/>
      <c r="BO113" s="65"/>
      <c r="BP113" s="65"/>
      <c r="BQ113" s="65"/>
      <c r="BR113" s="65"/>
      <c r="BS113" s="65"/>
      <c r="BT113" s="65"/>
      <c r="BU113" s="65"/>
      <c r="BV113" s="65"/>
      <c r="BW113" s="65"/>
      <c r="BX113" s="65"/>
      <c r="BY113" s="65"/>
      <c r="BZ113" s="65"/>
      <c r="CA113" s="65"/>
      <c r="CB113" s="65"/>
      <c r="CC113" s="65"/>
      <c r="CD113" s="65"/>
      <c r="CE113" s="65"/>
      <c r="CF113" s="65"/>
      <c r="CG113" s="65"/>
      <c r="CH113" s="65"/>
      <c r="CI113" s="65"/>
      <c r="CJ113" s="65"/>
      <c r="CK113" s="65"/>
      <c r="CL113" s="65"/>
      <c r="CM113" s="65"/>
      <c r="CN113" s="65"/>
      <c r="CO113" s="65"/>
      <c r="CP113" s="65"/>
      <c r="CQ113" s="65"/>
      <c r="CR113" s="65"/>
      <c r="CS113" s="65"/>
      <c r="CT113" s="65"/>
    </row>
    <row r="114" spans="1:98">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65"/>
      <c r="BN114" s="65"/>
      <c r="BO114" s="65"/>
      <c r="BP114" s="65"/>
      <c r="BQ114" s="65"/>
      <c r="BR114" s="65"/>
      <c r="BS114" s="65"/>
      <c r="BT114" s="65"/>
      <c r="BU114" s="65"/>
      <c r="BV114" s="65"/>
      <c r="BW114" s="65"/>
      <c r="BX114" s="65"/>
      <c r="BY114" s="65"/>
      <c r="BZ114" s="65"/>
      <c r="CA114" s="65"/>
      <c r="CB114" s="65"/>
      <c r="CC114" s="65"/>
      <c r="CD114" s="65"/>
      <c r="CE114" s="65"/>
      <c r="CF114" s="65"/>
      <c r="CG114" s="65"/>
      <c r="CH114" s="65"/>
      <c r="CI114" s="65"/>
      <c r="CJ114" s="65"/>
      <c r="CK114" s="65"/>
      <c r="CL114" s="65"/>
      <c r="CM114" s="65"/>
      <c r="CN114" s="65"/>
      <c r="CO114" s="65"/>
      <c r="CP114" s="65"/>
      <c r="CQ114" s="65"/>
      <c r="CR114" s="65"/>
      <c r="CS114" s="65"/>
      <c r="CT114" s="65"/>
    </row>
    <row r="115" spans="1:98">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65"/>
      <c r="BN115" s="65"/>
      <c r="BO115" s="65"/>
      <c r="BP115" s="65"/>
      <c r="BQ115" s="65"/>
      <c r="BR115" s="65"/>
      <c r="BS115" s="65"/>
      <c r="BT115" s="65"/>
      <c r="BU115" s="65"/>
      <c r="BV115" s="65"/>
      <c r="BW115" s="65"/>
      <c r="BX115" s="65"/>
      <c r="BY115" s="65"/>
      <c r="BZ115" s="65"/>
      <c r="CA115" s="65"/>
      <c r="CB115" s="65"/>
      <c r="CC115" s="65"/>
      <c r="CD115" s="65"/>
      <c r="CE115" s="65"/>
      <c r="CF115" s="65"/>
      <c r="CG115" s="65"/>
      <c r="CH115" s="65"/>
      <c r="CI115" s="65"/>
      <c r="CJ115" s="65"/>
      <c r="CK115" s="65"/>
      <c r="CL115" s="65"/>
      <c r="CM115" s="65"/>
      <c r="CN115" s="65"/>
      <c r="CO115" s="65"/>
      <c r="CP115" s="65"/>
      <c r="CQ115" s="65"/>
      <c r="CR115" s="65"/>
      <c r="CS115" s="65"/>
      <c r="CT115" s="65"/>
    </row>
    <row r="116" spans="1:98">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65"/>
      <c r="BN116" s="65"/>
      <c r="BO116" s="65"/>
      <c r="BP116" s="65"/>
      <c r="BQ116" s="65"/>
      <c r="BR116" s="65"/>
      <c r="BS116" s="65"/>
      <c r="BT116" s="65"/>
      <c r="BU116" s="65"/>
      <c r="BV116" s="65"/>
      <c r="BW116" s="65"/>
      <c r="BX116" s="65"/>
      <c r="BY116" s="65"/>
      <c r="BZ116" s="65"/>
      <c r="CA116" s="65"/>
      <c r="CB116" s="65"/>
      <c r="CC116" s="65"/>
      <c r="CD116" s="65"/>
      <c r="CE116" s="65"/>
      <c r="CF116" s="65"/>
      <c r="CG116" s="65"/>
      <c r="CH116" s="65"/>
      <c r="CI116" s="65"/>
      <c r="CJ116" s="65"/>
      <c r="CK116" s="65"/>
      <c r="CL116" s="65"/>
      <c r="CM116" s="65"/>
      <c r="CN116" s="65"/>
      <c r="CO116" s="65"/>
      <c r="CP116" s="65"/>
      <c r="CQ116" s="65"/>
      <c r="CR116" s="65"/>
      <c r="CS116" s="65"/>
      <c r="CT116" s="65"/>
    </row>
    <row r="117" spans="1:98">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65"/>
      <c r="BN117" s="65"/>
      <c r="BO117" s="65"/>
      <c r="BP117" s="65"/>
      <c r="BQ117" s="65"/>
      <c r="BR117" s="65"/>
      <c r="BS117" s="65"/>
      <c r="BT117" s="65"/>
      <c r="BU117" s="65"/>
      <c r="BV117" s="65"/>
      <c r="BW117" s="65"/>
      <c r="BX117" s="65"/>
      <c r="BY117" s="65"/>
      <c r="BZ117" s="65"/>
      <c r="CA117" s="65"/>
      <c r="CB117" s="65"/>
      <c r="CC117" s="65"/>
      <c r="CD117" s="65"/>
      <c r="CE117" s="65"/>
      <c r="CF117" s="65"/>
      <c r="CG117" s="65"/>
      <c r="CH117" s="65"/>
      <c r="CI117" s="65"/>
      <c r="CJ117" s="65"/>
      <c r="CK117" s="65"/>
      <c r="CL117" s="65"/>
      <c r="CM117" s="65"/>
      <c r="CN117" s="65"/>
      <c r="CO117" s="65"/>
      <c r="CP117" s="65"/>
      <c r="CQ117" s="65"/>
      <c r="CR117" s="65"/>
      <c r="CS117" s="65"/>
      <c r="CT117" s="65"/>
    </row>
    <row r="118" spans="1:98">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65"/>
      <c r="BN118" s="65"/>
      <c r="BO118" s="65"/>
      <c r="BP118" s="65"/>
      <c r="BQ118" s="65"/>
      <c r="BR118" s="65"/>
      <c r="BS118" s="65"/>
      <c r="BT118" s="65"/>
      <c r="BU118" s="65"/>
      <c r="BV118" s="65"/>
      <c r="BW118" s="65"/>
      <c r="BX118" s="65"/>
      <c r="BY118" s="65"/>
      <c r="BZ118" s="65"/>
      <c r="CA118" s="65"/>
      <c r="CB118" s="65"/>
      <c r="CC118" s="65"/>
      <c r="CD118" s="65"/>
      <c r="CE118" s="65"/>
      <c r="CF118" s="65"/>
      <c r="CG118" s="65"/>
      <c r="CH118" s="65"/>
      <c r="CI118" s="65"/>
      <c r="CJ118" s="65"/>
      <c r="CK118" s="65"/>
      <c r="CL118" s="65"/>
      <c r="CM118" s="65"/>
      <c r="CN118" s="65"/>
      <c r="CO118" s="65"/>
      <c r="CP118" s="65"/>
      <c r="CQ118" s="65"/>
      <c r="CR118" s="65"/>
      <c r="CS118" s="65"/>
      <c r="CT118" s="65"/>
    </row>
    <row r="119" spans="1:98">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65"/>
      <c r="BN119" s="65"/>
      <c r="BO119" s="65"/>
      <c r="BP119" s="65"/>
      <c r="BQ119" s="65"/>
      <c r="BR119" s="65"/>
      <c r="BS119" s="65"/>
      <c r="BT119" s="65"/>
      <c r="BU119" s="65"/>
      <c r="BV119" s="65"/>
      <c r="BW119" s="65"/>
      <c r="BX119" s="65"/>
      <c r="BY119" s="65"/>
      <c r="BZ119" s="65"/>
      <c r="CA119" s="65"/>
      <c r="CB119" s="65"/>
      <c r="CC119" s="65"/>
      <c r="CD119" s="65"/>
      <c r="CE119" s="65"/>
      <c r="CF119" s="65"/>
      <c r="CG119" s="65"/>
      <c r="CH119" s="65"/>
      <c r="CI119" s="65"/>
      <c r="CJ119" s="65"/>
      <c r="CK119" s="65"/>
      <c r="CL119" s="65"/>
      <c r="CM119" s="65"/>
      <c r="CN119" s="65"/>
      <c r="CO119" s="65"/>
      <c r="CP119" s="65"/>
      <c r="CQ119" s="65"/>
      <c r="CR119" s="65"/>
      <c r="CS119" s="65"/>
      <c r="CT119" s="65"/>
    </row>
    <row r="120" spans="1:98">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65"/>
      <c r="BN120" s="65"/>
      <c r="BO120" s="65"/>
      <c r="BP120" s="65"/>
      <c r="BQ120" s="65"/>
      <c r="BR120" s="65"/>
      <c r="BS120" s="65"/>
      <c r="BT120" s="65"/>
      <c r="BU120" s="65"/>
      <c r="BV120" s="65"/>
      <c r="BW120" s="65"/>
      <c r="BX120" s="65"/>
      <c r="BY120" s="65"/>
      <c r="BZ120" s="65"/>
      <c r="CA120" s="65"/>
      <c r="CB120" s="65"/>
      <c r="CC120" s="65"/>
      <c r="CD120" s="65"/>
      <c r="CE120" s="65"/>
      <c r="CF120" s="65"/>
      <c r="CG120" s="65"/>
      <c r="CH120" s="65"/>
      <c r="CI120" s="65"/>
      <c r="CJ120" s="65"/>
      <c r="CK120" s="65"/>
      <c r="CL120" s="65"/>
      <c r="CM120" s="65"/>
      <c r="CN120" s="65"/>
      <c r="CO120" s="65"/>
      <c r="CP120" s="65"/>
      <c r="CQ120" s="65"/>
      <c r="CR120" s="65"/>
      <c r="CS120" s="65"/>
      <c r="CT120" s="65"/>
    </row>
    <row r="121" spans="1:98">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65"/>
      <c r="BN121" s="65"/>
      <c r="BO121" s="65"/>
      <c r="BP121" s="65"/>
      <c r="BQ121" s="65"/>
      <c r="BR121" s="65"/>
      <c r="BS121" s="65"/>
      <c r="BT121" s="65"/>
      <c r="BU121" s="65"/>
      <c r="BV121" s="65"/>
      <c r="BW121" s="65"/>
      <c r="BX121" s="65"/>
      <c r="BY121" s="65"/>
      <c r="BZ121" s="65"/>
      <c r="CA121" s="65"/>
      <c r="CB121" s="65"/>
      <c r="CC121" s="65"/>
      <c r="CD121" s="65"/>
      <c r="CE121" s="65"/>
      <c r="CF121" s="65"/>
      <c r="CG121" s="65"/>
      <c r="CH121" s="65"/>
      <c r="CI121" s="65"/>
      <c r="CJ121" s="65"/>
      <c r="CK121" s="65"/>
      <c r="CL121" s="65"/>
      <c r="CM121" s="65"/>
      <c r="CN121" s="65"/>
      <c r="CO121" s="65"/>
      <c r="CP121" s="65"/>
      <c r="CQ121" s="65"/>
      <c r="CR121" s="65"/>
      <c r="CS121" s="65"/>
      <c r="CT121" s="65"/>
    </row>
    <row r="122" spans="1:98">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65"/>
      <c r="BN122" s="65"/>
      <c r="BO122" s="65"/>
      <c r="BP122" s="65"/>
      <c r="BQ122" s="65"/>
      <c r="BR122" s="65"/>
      <c r="BS122" s="65"/>
      <c r="BT122" s="65"/>
      <c r="BU122" s="65"/>
      <c r="BV122" s="65"/>
      <c r="BW122" s="65"/>
      <c r="BX122" s="65"/>
      <c r="BY122" s="65"/>
      <c r="BZ122" s="65"/>
      <c r="CA122" s="65"/>
      <c r="CB122" s="65"/>
      <c r="CC122" s="65"/>
      <c r="CD122" s="65"/>
      <c r="CE122" s="65"/>
      <c r="CF122" s="65"/>
      <c r="CG122" s="65"/>
      <c r="CH122" s="65"/>
      <c r="CI122" s="65"/>
      <c r="CJ122" s="65"/>
      <c r="CK122" s="65"/>
      <c r="CL122" s="65"/>
      <c r="CM122" s="65"/>
      <c r="CN122" s="65"/>
      <c r="CO122" s="65"/>
      <c r="CP122" s="65"/>
      <c r="CQ122" s="65"/>
      <c r="CR122" s="65"/>
      <c r="CS122" s="65"/>
      <c r="CT122" s="65"/>
    </row>
    <row r="123" spans="1:98">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65"/>
      <c r="BN123" s="65"/>
      <c r="BO123" s="65"/>
      <c r="BP123" s="65"/>
      <c r="BQ123" s="65"/>
      <c r="BR123" s="65"/>
      <c r="BS123" s="65"/>
      <c r="BT123" s="65"/>
      <c r="BU123" s="65"/>
      <c r="BV123" s="65"/>
      <c r="BW123" s="65"/>
      <c r="BX123" s="65"/>
      <c r="BY123" s="65"/>
      <c r="BZ123" s="65"/>
      <c r="CA123" s="65"/>
      <c r="CB123" s="65"/>
      <c r="CC123" s="65"/>
      <c r="CD123" s="65"/>
      <c r="CE123" s="65"/>
      <c r="CF123" s="65"/>
      <c r="CG123" s="65"/>
      <c r="CH123" s="65"/>
      <c r="CI123" s="65"/>
      <c r="CJ123" s="65"/>
      <c r="CK123" s="65"/>
      <c r="CL123" s="65"/>
      <c r="CM123" s="65"/>
      <c r="CN123" s="65"/>
      <c r="CO123" s="65"/>
      <c r="CP123" s="65"/>
      <c r="CQ123" s="65"/>
      <c r="CR123" s="65"/>
      <c r="CS123" s="65"/>
      <c r="CT123" s="65"/>
    </row>
    <row r="124" spans="1:98">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65"/>
      <c r="BN124" s="65"/>
      <c r="BO124" s="65"/>
      <c r="BP124" s="65"/>
      <c r="BQ124" s="65"/>
      <c r="BR124" s="65"/>
      <c r="BS124" s="65"/>
      <c r="BT124" s="65"/>
      <c r="BU124" s="65"/>
      <c r="BV124" s="65"/>
      <c r="BW124" s="65"/>
      <c r="BX124" s="65"/>
      <c r="BY124" s="65"/>
      <c r="BZ124" s="65"/>
      <c r="CA124" s="65"/>
      <c r="CB124" s="65"/>
      <c r="CC124" s="65"/>
      <c r="CD124" s="65"/>
      <c r="CE124" s="65"/>
      <c r="CF124" s="65"/>
      <c r="CG124" s="65"/>
      <c r="CH124" s="65"/>
      <c r="CI124" s="65"/>
      <c r="CJ124" s="65"/>
      <c r="CK124" s="65"/>
      <c r="CL124" s="65"/>
      <c r="CM124" s="65"/>
      <c r="CN124" s="65"/>
      <c r="CO124" s="65"/>
      <c r="CP124" s="65"/>
      <c r="CQ124" s="65"/>
      <c r="CR124" s="65"/>
      <c r="CS124" s="65"/>
      <c r="CT124" s="65"/>
    </row>
    <row r="125" spans="1:98">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65"/>
      <c r="BN125" s="65"/>
      <c r="BO125" s="65"/>
      <c r="BP125" s="65"/>
      <c r="BQ125" s="65"/>
      <c r="BR125" s="65"/>
      <c r="BS125" s="65"/>
      <c r="BT125" s="65"/>
      <c r="BU125" s="65"/>
      <c r="BV125" s="65"/>
      <c r="BW125" s="65"/>
      <c r="BX125" s="65"/>
      <c r="BY125" s="65"/>
      <c r="BZ125" s="65"/>
      <c r="CA125" s="65"/>
      <c r="CB125" s="65"/>
      <c r="CC125" s="65"/>
      <c r="CD125" s="65"/>
      <c r="CE125" s="65"/>
      <c r="CF125" s="65"/>
      <c r="CG125" s="65"/>
      <c r="CH125" s="65"/>
      <c r="CI125" s="65"/>
      <c r="CJ125" s="65"/>
      <c r="CK125" s="65"/>
      <c r="CL125" s="65"/>
      <c r="CM125" s="65"/>
      <c r="CN125" s="65"/>
      <c r="CO125" s="65"/>
      <c r="CP125" s="65"/>
      <c r="CQ125" s="65"/>
      <c r="CR125" s="65"/>
      <c r="CS125" s="65"/>
      <c r="CT125" s="65"/>
    </row>
    <row r="126" spans="1:98">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65"/>
      <c r="BN126" s="65"/>
      <c r="BO126" s="65"/>
      <c r="BP126" s="65"/>
      <c r="BQ126" s="65"/>
      <c r="BR126" s="65"/>
      <c r="BS126" s="65"/>
      <c r="BT126" s="65"/>
      <c r="BU126" s="65"/>
      <c r="BV126" s="65"/>
      <c r="BW126" s="65"/>
      <c r="BX126" s="65"/>
      <c r="BY126" s="65"/>
      <c r="BZ126" s="65"/>
      <c r="CA126" s="65"/>
      <c r="CB126" s="65"/>
      <c r="CC126" s="65"/>
      <c r="CD126" s="65"/>
      <c r="CE126" s="65"/>
      <c r="CF126" s="65"/>
      <c r="CG126" s="65"/>
      <c r="CH126" s="65"/>
      <c r="CI126" s="65"/>
      <c r="CJ126" s="65"/>
      <c r="CK126" s="65"/>
      <c r="CL126" s="65"/>
      <c r="CM126" s="65"/>
      <c r="CN126" s="65"/>
      <c r="CO126" s="65"/>
      <c r="CP126" s="65"/>
      <c r="CQ126" s="65"/>
      <c r="CR126" s="65"/>
      <c r="CS126" s="65"/>
      <c r="CT126" s="65"/>
    </row>
    <row r="127" spans="1:98">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65"/>
      <c r="BN127" s="65"/>
      <c r="BO127" s="65"/>
      <c r="BP127" s="65"/>
      <c r="BQ127" s="65"/>
      <c r="BR127" s="65"/>
      <c r="BS127" s="65"/>
      <c r="BT127" s="65"/>
      <c r="BU127" s="65"/>
      <c r="BV127" s="65"/>
      <c r="BW127" s="65"/>
      <c r="BX127" s="65"/>
      <c r="BY127" s="65"/>
      <c r="BZ127" s="65"/>
      <c r="CA127" s="65"/>
      <c r="CB127" s="65"/>
      <c r="CC127" s="65"/>
      <c r="CD127" s="65"/>
      <c r="CE127" s="65"/>
      <c r="CF127" s="65"/>
      <c r="CG127" s="65"/>
      <c r="CH127" s="65"/>
      <c r="CI127" s="65"/>
      <c r="CJ127" s="65"/>
      <c r="CK127" s="65"/>
      <c r="CL127" s="65"/>
      <c r="CM127" s="65"/>
      <c r="CN127" s="65"/>
      <c r="CO127" s="65"/>
      <c r="CP127" s="65"/>
      <c r="CQ127" s="65"/>
      <c r="CR127" s="65"/>
      <c r="CS127" s="65"/>
      <c r="CT127" s="65"/>
    </row>
    <row r="128" spans="1:98">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65"/>
      <c r="BN128" s="65"/>
      <c r="BO128" s="65"/>
      <c r="BP128" s="65"/>
      <c r="BQ128" s="65"/>
      <c r="BR128" s="65"/>
      <c r="BS128" s="65"/>
      <c r="BT128" s="65"/>
      <c r="BU128" s="65"/>
      <c r="BV128" s="65"/>
      <c r="BW128" s="65"/>
      <c r="BX128" s="65"/>
      <c r="BY128" s="65"/>
      <c r="BZ128" s="65"/>
      <c r="CA128" s="65"/>
      <c r="CB128" s="65"/>
      <c r="CC128" s="65"/>
      <c r="CD128" s="65"/>
      <c r="CE128" s="65"/>
      <c r="CF128" s="65"/>
      <c r="CG128" s="65"/>
      <c r="CH128" s="65"/>
      <c r="CI128" s="65"/>
      <c r="CJ128" s="65"/>
      <c r="CK128" s="65"/>
      <c r="CL128" s="65"/>
      <c r="CM128" s="65"/>
      <c r="CN128" s="65"/>
      <c r="CO128" s="65"/>
      <c r="CP128" s="65"/>
      <c r="CQ128" s="65"/>
      <c r="CR128" s="65"/>
      <c r="CS128" s="65"/>
      <c r="CT128" s="65"/>
    </row>
    <row r="129" spans="1:98">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65"/>
      <c r="BN129" s="65"/>
      <c r="BO129" s="65"/>
      <c r="BP129" s="65"/>
      <c r="BQ129" s="65"/>
      <c r="BR129" s="65"/>
      <c r="BS129" s="65"/>
      <c r="BT129" s="65"/>
      <c r="BU129" s="65"/>
      <c r="BV129" s="65"/>
      <c r="BW129" s="65"/>
      <c r="BX129" s="65"/>
      <c r="BY129" s="65"/>
      <c r="BZ129" s="65"/>
      <c r="CA129" s="65"/>
      <c r="CB129" s="65"/>
      <c r="CC129" s="65"/>
      <c r="CD129" s="65"/>
      <c r="CE129" s="65"/>
      <c r="CF129" s="65"/>
      <c r="CG129" s="65"/>
      <c r="CH129" s="65"/>
      <c r="CI129" s="65"/>
      <c r="CJ129" s="65"/>
      <c r="CK129" s="65"/>
      <c r="CL129" s="65"/>
      <c r="CM129" s="65"/>
      <c r="CN129" s="65"/>
      <c r="CO129" s="65"/>
      <c r="CP129" s="65"/>
      <c r="CQ129" s="65"/>
      <c r="CR129" s="65"/>
      <c r="CS129" s="65"/>
      <c r="CT129" s="65"/>
    </row>
    <row r="130" spans="1:98">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65"/>
      <c r="BN130" s="65"/>
      <c r="BO130" s="65"/>
      <c r="BP130" s="65"/>
      <c r="BQ130" s="65"/>
      <c r="BR130" s="65"/>
      <c r="BS130" s="65"/>
      <c r="BT130" s="65"/>
      <c r="BU130" s="65"/>
      <c r="BV130" s="65"/>
      <c r="BW130" s="65"/>
      <c r="BX130" s="65"/>
      <c r="BY130" s="65"/>
      <c r="BZ130" s="65"/>
      <c r="CA130" s="65"/>
      <c r="CB130" s="65"/>
      <c r="CC130" s="65"/>
      <c r="CD130" s="65"/>
      <c r="CE130" s="65"/>
      <c r="CF130" s="65"/>
      <c r="CG130" s="65"/>
      <c r="CH130" s="65"/>
      <c r="CI130" s="65"/>
      <c r="CJ130" s="65"/>
      <c r="CK130" s="65"/>
      <c r="CL130" s="65"/>
      <c r="CM130" s="65"/>
      <c r="CN130" s="65"/>
      <c r="CO130" s="65"/>
      <c r="CP130" s="65"/>
      <c r="CQ130" s="65"/>
      <c r="CR130" s="65"/>
      <c r="CS130" s="65"/>
      <c r="CT130" s="65"/>
    </row>
    <row r="131" spans="1:98">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65"/>
      <c r="BN131" s="65"/>
      <c r="BO131" s="65"/>
      <c r="BP131" s="65"/>
      <c r="BQ131" s="65"/>
      <c r="BR131" s="65"/>
      <c r="BS131" s="65"/>
      <c r="BT131" s="65"/>
      <c r="BU131" s="65"/>
      <c r="BV131" s="65"/>
      <c r="BW131" s="65"/>
      <c r="BX131" s="65"/>
      <c r="BY131" s="65"/>
      <c r="BZ131" s="65"/>
      <c r="CA131" s="65"/>
      <c r="CB131" s="65"/>
      <c r="CC131" s="65"/>
      <c r="CD131" s="65"/>
      <c r="CE131" s="65"/>
      <c r="CF131" s="65"/>
      <c r="CG131" s="65"/>
      <c r="CH131" s="65"/>
      <c r="CI131" s="65"/>
      <c r="CJ131" s="65"/>
      <c r="CK131" s="65"/>
      <c r="CL131" s="65"/>
      <c r="CM131" s="65"/>
      <c r="CN131" s="65"/>
      <c r="CO131" s="65"/>
      <c r="CP131" s="65"/>
      <c r="CQ131" s="65"/>
      <c r="CR131" s="65"/>
      <c r="CS131" s="65"/>
      <c r="CT131" s="65"/>
    </row>
    <row r="132" spans="1:98">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65"/>
      <c r="BN132" s="65"/>
      <c r="BO132" s="65"/>
      <c r="BP132" s="65"/>
      <c r="BQ132" s="65"/>
      <c r="BR132" s="65"/>
      <c r="BS132" s="65"/>
      <c r="BT132" s="65"/>
      <c r="BU132" s="65"/>
      <c r="BV132" s="65"/>
      <c r="BW132" s="65"/>
      <c r="BX132" s="65"/>
      <c r="BY132" s="65"/>
      <c r="BZ132" s="65"/>
      <c r="CA132" s="65"/>
      <c r="CB132" s="65"/>
      <c r="CC132" s="65"/>
      <c r="CD132" s="65"/>
      <c r="CE132" s="65"/>
      <c r="CF132" s="65"/>
      <c r="CG132" s="65"/>
      <c r="CH132" s="65"/>
      <c r="CI132" s="65"/>
      <c r="CJ132" s="65"/>
      <c r="CK132" s="65"/>
      <c r="CL132" s="65"/>
      <c r="CM132" s="65"/>
      <c r="CN132" s="65"/>
      <c r="CO132" s="65"/>
      <c r="CP132" s="65"/>
      <c r="CQ132" s="65"/>
      <c r="CR132" s="65"/>
      <c r="CS132" s="65"/>
      <c r="CT132" s="65"/>
    </row>
    <row r="133" spans="1:98">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65"/>
      <c r="BN133" s="65"/>
      <c r="BO133" s="65"/>
      <c r="BP133" s="65"/>
      <c r="BQ133" s="65"/>
      <c r="BR133" s="65"/>
      <c r="BS133" s="65"/>
      <c r="BT133" s="65"/>
      <c r="BU133" s="65"/>
      <c r="BV133" s="65"/>
      <c r="BW133" s="65"/>
      <c r="BX133" s="65"/>
      <c r="BY133" s="65"/>
      <c r="BZ133" s="65"/>
      <c r="CA133" s="65"/>
      <c r="CB133" s="65"/>
      <c r="CC133" s="65"/>
      <c r="CD133" s="65"/>
      <c r="CE133" s="65"/>
      <c r="CF133" s="65"/>
      <c r="CG133" s="65"/>
      <c r="CH133" s="65"/>
      <c r="CI133" s="65"/>
      <c r="CJ133" s="65"/>
      <c r="CK133" s="65"/>
      <c r="CL133" s="65"/>
      <c r="CM133" s="65"/>
      <c r="CN133" s="65"/>
      <c r="CO133" s="65"/>
      <c r="CP133" s="65"/>
      <c r="CQ133" s="65"/>
      <c r="CR133" s="65"/>
      <c r="CS133" s="65"/>
      <c r="CT133" s="65"/>
    </row>
    <row r="134" spans="1:98">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65"/>
      <c r="BN134" s="65"/>
      <c r="BO134" s="65"/>
      <c r="BP134" s="65"/>
      <c r="BQ134" s="65"/>
      <c r="BR134" s="65"/>
      <c r="BS134" s="65"/>
      <c r="BT134" s="65"/>
      <c r="BU134" s="65"/>
      <c r="BV134" s="65"/>
      <c r="BW134" s="65"/>
      <c r="BX134" s="65"/>
      <c r="BY134" s="65"/>
      <c r="BZ134" s="65"/>
      <c r="CA134" s="65"/>
      <c r="CB134" s="65"/>
      <c r="CC134" s="65"/>
      <c r="CD134" s="65"/>
      <c r="CE134" s="65"/>
      <c r="CF134" s="65"/>
      <c r="CG134" s="65"/>
      <c r="CH134" s="65"/>
      <c r="CI134" s="65"/>
      <c r="CJ134" s="65"/>
      <c r="CK134" s="65"/>
      <c r="CL134" s="65"/>
      <c r="CM134" s="65"/>
      <c r="CN134" s="65"/>
      <c r="CO134" s="65"/>
      <c r="CP134" s="65"/>
      <c r="CQ134" s="65"/>
      <c r="CR134" s="65"/>
      <c r="CS134" s="65"/>
      <c r="CT134" s="65"/>
    </row>
    <row r="135" spans="1:98">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row>
    <row r="136" spans="1:98">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65"/>
      <c r="BN136" s="65"/>
      <c r="BO136" s="65"/>
      <c r="BP136" s="65"/>
      <c r="BQ136" s="65"/>
      <c r="BR136" s="65"/>
      <c r="BS136" s="65"/>
      <c r="BT136" s="65"/>
      <c r="BU136" s="65"/>
      <c r="BV136" s="65"/>
      <c r="BW136" s="65"/>
      <c r="BX136" s="65"/>
      <c r="BY136" s="65"/>
      <c r="BZ136" s="65"/>
      <c r="CA136" s="65"/>
      <c r="CB136" s="65"/>
      <c r="CC136" s="65"/>
      <c r="CD136" s="65"/>
      <c r="CE136" s="65"/>
      <c r="CF136" s="65"/>
      <c r="CG136" s="65"/>
      <c r="CH136" s="65"/>
      <c r="CI136" s="65"/>
      <c r="CJ136" s="65"/>
      <c r="CK136" s="65"/>
      <c r="CL136" s="65"/>
      <c r="CM136" s="65"/>
      <c r="CN136" s="65"/>
      <c r="CO136" s="65"/>
      <c r="CP136" s="65"/>
      <c r="CQ136" s="65"/>
      <c r="CR136" s="65"/>
      <c r="CS136" s="65"/>
      <c r="CT136" s="65"/>
    </row>
    <row r="137" spans="1:98">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65"/>
      <c r="BN137" s="65"/>
      <c r="BO137" s="65"/>
      <c r="BP137" s="65"/>
      <c r="BQ137" s="65"/>
      <c r="BR137" s="65"/>
      <c r="BS137" s="65"/>
      <c r="BT137" s="65"/>
      <c r="BU137" s="65"/>
      <c r="BV137" s="65"/>
      <c r="BW137" s="65"/>
      <c r="BX137" s="65"/>
      <c r="BY137" s="65"/>
      <c r="BZ137" s="65"/>
      <c r="CA137" s="65"/>
      <c r="CB137" s="65"/>
      <c r="CC137" s="65"/>
      <c r="CD137" s="65"/>
      <c r="CE137" s="65"/>
      <c r="CF137" s="65"/>
      <c r="CG137" s="65"/>
      <c r="CH137" s="65"/>
      <c r="CI137" s="65"/>
      <c r="CJ137" s="65"/>
      <c r="CK137" s="65"/>
      <c r="CL137" s="65"/>
      <c r="CM137" s="65"/>
      <c r="CN137" s="65"/>
      <c r="CO137" s="65"/>
      <c r="CP137" s="65"/>
      <c r="CQ137" s="65"/>
      <c r="CR137" s="65"/>
      <c r="CS137" s="65"/>
      <c r="CT137" s="65"/>
    </row>
    <row r="138" spans="1:98">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65"/>
      <c r="BN138" s="65"/>
      <c r="BO138" s="65"/>
      <c r="BP138" s="65"/>
      <c r="BQ138" s="65"/>
      <c r="BR138" s="65"/>
      <c r="BS138" s="65"/>
      <c r="BT138" s="65"/>
      <c r="BU138" s="65"/>
      <c r="BV138" s="65"/>
      <c r="BW138" s="65"/>
      <c r="BX138" s="65"/>
      <c r="BY138" s="65"/>
      <c r="BZ138" s="65"/>
      <c r="CA138" s="65"/>
      <c r="CB138" s="65"/>
      <c r="CC138" s="65"/>
      <c r="CD138" s="65"/>
      <c r="CE138" s="65"/>
      <c r="CF138" s="65"/>
      <c r="CG138" s="65"/>
      <c r="CH138" s="65"/>
      <c r="CI138" s="65"/>
      <c r="CJ138" s="65"/>
      <c r="CK138" s="65"/>
      <c r="CL138" s="65"/>
      <c r="CM138" s="65"/>
      <c r="CN138" s="65"/>
      <c r="CO138" s="65"/>
      <c r="CP138" s="65"/>
      <c r="CQ138" s="65"/>
      <c r="CR138" s="65"/>
      <c r="CS138" s="65"/>
      <c r="CT138" s="65"/>
    </row>
    <row r="139" spans="1:98">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65"/>
      <c r="BN139" s="65"/>
      <c r="BO139" s="65"/>
      <c r="BP139" s="65"/>
      <c r="BQ139" s="65"/>
      <c r="BR139" s="65"/>
      <c r="BS139" s="65"/>
      <c r="BT139" s="65"/>
      <c r="BU139" s="65"/>
      <c r="BV139" s="65"/>
      <c r="BW139" s="65"/>
      <c r="BX139" s="65"/>
      <c r="BY139" s="65"/>
      <c r="BZ139" s="65"/>
      <c r="CA139" s="65"/>
      <c r="CB139" s="65"/>
      <c r="CC139" s="65"/>
      <c r="CD139" s="65"/>
      <c r="CE139" s="65"/>
      <c r="CF139" s="65"/>
      <c r="CG139" s="65"/>
      <c r="CH139" s="65"/>
      <c r="CI139" s="65"/>
      <c r="CJ139" s="65"/>
      <c r="CK139" s="65"/>
      <c r="CL139" s="65"/>
      <c r="CM139" s="65"/>
      <c r="CN139" s="65"/>
      <c r="CO139" s="65"/>
      <c r="CP139" s="65"/>
      <c r="CQ139" s="65"/>
      <c r="CR139" s="65"/>
      <c r="CS139" s="65"/>
      <c r="CT139" s="65"/>
    </row>
    <row r="140" spans="1:98">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65"/>
      <c r="BN140" s="65"/>
      <c r="BO140" s="65"/>
      <c r="BP140" s="65"/>
      <c r="BQ140" s="65"/>
      <c r="BR140" s="65"/>
      <c r="BS140" s="65"/>
      <c r="BT140" s="65"/>
      <c r="BU140" s="65"/>
      <c r="BV140" s="65"/>
      <c r="BW140" s="65"/>
      <c r="BX140" s="65"/>
      <c r="BY140" s="65"/>
      <c r="BZ140" s="65"/>
      <c r="CA140" s="65"/>
      <c r="CB140" s="65"/>
      <c r="CC140" s="65"/>
      <c r="CD140" s="65"/>
      <c r="CE140" s="65"/>
      <c r="CF140" s="65"/>
      <c r="CG140" s="65"/>
      <c r="CH140" s="65"/>
      <c r="CI140" s="65"/>
      <c r="CJ140" s="65"/>
      <c r="CK140" s="65"/>
      <c r="CL140" s="65"/>
      <c r="CM140" s="65"/>
      <c r="CN140" s="65"/>
      <c r="CO140" s="65"/>
      <c r="CP140" s="65"/>
      <c r="CQ140" s="65"/>
      <c r="CR140" s="65"/>
      <c r="CS140" s="65"/>
      <c r="CT140" s="65"/>
    </row>
    <row r="141" spans="1:98">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65"/>
      <c r="BN141" s="65"/>
      <c r="BO141" s="65"/>
      <c r="BP141" s="65"/>
      <c r="BQ141" s="65"/>
      <c r="BR141" s="65"/>
      <c r="BS141" s="65"/>
      <c r="BT141" s="65"/>
      <c r="BU141" s="65"/>
      <c r="BV141" s="65"/>
      <c r="BW141" s="65"/>
      <c r="BX141" s="65"/>
      <c r="BY141" s="65"/>
      <c r="BZ141" s="65"/>
      <c r="CA141" s="65"/>
      <c r="CB141" s="65"/>
      <c r="CC141" s="65"/>
      <c r="CD141" s="65"/>
      <c r="CE141" s="65"/>
      <c r="CF141" s="65"/>
      <c r="CG141" s="65"/>
      <c r="CH141" s="65"/>
      <c r="CI141" s="65"/>
      <c r="CJ141" s="65"/>
      <c r="CK141" s="65"/>
      <c r="CL141" s="65"/>
      <c r="CM141" s="65"/>
      <c r="CN141" s="65"/>
      <c r="CO141" s="65"/>
      <c r="CP141" s="65"/>
      <c r="CQ141" s="65"/>
      <c r="CR141" s="65"/>
      <c r="CS141" s="65"/>
      <c r="CT141" s="65"/>
    </row>
    <row r="142" spans="1:98">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65"/>
      <c r="BN142" s="65"/>
      <c r="BO142" s="65"/>
      <c r="BP142" s="65"/>
      <c r="BQ142" s="65"/>
      <c r="BR142" s="65"/>
      <c r="BS142" s="65"/>
      <c r="BT142" s="65"/>
      <c r="BU142" s="65"/>
      <c r="BV142" s="65"/>
      <c r="BW142" s="65"/>
      <c r="BX142" s="65"/>
      <c r="BY142" s="65"/>
      <c r="BZ142" s="65"/>
      <c r="CA142" s="65"/>
      <c r="CB142" s="65"/>
      <c r="CC142" s="65"/>
      <c r="CD142" s="65"/>
      <c r="CE142" s="65"/>
      <c r="CF142" s="65"/>
      <c r="CG142" s="65"/>
      <c r="CH142" s="65"/>
      <c r="CI142" s="65"/>
      <c r="CJ142" s="65"/>
      <c r="CK142" s="65"/>
      <c r="CL142" s="65"/>
      <c r="CM142" s="65"/>
      <c r="CN142" s="65"/>
      <c r="CO142" s="65"/>
      <c r="CP142" s="65"/>
      <c r="CQ142" s="65"/>
      <c r="CR142" s="65"/>
      <c r="CS142" s="65"/>
      <c r="CT142" s="65"/>
    </row>
    <row r="143" spans="1:98">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65"/>
      <c r="BN143" s="65"/>
      <c r="BO143" s="65"/>
      <c r="BP143" s="65"/>
      <c r="BQ143" s="65"/>
      <c r="BR143" s="65"/>
      <c r="BS143" s="65"/>
      <c r="BT143" s="65"/>
      <c r="BU143" s="65"/>
      <c r="BV143" s="65"/>
      <c r="BW143" s="65"/>
      <c r="BX143" s="65"/>
      <c r="BY143" s="65"/>
      <c r="BZ143" s="65"/>
      <c r="CA143" s="65"/>
      <c r="CB143" s="65"/>
      <c r="CC143" s="65"/>
      <c r="CD143" s="65"/>
      <c r="CE143" s="65"/>
      <c r="CF143" s="65"/>
      <c r="CG143" s="65"/>
      <c r="CH143" s="65"/>
      <c r="CI143" s="65"/>
      <c r="CJ143" s="65"/>
      <c r="CK143" s="65"/>
      <c r="CL143" s="65"/>
      <c r="CM143" s="65"/>
      <c r="CN143" s="65"/>
      <c r="CO143" s="65"/>
      <c r="CP143" s="65"/>
      <c r="CQ143" s="65"/>
      <c r="CR143" s="65"/>
      <c r="CS143" s="65"/>
      <c r="CT143" s="65"/>
    </row>
    <row r="144" spans="1:98">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65"/>
      <c r="BN144" s="65"/>
      <c r="BO144" s="65"/>
      <c r="BP144" s="65"/>
      <c r="BQ144" s="65"/>
      <c r="BR144" s="65"/>
      <c r="BS144" s="65"/>
      <c r="BT144" s="65"/>
      <c r="BU144" s="65"/>
      <c r="BV144" s="65"/>
      <c r="BW144" s="65"/>
      <c r="BX144" s="65"/>
      <c r="BY144" s="65"/>
      <c r="BZ144" s="65"/>
      <c r="CA144" s="65"/>
      <c r="CB144" s="65"/>
      <c r="CC144" s="65"/>
      <c r="CD144" s="65"/>
      <c r="CE144" s="65"/>
      <c r="CF144" s="65"/>
      <c r="CG144" s="65"/>
      <c r="CH144" s="65"/>
      <c r="CI144" s="65"/>
      <c r="CJ144" s="65"/>
      <c r="CK144" s="65"/>
      <c r="CL144" s="65"/>
      <c r="CM144" s="65"/>
      <c r="CN144" s="65"/>
      <c r="CO144" s="65"/>
      <c r="CP144" s="65"/>
      <c r="CQ144" s="65"/>
      <c r="CR144" s="65"/>
      <c r="CS144" s="65"/>
      <c r="CT144" s="65"/>
    </row>
    <row r="145" spans="1:98">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65"/>
      <c r="BN145" s="65"/>
      <c r="BO145" s="65"/>
      <c r="BP145" s="65"/>
      <c r="BQ145" s="65"/>
      <c r="BR145" s="65"/>
      <c r="BS145" s="65"/>
      <c r="BT145" s="65"/>
      <c r="BU145" s="65"/>
      <c r="BV145" s="65"/>
      <c r="BW145" s="65"/>
      <c r="BX145" s="65"/>
      <c r="BY145" s="65"/>
      <c r="BZ145" s="65"/>
      <c r="CA145" s="65"/>
      <c r="CB145" s="65"/>
      <c r="CC145" s="65"/>
      <c r="CD145" s="65"/>
      <c r="CE145" s="65"/>
      <c r="CF145" s="65"/>
      <c r="CG145" s="65"/>
      <c r="CH145" s="65"/>
      <c r="CI145" s="65"/>
      <c r="CJ145" s="65"/>
      <c r="CK145" s="65"/>
      <c r="CL145" s="65"/>
      <c r="CM145" s="65"/>
      <c r="CN145" s="65"/>
      <c r="CO145" s="65"/>
      <c r="CP145" s="65"/>
      <c r="CQ145" s="65"/>
      <c r="CR145" s="65"/>
      <c r="CS145" s="65"/>
      <c r="CT145" s="65"/>
    </row>
    <row r="146" spans="1:98">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65"/>
      <c r="BN146" s="65"/>
      <c r="BO146" s="65"/>
      <c r="BP146" s="65"/>
      <c r="BQ146" s="65"/>
      <c r="BR146" s="65"/>
      <c r="BS146" s="65"/>
      <c r="BT146" s="65"/>
      <c r="BU146" s="65"/>
      <c r="BV146" s="65"/>
      <c r="BW146" s="65"/>
      <c r="BX146" s="65"/>
      <c r="BY146" s="65"/>
      <c r="BZ146" s="65"/>
      <c r="CA146" s="65"/>
      <c r="CB146" s="65"/>
      <c r="CC146" s="65"/>
      <c r="CD146" s="65"/>
      <c r="CE146" s="65"/>
      <c r="CF146" s="65"/>
      <c r="CG146" s="65"/>
      <c r="CH146" s="65"/>
      <c r="CI146" s="65"/>
      <c r="CJ146" s="65"/>
      <c r="CK146" s="65"/>
      <c r="CL146" s="65"/>
      <c r="CM146" s="65"/>
      <c r="CN146" s="65"/>
      <c r="CO146" s="65"/>
      <c r="CP146" s="65"/>
      <c r="CQ146" s="65"/>
      <c r="CR146" s="65"/>
      <c r="CS146" s="65"/>
      <c r="CT146" s="65"/>
    </row>
    <row r="147" spans="1:98">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65"/>
      <c r="BN147" s="65"/>
      <c r="BO147" s="65"/>
      <c r="BP147" s="65"/>
      <c r="BQ147" s="65"/>
      <c r="BR147" s="65"/>
      <c r="BS147" s="65"/>
      <c r="BT147" s="65"/>
      <c r="BU147" s="65"/>
      <c r="BV147" s="65"/>
      <c r="BW147" s="65"/>
      <c r="BX147" s="65"/>
      <c r="BY147" s="65"/>
      <c r="BZ147" s="65"/>
      <c r="CA147" s="65"/>
      <c r="CB147" s="65"/>
      <c r="CC147" s="65"/>
      <c r="CD147" s="65"/>
      <c r="CE147" s="65"/>
      <c r="CF147" s="65"/>
      <c r="CG147" s="65"/>
      <c r="CH147" s="65"/>
      <c r="CI147" s="65"/>
      <c r="CJ147" s="65"/>
      <c r="CK147" s="65"/>
      <c r="CL147" s="65"/>
      <c r="CM147" s="65"/>
      <c r="CN147" s="65"/>
      <c r="CO147" s="65"/>
      <c r="CP147" s="65"/>
      <c r="CQ147" s="65"/>
      <c r="CR147" s="65"/>
      <c r="CS147" s="65"/>
      <c r="CT147" s="65"/>
    </row>
    <row r="148" spans="1:98">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65"/>
      <c r="BN148" s="65"/>
      <c r="BO148" s="65"/>
      <c r="BP148" s="65"/>
      <c r="BQ148" s="65"/>
      <c r="BR148" s="65"/>
      <c r="BS148" s="65"/>
      <c r="BT148" s="65"/>
      <c r="BU148" s="65"/>
      <c r="BV148" s="65"/>
      <c r="BW148" s="65"/>
      <c r="BX148" s="65"/>
      <c r="BY148" s="65"/>
      <c r="BZ148" s="65"/>
      <c r="CA148" s="65"/>
      <c r="CB148" s="65"/>
      <c r="CC148" s="65"/>
      <c r="CD148" s="65"/>
      <c r="CE148" s="65"/>
      <c r="CF148" s="65"/>
      <c r="CG148" s="65"/>
      <c r="CH148" s="65"/>
      <c r="CI148" s="65"/>
      <c r="CJ148" s="65"/>
      <c r="CK148" s="65"/>
      <c r="CL148" s="65"/>
      <c r="CM148" s="65"/>
      <c r="CN148" s="65"/>
      <c r="CO148" s="65"/>
      <c r="CP148" s="65"/>
      <c r="CQ148" s="65"/>
      <c r="CR148" s="65"/>
      <c r="CS148" s="65"/>
      <c r="CT148" s="65"/>
    </row>
    <row r="149" spans="1:98">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65"/>
      <c r="BN149" s="65"/>
      <c r="BO149" s="65"/>
      <c r="BP149" s="65"/>
      <c r="BQ149" s="65"/>
      <c r="BR149" s="65"/>
      <c r="BS149" s="65"/>
      <c r="BT149" s="65"/>
      <c r="BU149" s="65"/>
      <c r="BV149" s="65"/>
      <c r="BW149" s="65"/>
      <c r="BX149" s="65"/>
      <c r="BY149" s="65"/>
      <c r="BZ149" s="65"/>
      <c r="CA149" s="65"/>
      <c r="CB149" s="65"/>
      <c r="CC149" s="65"/>
      <c r="CD149" s="65"/>
      <c r="CE149" s="65"/>
      <c r="CF149" s="65"/>
      <c r="CG149" s="65"/>
      <c r="CH149" s="65"/>
      <c r="CI149" s="65"/>
      <c r="CJ149" s="65"/>
      <c r="CK149" s="65"/>
      <c r="CL149" s="65"/>
      <c r="CM149" s="65"/>
      <c r="CN149" s="65"/>
      <c r="CO149" s="65"/>
      <c r="CP149" s="65"/>
      <c r="CQ149" s="65"/>
      <c r="CR149" s="65"/>
      <c r="CS149" s="65"/>
      <c r="CT149" s="65"/>
    </row>
    <row r="150" spans="1:98">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65"/>
      <c r="BN150" s="65"/>
      <c r="BO150" s="65"/>
      <c r="BP150" s="65"/>
      <c r="BQ150" s="65"/>
      <c r="BR150" s="65"/>
      <c r="BS150" s="65"/>
      <c r="BT150" s="65"/>
      <c r="BU150" s="65"/>
      <c r="BV150" s="65"/>
      <c r="BW150" s="65"/>
      <c r="BX150" s="65"/>
      <c r="BY150" s="65"/>
      <c r="BZ150" s="65"/>
      <c r="CA150" s="65"/>
      <c r="CB150" s="65"/>
      <c r="CC150" s="65"/>
      <c r="CD150" s="65"/>
      <c r="CE150" s="65"/>
      <c r="CF150" s="65"/>
      <c r="CG150" s="65"/>
      <c r="CH150" s="65"/>
      <c r="CI150" s="65"/>
      <c r="CJ150" s="65"/>
      <c r="CK150" s="65"/>
      <c r="CL150" s="65"/>
      <c r="CM150" s="65"/>
      <c r="CN150" s="65"/>
      <c r="CO150" s="65"/>
      <c r="CP150" s="65"/>
      <c r="CQ150" s="65"/>
      <c r="CR150" s="65"/>
      <c r="CS150" s="65"/>
      <c r="CT150" s="65"/>
    </row>
    <row r="151" spans="1:98">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65"/>
      <c r="BN151" s="65"/>
      <c r="BO151" s="65"/>
      <c r="BP151" s="65"/>
      <c r="BQ151" s="65"/>
      <c r="BR151" s="65"/>
      <c r="BS151" s="65"/>
      <c r="BT151" s="65"/>
      <c r="BU151" s="65"/>
      <c r="BV151" s="65"/>
      <c r="BW151" s="65"/>
      <c r="BX151" s="65"/>
      <c r="BY151" s="65"/>
      <c r="BZ151" s="65"/>
      <c r="CA151" s="65"/>
      <c r="CB151" s="65"/>
      <c r="CC151" s="65"/>
      <c r="CD151" s="65"/>
      <c r="CE151" s="65"/>
      <c r="CF151" s="65"/>
      <c r="CG151" s="65"/>
      <c r="CH151" s="65"/>
      <c r="CI151" s="65"/>
      <c r="CJ151" s="65"/>
      <c r="CK151" s="65"/>
      <c r="CL151" s="65"/>
      <c r="CM151" s="65"/>
      <c r="CN151" s="65"/>
      <c r="CO151" s="65"/>
      <c r="CP151" s="65"/>
      <c r="CQ151" s="65"/>
      <c r="CR151" s="65"/>
      <c r="CS151" s="65"/>
      <c r="CT151" s="65"/>
    </row>
    <row r="152" spans="1:98">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65"/>
      <c r="BN152" s="65"/>
      <c r="BO152" s="65"/>
      <c r="BP152" s="65"/>
      <c r="BQ152" s="65"/>
      <c r="BR152" s="65"/>
      <c r="BS152" s="65"/>
      <c r="BT152" s="65"/>
      <c r="BU152" s="65"/>
      <c r="BV152" s="65"/>
      <c r="BW152" s="65"/>
      <c r="BX152" s="65"/>
      <c r="BY152" s="65"/>
      <c r="BZ152" s="65"/>
      <c r="CA152" s="65"/>
      <c r="CB152" s="65"/>
      <c r="CC152" s="65"/>
      <c r="CD152" s="65"/>
      <c r="CE152" s="65"/>
      <c r="CF152" s="65"/>
      <c r="CG152" s="65"/>
      <c r="CH152" s="65"/>
      <c r="CI152" s="65"/>
      <c r="CJ152" s="65"/>
      <c r="CK152" s="65"/>
      <c r="CL152" s="65"/>
      <c r="CM152" s="65"/>
      <c r="CN152" s="65"/>
      <c r="CO152" s="65"/>
      <c r="CP152" s="65"/>
      <c r="CQ152" s="65"/>
      <c r="CR152" s="65"/>
      <c r="CS152" s="65"/>
      <c r="CT152" s="65"/>
    </row>
    <row r="153" spans="1:98">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65"/>
      <c r="BN153" s="65"/>
      <c r="BO153" s="65"/>
      <c r="BP153" s="65"/>
      <c r="BQ153" s="65"/>
      <c r="BR153" s="65"/>
      <c r="BS153" s="65"/>
      <c r="BT153" s="65"/>
      <c r="BU153" s="65"/>
      <c r="BV153" s="65"/>
      <c r="BW153" s="65"/>
      <c r="BX153" s="65"/>
      <c r="BY153" s="65"/>
      <c r="BZ153" s="65"/>
      <c r="CA153" s="65"/>
      <c r="CB153" s="65"/>
      <c r="CC153" s="65"/>
      <c r="CD153" s="65"/>
      <c r="CE153" s="65"/>
      <c r="CF153" s="65"/>
      <c r="CG153" s="65"/>
      <c r="CH153" s="65"/>
      <c r="CI153" s="65"/>
      <c r="CJ153" s="65"/>
      <c r="CK153" s="65"/>
      <c r="CL153" s="65"/>
      <c r="CM153" s="65"/>
      <c r="CN153" s="65"/>
      <c r="CO153" s="65"/>
      <c r="CP153" s="65"/>
      <c r="CQ153" s="65"/>
      <c r="CR153" s="65"/>
      <c r="CS153" s="65"/>
      <c r="CT153" s="65"/>
    </row>
    <row r="154" spans="1:98">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65"/>
      <c r="BN154" s="65"/>
      <c r="BO154" s="65"/>
      <c r="BP154" s="65"/>
      <c r="BQ154" s="65"/>
      <c r="BR154" s="65"/>
      <c r="BS154" s="65"/>
      <c r="BT154" s="65"/>
      <c r="BU154" s="65"/>
      <c r="BV154" s="65"/>
      <c r="BW154" s="65"/>
      <c r="BX154" s="65"/>
      <c r="BY154" s="65"/>
      <c r="BZ154" s="65"/>
      <c r="CA154" s="65"/>
      <c r="CB154" s="65"/>
      <c r="CC154" s="65"/>
      <c r="CD154" s="65"/>
      <c r="CE154" s="65"/>
      <c r="CF154" s="65"/>
      <c r="CG154" s="65"/>
      <c r="CH154" s="65"/>
      <c r="CI154" s="65"/>
      <c r="CJ154" s="65"/>
      <c r="CK154" s="65"/>
      <c r="CL154" s="65"/>
      <c r="CM154" s="65"/>
      <c r="CN154" s="65"/>
      <c r="CO154" s="65"/>
      <c r="CP154" s="65"/>
      <c r="CQ154" s="65"/>
      <c r="CR154" s="65"/>
      <c r="CS154" s="65"/>
      <c r="CT154" s="65"/>
    </row>
    <row r="155" spans="1:98">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65"/>
      <c r="BN155" s="65"/>
      <c r="BO155" s="65"/>
      <c r="BP155" s="65"/>
      <c r="BQ155" s="65"/>
      <c r="BR155" s="65"/>
      <c r="BS155" s="65"/>
      <c r="BT155" s="65"/>
      <c r="BU155" s="65"/>
      <c r="BV155" s="65"/>
      <c r="BW155" s="65"/>
      <c r="BX155" s="65"/>
      <c r="BY155" s="65"/>
      <c r="BZ155" s="65"/>
      <c r="CA155" s="65"/>
      <c r="CB155" s="65"/>
      <c r="CC155" s="65"/>
      <c r="CD155" s="65"/>
      <c r="CE155" s="65"/>
      <c r="CF155" s="65"/>
      <c r="CG155" s="65"/>
      <c r="CH155" s="65"/>
      <c r="CI155" s="65"/>
      <c r="CJ155" s="65"/>
      <c r="CK155" s="65"/>
      <c r="CL155" s="65"/>
      <c r="CM155" s="65"/>
      <c r="CN155" s="65"/>
      <c r="CO155" s="65"/>
      <c r="CP155" s="65"/>
      <c r="CQ155" s="65"/>
      <c r="CR155" s="65"/>
      <c r="CS155" s="65"/>
      <c r="CT155" s="65"/>
    </row>
    <row r="156" spans="1:98">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65"/>
      <c r="BN156" s="65"/>
      <c r="BO156" s="65"/>
      <c r="BP156" s="65"/>
      <c r="BQ156" s="65"/>
      <c r="BR156" s="65"/>
      <c r="BS156" s="65"/>
      <c r="BT156" s="65"/>
      <c r="BU156" s="65"/>
      <c r="BV156" s="65"/>
      <c r="BW156" s="65"/>
      <c r="BX156" s="65"/>
      <c r="BY156" s="65"/>
      <c r="BZ156" s="65"/>
      <c r="CA156" s="65"/>
      <c r="CB156" s="65"/>
      <c r="CC156" s="65"/>
      <c r="CD156" s="65"/>
      <c r="CE156" s="65"/>
      <c r="CF156" s="65"/>
      <c r="CG156" s="65"/>
      <c r="CH156" s="65"/>
      <c r="CI156" s="65"/>
      <c r="CJ156" s="65"/>
      <c r="CK156" s="65"/>
      <c r="CL156" s="65"/>
      <c r="CM156" s="65"/>
      <c r="CN156" s="65"/>
      <c r="CO156" s="65"/>
      <c r="CP156" s="65"/>
      <c r="CQ156" s="65"/>
      <c r="CR156" s="65"/>
      <c r="CS156" s="65"/>
      <c r="CT156" s="65"/>
    </row>
    <row r="157" spans="1:98">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65"/>
      <c r="BN157" s="65"/>
      <c r="BO157" s="65"/>
      <c r="BP157" s="65"/>
      <c r="BQ157" s="65"/>
      <c r="BR157" s="65"/>
      <c r="BS157" s="65"/>
      <c r="BT157" s="65"/>
      <c r="BU157" s="65"/>
      <c r="BV157" s="65"/>
      <c r="BW157" s="65"/>
      <c r="BX157" s="65"/>
      <c r="BY157" s="65"/>
      <c r="BZ157" s="65"/>
      <c r="CA157" s="65"/>
      <c r="CB157" s="65"/>
      <c r="CC157" s="65"/>
      <c r="CD157" s="65"/>
      <c r="CE157" s="65"/>
      <c r="CF157" s="65"/>
      <c r="CG157" s="65"/>
      <c r="CH157" s="65"/>
      <c r="CI157" s="65"/>
      <c r="CJ157" s="65"/>
      <c r="CK157" s="65"/>
      <c r="CL157" s="65"/>
      <c r="CM157" s="65"/>
      <c r="CN157" s="65"/>
      <c r="CO157" s="65"/>
      <c r="CP157" s="65"/>
      <c r="CQ157" s="65"/>
      <c r="CR157" s="65"/>
      <c r="CS157" s="65"/>
      <c r="CT157" s="65"/>
    </row>
    <row r="158" spans="1:98">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65"/>
      <c r="BN158" s="65"/>
      <c r="BO158" s="65"/>
      <c r="BP158" s="65"/>
      <c r="BQ158" s="65"/>
      <c r="BR158" s="65"/>
      <c r="BS158" s="65"/>
      <c r="BT158" s="65"/>
      <c r="BU158" s="65"/>
      <c r="BV158" s="65"/>
      <c r="BW158" s="65"/>
      <c r="BX158" s="65"/>
      <c r="BY158" s="65"/>
      <c r="BZ158" s="65"/>
      <c r="CA158" s="65"/>
      <c r="CB158" s="65"/>
      <c r="CC158" s="65"/>
      <c r="CD158" s="65"/>
      <c r="CE158" s="65"/>
      <c r="CF158" s="65"/>
      <c r="CG158" s="65"/>
      <c r="CH158" s="65"/>
      <c r="CI158" s="65"/>
      <c r="CJ158" s="65"/>
      <c r="CK158" s="65"/>
      <c r="CL158" s="65"/>
      <c r="CM158" s="65"/>
      <c r="CN158" s="65"/>
      <c r="CO158" s="65"/>
      <c r="CP158" s="65"/>
      <c r="CQ158" s="65"/>
      <c r="CR158" s="65"/>
      <c r="CS158" s="65"/>
      <c r="CT158" s="65"/>
    </row>
    <row r="159" spans="1:98">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65"/>
      <c r="BN159" s="65"/>
      <c r="BO159" s="65"/>
      <c r="BP159" s="65"/>
      <c r="BQ159" s="65"/>
      <c r="BR159" s="65"/>
      <c r="BS159" s="65"/>
      <c r="BT159" s="65"/>
      <c r="BU159" s="65"/>
      <c r="BV159" s="65"/>
      <c r="BW159" s="65"/>
      <c r="BX159" s="65"/>
      <c r="BY159" s="65"/>
      <c r="BZ159" s="65"/>
      <c r="CA159" s="65"/>
      <c r="CB159" s="65"/>
      <c r="CC159" s="65"/>
      <c r="CD159" s="65"/>
      <c r="CE159" s="65"/>
      <c r="CF159" s="65"/>
      <c r="CG159" s="65"/>
      <c r="CH159" s="65"/>
      <c r="CI159" s="65"/>
      <c r="CJ159" s="65"/>
      <c r="CK159" s="65"/>
      <c r="CL159" s="65"/>
      <c r="CM159" s="65"/>
      <c r="CN159" s="65"/>
      <c r="CO159" s="65"/>
      <c r="CP159" s="65"/>
      <c r="CQ159" s="65"/>
      <c r="CR159" s="65"/>
      <c r="CS159" s="65"/>
      <c r="CT159" s="65"/>
    </row>
    <row r="160" spans="1:98">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65"/>
      <c r="BN160" s="65"/>
      <c r="BO160" s="65"/>
      <c r="BP160" s="65"/>
      <c r="BQ160" s="65"/>
      <c r="BR160" s="65"/>
      <c r="BS160" s="65"/>
      <c r="BT160" s="65"/>
      <c r="BU160" s="65"/>
      <c r="BV160" s="65"/>
      <c r="BW160" s="65"/>
      <c r="BX160" s="65"/>
      <c r="BY160" s="65"/>
      <c r="BZ160" s="65"/>
      <c r="CA160" s="65"/>
      <c r="CB160" s="65"/>
      <c r="CC160" s="65"/>
      <c r="CD160" s="65"/>
      <c r="CE160" s="65"/>
      <c r="CF160" s="65"/>
      <c r="CG160" s="65"/>
      <c r="CH160" s="65"/>
      <c r="CI160" s="65"/>
      <c r="CJ160" s="65"/>
      <c r="CK160" s="65"/>
      <c r="CL160" s="65"/>
      <c r="CM160" s="65"/>
      <c r="CN160" s="65"/>
      <c r="CO160" s="65"/>
      <c r="CP160" s="65"/>
      <c r="CQ160" s="65"/>
      <c r="CR160" s="65"/>
      <c r="CS160" s="65"/>
      <c r="CT160" s="65"/>
    </row>
    <row r="161" spans="1:98">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65"/>
      <c r="BN161" s="65"/>
      <c r="BO161" s="65"/>
      <c r="BP161" s="65"/>
      <c r="BQ161" s="65"/>
      <c r="BR161" s="65"/>
      <c r="BS161" s="65"/>
      <c r="BT161" s="65"/>
      <c r="BU161" s="65"/>
      <c r="BV161" s="65"/>
      <c r="BW161" s="65"/>
      <c r="BX161" s="65"/>
      <c r="BY161" s="65"/>
      <c r="BZ161" s="65"/>
      <c r="CA161" s="65"/>
      <c r="CB161" s="65"/>
      <c r="CC161" s="65"/>
      <c r="CD161" s="65"/>
      <c r="CE161" s="65"/>
      <c r="CF161" s="65"/>
      <c r="CG161" s="65"/>
      <c r="CH161" s="65"/>
      <c r="CI161" s="65"/>
      <c r="CJ161" s="65"/>
      <c r="CK161" s="65"/>
      <c r="CL161" s="65"/>
      <c r="CM161" s="65"/>
      <c r="CN161" s="65"/>
      <c r="CO161" s="65"/>
      <c r="CP161" s="65"/>
      <c r="CQ161" s="65"/>
      <c r="CR161" s="65"/>
      <c r="CS161" s="65"/>
      <c r="CT161" s="65"/>
    </row>
    <row r="162" spans="1:98">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65"/>
      <c r="BN162" s="65"/>
      <c r="BO162" s="65"/>
      <c r="BP162" s="65"/>
      <c r="BQ162" s="65"/>
      <c r="BR162" s="65"/>
      <c r="BS162" s="65"/>
      <c r="BT162" s="65"/>
      <c r="BU162" s="65"/>
      <c r="BV162" s="65"/>
      <c r="BW162" s="65"/>
      <c r="BX162" s="65"/>
      <c r="BY162" s="65"/>
      <c r="BZ162" s="65"/>
      <c r="CA162" s="65"/>
      <c r="CB162" s="65"/>
      <c r="CC162" s="65"/>
      <c r="CD162" s="65"/>
      <c r="CE162" s="65"/>
      <c r="CF162" s="65"/>
      <c r="CG162" s="65"/>
      <c r="CH162" s="65"/>
      <c r="CI162" s="65"/>
      <c r="CJ162" s="65"/>
      <c r="CK162" s="65"/>
      <c r="CL162" s="65"/>
      <c r="CM162" s="65"/>
      <c r="CN162" s="65"/>
      <c r="CO162" s="65"/>
      <c r="CP162" s="65"/>
      <c r="CQ162" s="65"/>
      <c r="CR162" s="65"/>
      <c r="CS162" s="65"/>
      <c r="CT162" s="65"/>
    </row>
    <row r="163" spans="1:98">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65"/>
      <c r="BN163" s="65"/>
      <c r="BO163" s="65"/>
      <c r="BP163" s="65"/>
      <c r="BQ163" s="65"/>
      <c r="BR163" s="65"/>
      <c r="BS163" s="65"/>
      <c r="BT163" s="65"/>
      <c r="BU163" s="65"/>
      <c r="BV163" s="65"/>
      <c r="BW163" s="65"/>
      <c r="BX163" s="65"/>
      <c r="BY163" s="65"/>
      <c r="BZ163" s="65"/>
      <c r="CA163" s="65"/>
      <c r="CB163" s="65"/>
      <c r="CC163" s="65"/>
      <c r="CD163" s="65"/>
      <c r="CE163" s="65"/>
      <c r="CF163" s="65"/>
      <c r="CG163" s="65"/>
      <c r="CH163" s="65"/>
      <c r="CI163" s="65"/>
      <c r="CJ163" s="65"/>
      <c r="CK163" s="65"/>
      <c r="CL163" s="65"/>
      <c r="CM163" s="65"/>
      <c r="CN163" s="65"/>
      <c r="CO163" s="65"/>
      <c r="CP163" s="65"/>
      <c r="CQ163" s="65"/>
      <c r="CR163" s="65"/>
      <c r="CS163" s="65"/>
      <c r="CT163" s="65"/>
    </row>
    <row r="164" spans="1:98">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65"/>
      <c r="BN164" s="65"/>
      <c r="BO164" s="65"/>
      <c r="BP164" s="65"/>
      <c r="BQ164" s="65"/>
      <c r="BR164" s="65"/>
      <c r="BS164" s="65"/>
      <c r="BT164" s="65"/>
      <c r="BU164" s="65"/>
      <c r="BV164" s="65"/>
      <c r="BW164" s="65"/>
      <c r="BX164" s="65"/>
      <c r="BY164" s="65"/>
      <c r="BZ164" s="65"/>
      <c r="CA164" s="65"/>
      <c r="CB164" s="65"/>
      <c r="CC164" s="65"/>
      <c r="CD164" s="65"/>
      <c r="CE164" s="65"/>
      <c r="CF164" s="65"/>
      <c r="CG164" s="65"/>
      <c r="CH164" s="65"/>
      <c r="CI164" s="65"/>
      <c r="CJ164" s="65"/>
      <c r="CK164" s="65"/>
      <c r="CL164" s="65"/>
      <c r="CM164" s="65"/>
      <c r="CN164" s="65"/>
      <c r="CO164" s="65"/>
      <c r="CP164" s="65"/>
      <c r="CQ164" s="65"/>
      <c r="CR164" s="65"/>
      <c r="CS164" s="65"/>
      <c r="CT164" s="65"/>
    </row>
    <row r="165" spans="1:98">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65"/>
      <c r="BN165" s="65"/>
      <c r="BO165" s="65"/>
      <c r="BP165" s="65"/>
      <c r="BQ165" s="65"/>
      <c r="BR165" s="65"/>
      <c r="BS165" s="65"/>
      <c r="BT165" s="65"/>
      <c r="BU165" s="65"/>
      <c r="BV165" s="65"/>
      <c r="BW165" s="65"/>
      <c r="BX165" s="65"/>
      <c r="BY165" s="65"/>
      <c r="BZ165" s="65"/>
      <c r="CA165" s="65"/>
      <c r="CB165" s="65"/>
      <c r="CC165" s="65"/>
      <c r="CD165" s="65"/>
      <c r="CE165" s="65"/>
      <c r="CF165" s="65"/>
      <c r="CG165" s="65"/>
      <c r="CH165" s="65"/>
      <c r="CI165" s="65"/>
      <c r="CJ165" s="65"/>
      <c r="CK165" s="65"/>
      <c r="CL165" s="65"/>
      <c r="CM165" s="65"/>
      <c r="CN165" s="65"/>
      <c r="CO165" s="65"/>
      <c r="CP165" s="65"/>
      <c r="CQ165" s="65"/>
      <c r="CR165" s="65"/>
      <c r="CS165" s="65"/>
      <c r="CT165" s="65"/>
    </row>
    <row r="166" spans="1:98">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65"/>
      <c r="BN166" s="65"/>
      <c r="BO166" s="65"/>
      <c r="BP166" s="65"/>
      <c r="BQ166" s="65"/>
      <c r="BR166" s="65"/>
      <c r="BS166" s="65"/>
      <c r="BT166" s="65"/>
      <c r="BU166" s="65"/>
      <c r="BV166" s="65"/>
      <c r="BW166" s="65"/>
      <c r="BX166" s="65"/>
      <c r="BY166" s="65"/>
      <c r="BZ166" s="65"/>
      <c r="CA166" s="65"/>
      <c r="CB166" s="65"/>
      <c r="CC166" s="65"/>
      <c r="CD166" s="65"/>
      <c r="CE166" s="65"/>
      <c r="CF166" s="65"/>
      <c r="CG166" s="65"/>
      <c r="CH166" s="65"/>
      <c r="CI166" s="65"/>
      <c r="CJ166" s="65"/>
      <c r="CK166" s="65"/>
      <c r="CL166" s="65"/>
      <c r="CM166" s="65"/>
      <c r="CN166" s="65"/>
      <c r="CO166" s="65"/>
      <c r="CP166" s="65"/>
      <c r="CQ166" s="65"/>
      <c r="CR166" s="65"/>
      <c r="CS166" s="65"/>
      <c r="CT166" s="65"/>
    </row>
    <row r="167" spans="1:98">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65"/>
      <c r="BN167" s="65"/>
      <c r="BO167" s="65"/>
      <c r="BP167" s="65"/>
      <c r="BQ167" s="65"/>
      <c r="BR167" s="65"/>
      <c r="BS167" s="65"/>
      <c r="BT167" s="65"/>
      <c r="BU167" s="65"/>
      <c r="BV167" s="65"/>
      <c r="BW167" s="65"/>
      <c r="BX167" s="65"/>
      <c r="BY167" s="65"/>
      <c r="BZ167" s="65"/>
      <c r="CA167" s="65"/>
      <c r="CB167" s="65"/>
      <c r="CC167" s="65"/>
      <c r="CD167" s="65"/>
      <c r="CE167" s="65"/>
      <c r="CF167" s="65"/>
      <c r="CG167" s="65"/>
      <c r="CH167" s="65"/>
      <c r="CI167" s="65"/>
      <c r="CJ167" s="65"/>
      <c r="CK167" s="65"/>
      <c r="CL167" s="65"/>
      <c r="CM167" s="65"/>
      <c r="CN167" s="65"/>
      <c r="CO167" s="65"/>
      <c r="CP167" s="65"/>
      <c r="CQ167" s="65"/>
      <c r="CR167" s="65"/>
      <c r="CS167" s="65"/>
      <c r="CT167" s="65"/>
    </row>
    <row r="168" spans="1:98">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65"/>
      <c r="BN168" s="65"/>
      <c r="BO168" s="65"/>
      <c r="BP168" s="65"/>
      <c r="BQ168" s="65"/>
      <c r="BR168" s="65"/>
      <c r="BS168" s="65"/>
      <c r="BT168" s="65"/>
      <c r="BU168" s="65"/>
      <c r="BV168" s="65"/>
      <c r="BW168" s="65"/>
      <c r="BX168" s="65"/>
      <c r="BY168" s="65"/>
      <c r="BZ168" s="65"/>
      <c r="CA168" s="65"/>
      <c r="CB168" s="65"/>
      <c r="CC168" s="65"/>
      <c r="CD168" s="65"/>
      <c r="CE168" s="65"/>
      <c r="CF168" s="65"/>
      <c r="CG168" s="65"/>
      <c r="CH168" s="65"/>
      <c r="CI168" s="65"/>
      <c r="CJ168" s="65"/>
      <c r="CK168" s="65"/>
      <c r="CL168" s="65"/>
      <c r="CM168" s="65"/>
      <c r="CN168" s="65"/>
      <c r="CO168" s="65"/>
      <c r="CP168" s="65"/>
      <c r="CQ168" s="65"/>
      <c r="CR168" s="65"/>
      <c r="CS168" s="65"/>
      <c r="CT168" s="65"/>
    </row>
    <row r="169" spans="1:98">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65"/>
      <c r="BN169" s="65"/>
      <c r="BO169" s="65"/>
      <c r="BP169" s="65"/>
      <c r="BQ169" s="65"/>
      <c r="BR169" s="65"/>
      <c r="BS169" s="65"/>
      <c r="BT169" s="65"/>
      <c r="BU169" s="65"/>
      <c r="BV169" s="65"/>
      <c r="BW169" s="65"/>
      <c r="BX169" s="65"/>
      <c r="BY169" s="65"/>
      <c r="BZ169" s="65"/>
      <c r="CA169" s="65"/>
      <c r="CB169" s="65"/>
      <c r="CC169" s="65"/>
      <c r="CD169" s="65"/>
      <c r="CE169" s="65"/>
      <c r="CF169" s="65"/>
      <c r="CG169" s="65"/>
      <c r="CH169" s="65"/>
      <c r="CI169" s="65"/>
      <c r="CJ169" s="65"/>
      <c r="CK169" s="65"/>
      <c r="CL169" s="65"/>
      <c r="CM169" s="65"/>
      <c r="CN169" s="65"/>
      <c r="CO169" s="65"/>
      <c r="CP169" s="65"/>
      <c r="CQ169" s="65"/>
      <c r="CR169" s="65"/>
      <c r="CS169" s="65"/>
      <c r="CT169" s="65"/>
    </row>
    <row r="170" spans="1:98">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65"/>
      <c r="BN170" s="65"/>
      <c r="BO170" s="65"/>
      <c r="BP170" s="65"/>
      <c r="BQ170" s="65"/>
      <c r="BR170" s="65"/>
      <c r="BS170" s="65"/>
      <c r="BT170" s="65"/>
      <c r="BU170" s="65"/>
      <c r="BV170" s="65"/>
      <c r="BW170" s="65"/>
      <c r="BX170" s="65"/>
      <c r="BY170" s="65"/>
      <c r="BZ170" s="65"/>
      <c r="CA170" s="65"/>
      <c r="CB170" s="65"/>
      <c r="CC170" s="65"/>
      <c r="CD170" s="65"/>
      <c r="CE170" s="65"/>
      <c r="CF170" s="65"/>
      <c r="CG170" s="65"/>
      <c r="CH170" s="65"/>
      <c r="CI170" s="65"/>
      <c r="CJ170" s="65"/>
      <c r="CK170" s="65"/>
      <c r="CL170" s="65"/>
      <c r="CM170" s="65"/>
      <c r="CN170" s="65"/>
      <c r="CO170" s="65"/>
      <c r="CP170" s="65"/>
      <c r="CQ170" s="65"/>
      <c r="CR170" s="65"/>
      <c r="CS170" s="65"/>
      <c r="CT170" s="65"/>
    </row>
    <row r="171" spans="1:98">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65"/>
      <c r="BN171" s="65"/>
      <c r="BO171" s="65"/>
      <c r="BP171" s="65"/>
      <c r="BQ171" s="65"/>
      <c r="BR171" s="65"/>
      <c r="BS171" s="65"/>
      <c r="BT171" s="65"/>
      <c r="BU171" s="65"/>
      <c r="BV171" s="65"/>
      <c r="BW171" s="65"/>
      <c r="BX171" s="65"/>
      <c r="BY171" s="65"/>
      <c r="BZ171" s="65"/>
      <c r="CA171" s="65"/>
      <c r="CB171" s="65"/>
      <c r="CC171" s="65"/>
      <c r="CD171" s="65"/>
      <c r="CE171" s="65"/>
      <c r="CF171" s="65"/>
      <c r="CG171" s="65"/>
      <c r="CH171" s="65"/>
      <c r="CI171" s="65"/>
      <c r="CJ171" s="65"/>
      <c r="CK171" s="65"/>
      <c r="CL171" s="65"/>
      <c r="CM171" s="65"/>
      <c r="CN171" s="65"/>
      <c r="CO171" s="65"/>
      <c r="CP171" s="65"/>
      <c r="CQ171" s="65"/>
      <c r="CR171" s="65"/>
      <c r="CS171" s="65"/>
      <c r="CT171" s="65"/>
    </row>
    <row r="172" spans="1:98">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65"/>
      <c r="BN172" s="65"/>
      <c r="BO172" s="65"/>
      <c r="BP172" s="65"/>
      <c r="BQ172" s="65"/>
      <c r="BR172" s="65"/>
      <c r="BS172" s="65"/>
      <c r="BT172" s="65"/>
      <c r="BU172" s="65"/>
      <c r="BV172" s="65"/>
      <c r="BW172" s="65"/>
      <c r="BX172" s="65"/>
      <c r="BY172" s="65"/>
      <c r="BZ172" s="65"/>
      <c r="CA172" s="65"/>
      <c r="CB172" s="65"/>
      <c r="CC172" s="65"/>
      <c r="CD172" s="65"/>
      <c r="CE172" s="65"/>
      <c r="CF172" s="65"/>
      <c r="CG172" s="65"/>
      <c r="CH172" s="65"/>
      <c r="CI172" s="65"/>
      <c r="CJ172" s="65"/>
      <c r="CK172" s="65"/>
      <c r="CL172" s="65"/>
      <c r="CM172" s="65"/>
      <c r="CN172" s="65"/>
      <c r="CO172" s="65"/>
      <c r="CP172" s="65"/>
      <c r="CQ172" s="65"/>
      <c r="CR172" s="65"/>
      <c r="CS172" s="65"/>
      <c r="CT172" s="65"/>
    </row>
    <row r="173" spans="1:98">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65"/>
      <c r="BN173" s="65"/>
      <c r="BO173" s="65"/>
      <c r="BP173" s="65"/>
      <c r="BQ173" s="65"/>
      <c r="BR173" s="65"/>
      <c r="BS173" s="65"/>
      <c r="BT173" s="65"/>
      <c r="BU173" s="65"/>
      <c r="BV173" s="65"/>
      <c r="BW173" s="65"/>
      <c r="BX173" s="65"/>
      <c r="BY173" s="65"/>
      <c r="BZ173" s="65"/>
      <c r="CA173" s="65"/>
      <c r="CB173" s="65"/>
      <c r="CC173" s="65"/>
      <c r="CD173" s="65"/>
      <c r="CE173" s="65"/>
      <c r="CF173" s="65"/>
      <c r="CG173" s="65"/>
      <c r="CH173" s="65"/>
      <c r="CI173" s="65"/>
      <c r="CJ173" s="65"/>
      <c r="CK173" s="65"/>
      <c r="CL173" s="65"/>
      <c r="CM173" s="65"/>
      <c r="CN173" s="65"/>
      <c r="CO173" s="65"/>
      <c r="CP173" s="65"/>
      <c r="CQ173" s="65"/>
      <c r="CR173" s="65"/>
      <c r="CS173" s="65"/>
      <c r="CT173" s="65"/>
    </row>
    <row r="174" spans="1:98">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65"/>
      <c r="BN174" s="65"/>
      <c r="BO174" s="65"/>
      <c r="BP174" s="65"/>
      <c r="BQ174" s="65"/>
      <c r="BR174" s="65"/>
      <c r="BS174" s="65"/>
      <c r="BT174" s="65"/>
      <c r="BU174" s="65"/>
      <c r="BV174" s="65"/>
      <c r="BW174" s="65"/>
      <c r="BX174" s="65"/>
      <c r="BY174" s="65"/>
      <c r="BZ174" s="65"/>
      <c r="CA174" s="65"/>
      <c r="CB174" s="65"/>
      <c r="CC174" s="65"/>
      <c r="CD174" s="65"/>
      <c r="CE174" s="65"/>
      <c r="CF174" s="65"/>
      <c r="CG174" s="65"/>
      <c r="CH174" s="65"/>
      <c r="CI174" s="65"/>
      <c r="CJ174" s="65"/>
      <c r="CK174" s="65"/>
      <c r="CL174" s="65"/>
      <c r="CM174" s="65"/>
      <c r="CN174" s="65"/>
      <c r="CO174" s="65"/>
      <c r="CP174" s="65"/>
      <c r="CQ174" s="65"/>
      <c r="CR174" s="65"/>
      <c r="CS174" s="65"/>
      <c r="CT174" s="65"/>
    </row>
    <row r="175" spans="1:98">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65"/>
      <c r="BN175" s="65"/>
      <c r="BO175" s="65"/>
      <c r="BP175" s="65"/>
      <c r="BQ175" s="65"/>
      <c r="BR175" s="65"/>
      <c r="BS175" s="65"/>
      <c r="BT175" s="65"/>
      <c r="BU175" s="65"/>
      <c r="BV175" s="65"/>
      <c r="BW175" s="65"/>
      <c r="BX175" s="65"/>
      <c r="BY175" s="65"/>
      <c r="BZ175" s="65"/>
      <c r="CA175" s="65"/>
      <c r="CB175" s="65"/>
      <c r="CC175" s="65"/>
      <c r="CD175" s="65"/>
      <c r="CE175" s="65"/>
      <c r="CF175" s="65"/>
      <c r="CG175" s="65"/>
      <c r="CH175" s="65"/>
      <c r="CI175" s="65"/>
      <c r="CJ175" s="65"/>
      <c r="CK175" s="65"/>
      <c r="CL175" s="65"/>
      <c r="CM175" s="65"/>
      <c r="CN175" s="65"/>
      <c r="CO175" s="65"/>
      <c r="CP175" s="65"/>
      <c r="CQ175" s="65"/>
      <c r="CR175" s="65"/>
      <c r="CS175" s="65"/>
      <c r="CT175" s="65"/>
    </row>
    <row r="176" spans="1:98">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65"/>
      <c r="BN176" s="65"/>
      <c r="BO176" s="65"/>
      <c r="BP176" s="65"/>
      <c r="BQ176" s="65"/>
      <c r="BR176" s="65"/>
      <c r="BS176" s="65"/>
      <c r="BT176" s="65"/>
      <c r="BU176" s="65"/>
      <c r="BV176" s="65"/>
      <c r="BW176" s="65"/>
      <c r="BX176" s="65"/>
      <c r="BY176" s="65"/>
      <c r="BZ176" s="65"/>
      <c r="CA176" s="65"/>
      <c r="CB176" s="65"/>
      <c r="CC176" s="65"/>
      <c r="CD176" s="65"/>
      <c r="CE176" s="65"/>
      <c r="CF176" s="65"/>
      <c r="CG176" s="65"/>
      <c r="CH176" s="65"/>
      <c r="CI176" s="65"/>
      <c r="CJ176" s="65"/>
      <c r="CK176" s="65"/>
      <c r="CL176" s="65"/>
      <c r="CM176" s="65"/>
      <c r="CN176" s="65"/>
      <c r="CO176" s="65"/>
      <c r="CP176" s="65"/>
      <c r="CQ176" s="65"/>
      <c r="CR176" s="65"/>
      <c r="CS176" s="65"/>
      <c r="CT176" s="65"/>
    </row>
    <row r="177" spans="1:98">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65"/>
      <c r="BN177" s="65"/>
      <c r="BO177" s="65"/>
      <c r="BP177" s="65"/>
      <c r="BQ177" s="65"/>
      <c r="BR177" s="65"/>
      <c r="BS177" s="65"/>
      <c r="BT177" s="65"/>
      <c r="BU177" s="65"/>
      <c r="BV177" s="65"/>
      <c r="BW177" s="65"/>
      <c r="BX177" s="65"/>
      <c r="BY177" s="65"/>
      <c r="BZ177" s="65"/>
      <c r="CA177" s="65"/>
      <c r="CB177" s="65"/>
      <c r="CC177" s="65"/>
      <c r="CD177" s="65"/>
      <c r="CE177" s="65"/>
      <c r="CF177" s="65"/>
      <c r="CG177" s="65"/>
      <c r="CH177" s="65"/>
      <c r="CI177" s="65"/>
      <c r="CJ177" s="65"/>
      <c r="CK177" s="65"/>
      <c r="CL177" s="65"/>
      <c r="CM177" s="65"/>
      <c r="CN177" s="65"/>
      <c r="CO177" s="65"/>
      <c r="CP177" s="65"/>
      <c r="CQ177" s="65"/>
      <c r="CR177" s="65"/>
      <c r="CS177" s="65"/>
      <c r="CT177" s="65"/>
    </row>
    <row r="178" spans="1:98">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65"/>
      <c r="BN178" s="65"/>
      <c r="BO178" s="65"/>
      <c r="BP178" s="65"/>
      <c r="BQ178" s="65"/>
      <c r="BR178" s="65"/>
      <c r="BS178" s="65"/>
      <c r="BT178" s="65"/>
      <c r="BU178" s="65"/>
      <c r="BV178" s="65"/>
      <c r="BW178" s="65"/>
      <c r="BX178" s="65"/>
      <c r="BY178" s="65"/>
      <c r="BZ178" s="65"/>
      <c r="CA178" s="65"/>
      <c r="CB178" s="65"/>
      <c r="CC178" s="65"/>
      <c r="CD178" s="65"/>
      <c r="CE178" s="65"/>
      <c r="CF178" s="65"/>
      <c r="CG178" s="65"/>
      <c r="CH178" s="65"/>
      <c r="CI178" s="65"/>
      <c r="CJ178" s="65"/>
      <c r="CK178" s="65"/>
      <c r="CL178" s="65"/>
      <c r="CM178" s="65"/>
      <c r="CN178" s="65"/>
      <c r="CO178" s="65"/>
      <c r="CP178" s="65"/>
      <c r="CQ178" s="65"/>
      <c r="CR178" s="65"/>
      <c r="CS178" s="65"/>
      <c r="CT178" s="65"/>
    </row>
    <row r="179" spans="1:98">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65"/>
      <c r="BN179" s="65"/>
      <c r="BO179" s="65"/>
      <c r="BP179" s="65"/>
      <c r="BQ179" s="65"/>
      <c r="BR179" s="65"/>
      <c r="BS179" s="65"/>
      <c r="BT179" s="65"/>
      <c r="BU179" s="65"/>
      <c r="BV179" s="65"/>
      <c r="BW179" s="65"/>
      <c r="BX179" s="65"/>
      <c r="BY179" s="65"/>
      <c r="BZ179" s="65"/>
      <c r="CA179" s="65"/>
      <c r="CB179" s="65"/>
      <c r="CC179" s="65"/>
      <c r="CD179" s="65"/>
      <c r="CE179" s="65"/>
      <c r="CF179" s="65"/>
      <c r="CG179" s="65"/>
      <c r="CH179" s="65"/>
      <c r="CI179" s="65"/>
      <c r="CJ179" s="65"/>
      <c r="CK179" s="65"/>
      <c r="CL179" s="65"/>
      <c r="CM179" s="65"/>
      <c r="CN179" s="65"/>
      <c r="CO179" s="65"/>
      <c r="CP179" s="65"/>
      <c r="CQ179" s="65"/>
      <c r="CR179" s="65"/>
      <c r="CS179" s="65"/>
      <c r="CT179" s="65"/>
    </row>
    <row r="180" spans="1:98">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65"/>
      <c r="BN180" s="65"/>
      <c r="BO180" s="65"/>
      <c r="BP180" s="65"/>
      <c r="BQ180" s="65"/>
      <c r="BR180" s="65"/>
      <c r="BS180" s="65"/>
      <c r="BT180" s="65"/>
      <c r="BU180" s="65"/>
      <c r="BV180" s="65"/>
      <c r="BW180" s="65"/>
      <c r="BX180" s="65"/>
      <c r="BY180" s="65"/>
      <c r="BZ180" s="65"/>
      <c r="CA180" s="65"/>
      <c r="CB180" s="65"/>
      <c r="CC180" s="65"/>
      <c r="CD180" s="65"/>
      <c r="CE180" s="65"/>
      <c r="CF180" s="65"/>
      <c r="CG180" s="65"/>
      <c r="CH180" s="65"/>
      <c r="CI180" s="65"/>
      <c r="CJ180" s="65"/>
      <c r="CK180" s="65"/>
      <c r="CL180" s="65"/>
      <c r="CM180" s="65"/>
      <c r="CN180" s="65"/>
      <c r="CO180" s="65"/>
      <c r="CP180" s="65"/>
      <c r="CQ180" s="65"/>
      <c r="CR180" s="65"/>
      <c r="CS180" s="65"/>
      <c r="CT180" s="65"/>
    </row>
    <row r="181" spans="1:98">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65"/>
      <c r="BN181" s="65"/>
      <c r="BO181" s="65"/>
      <c r="BP181" s="65"/>
      <c r="BQ181" s="65"/>
      <c r="BR181" s="65"/>
      <c r="BS181" s="65"/>
      <c r="BT181" s="65"/>
      <c r="BU181" s="65"/>
      <c r="BV181" s="65"/>
      <c r="BW181" s="65"/>
      <c r="BX181" s="65"/>
      <c r="BY181" s="65"/>
      <c r="BZ181" s="65"/>
      <c r="CA181" s="65"/>
      <c r="CB181" s="65"/>
      <c r="CC181" s="65"/>
      <c r="CD181" s="65"/>
      <c r="CE181" s="65"/>
      <c r="CF181" s="65"/>
      <c r="CG181" s="65"/>
      <c r="CH181" s="65"/>
      <c r="CI181" s="65"/>
      <c r="CJ181" s="65"/>
      <c r="CK181" s="65"/>
      <c r="CL181" s="65"/>
      <c r="CM181" s="65"/>
      <c r="CN181" s="65"/>
      <c r="CO181" s="65"/>
      <c r="CP181" s="65"/>
      <c r="CQ181" s="65"/>
      <c r="CR181" s="65"/>
      <c r="CS181" s="65"/>
      <c r="CT181" s="65"/>
    </row>
    <row r="182" spans="1:98">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65"/>
      <c r="BN182" s="65"/>
      <c r="BO182" s="65"/>
      <c r="BP182" s="65"/>
      <c r="BQ182" s="65"/>
      <c r="BR182" s="65"/>
      <c r="BS182" s="65"/>
      <c r="BT182" s="65"/>
      <c r="BU182" s="65"/>
      <c r="BV182" s="65"/>
      <c r="BW182" s="65"/>
      <c r="BX182" s="65"/>
      <c r="BY182" s="65"/>
      <c r="BZ182" s="65"/>
      <c r="CA182" s="65"/>
      <c r="CB182" s="65"/>
      <c r="CC182" s="65"/>
      <c r="CD182" s="65"/>
      <c r="CE182" s="65"/>
      <c r="CF182" s="65"/>
      <c r="CG182" s="65"/>
      <c r="CH182" s="65"/>
      <c r="CI182" s="65"/>
      <c r="CJ182" s="65"/>
      <c r="CK182" s="65"/>
      <c r="CL182" s="65"/>
      <c r="CM182" s="65"/>
      <c r="CN182" s="65"/>
      <c r="CO182" s="65"/>
      <c r="CP182" s="65"/>
      <c r="CQ182" s="65"/>
      <c r="CR182" s="65"/>
      <c r="CS182" s="65"/>
      <c r="CT182" s="65"/>
    </row>
    <row r="183" spans="1:98">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65"/>
      <c r="BN183" s="65"/>
      <c r="BO183" s="65"/>
      <c r="BP183" s="65"/>
      <c r="BQ183" s="65"/>
      <c r="BR183" s="65"/>
      <c r="BS183" s="65"/>
      <c r="BT183" s="65"/>
      <c r="BU183" s="65"/>
      <c r="BV183" s="65"/>
      <c r="BW183" s="65"/>
      <c r="BX183" s="65"/>
      <c r="BY183" s="65"/>
      <c r="BZ183" s="65"/>
      <c r="CA183" s="65"/>
      <c r="CB183" s="65"/>
      <c r="CC183" s="65"/>
      <c r="CD183" s="65"/>
      <c r="CE183" s="65"/>
      <c r="CF183" s="65"/>
      <c r="CG183" s="65"/>
      <c r="CH183" s="65"/>
      <c r="CI183" s="65"/>
      <c r="CJ183" s="65"/>
      <c r="CK183" s="65"/>
      <c r="CL183" s="65"/>
      <c r="CM183" s="65"/>
      <c r="CN183" s="65"/>
      <c r="CO183" s="65"/>
      <c r="CP183" s="65"/>
      <c r="CQ183" s="65"/>
      <c r="CR183" s="65"/>
      <c r="CS183" s="65"/>
      <c r="CT183" s="65"/>
    </row>
    <row r="184" spans="1:98">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65"/>
      <c r="BN184" s="65"/>
      <c r="BO184" s="65"/>
      <c r="BP184" s="65"/>
      <c r="BQ184" s="65"/>
      <c r="BR184" s="65"/>
      <c r="BS184" s="65"/>
      <c r="BT184" s="65"/>
      <c r="BU184" s="65"/>
      <c r="BV184" s="65"/>
      <c r="BW184" s="65"/>
      <c r="BX184" s="65"/>
      <c r="BY184" s="65"/>
      <c r="BZ184" s="65"/>
      <c r="CA184" s="65"/>
      <c r="CB184" s="65"/>
      <c r="CC184" s="65"/>
      <c r="CD184" s="65"/>
      <c r="CE184" s="65"/>
      <c r="CF184" s="65"/>
      <c r="CG184" s="65"/>
      <c r="CH184" s="65"/>
      <c r="CI184" s="65"/>
      <c r="CJ184" s="65"/>
      <c r="CK184" s="65"/>
      <c r="CL184" s="65"/>
      <c r="CM184" s="65"/>
      <c r="CN184" s="65"/>
      <c r="CO184" s="65"/>
      <c r="CP184" s="65"/>
      <c r="CQ184" s="65"/>
      <c r="CR184" s="65"/>
      <c r="CS184" s="65"/>
      <c r="CT184" s="65"/>
    </row>
    <row r="185" spans="1:98">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65"/>
      <c r="BN185" s="65"/>
      <c r="BO185" s="65"/>
      <c r="BP185" s="65"/>
      <c r="BQ185" s="65"/>
      <c r="BR185" s="65"/>
      <c r="BS185" s="65"/>
      <c r="BT185" s="65"/>
      <c r="BU185" s="65"/>
      <c r="BV185" s="65"/>
      <c r="BW185" s="65"/>
      <c r="BX185" s="65"/>
      <c r="BY185" s="65"/>
      <c r="BZ185" s="65"/>
      <c r="CA185" s="65"/>
      <c r="CB185" s="65"/>
      <c r="CC185" s="65"/>
      <c r="CD185" s="65"/>
      <c r="CE185" s="65"/>
      <c r="CF185" s="65"/>
      <c r="CG185" s="65"/>
      <c r="CH185" s="65"/>
      <c r="CI185" s="65"/>
      <c r="CJ185" s="65"/>
      <c r="CK185" s="65"/>
      <c r="CL185" s="65"/>
      <c r="CM185" s="65"/>
      <c r="CN185" s="65"/>
      <c r="CO185" s="65"/>
      <c r="CP185" s="65"/>
      <c r="CQ185" s="65"/>
      <c r="CR185" s="65"/>
      <c r="CS185" s="65"/>
      <c r="CT185" s="65"/>
    </row>
    <row r="186" spans="1:98">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65"/>
      <c r="BN186" s="65"/>
      <c r="BO186" s="65"/>
      <c r="BP186" s="65"/>
      <c r="BQ186" s="65"/>
      <c r="BR186" s="65"/>
      <c r="BS186" s="65"/>
      <c r="BT186" s="65"/>
      <c r="BU186" s="65"/>
      <c r="BV186" s="65"/>
      <c r="BW186" s="65"/>
      <c r="BX186" s="65"/>
      <c r="BY186" s="65"/>
      <c r="BZ186" s="65"/>
      <c r="CA186" s="65"/>
      <c r="CB186" s="65"/>
      <c r="CC186" s="65"/>
      <c r="CD186" s="65"/>
      <c r="CE186" s="65"/>
      <c r="CF186" s="65"/>
      <c r="CG186" s="65"/>
      <c r="CH186" s="65"/>
      <c r="CI186" s="65"/>
      <c r="CJ186" s="65"/>
      <c r="CK186" s="65"/>
      <c r="CL186" s="65"/>
      <c r="CM186" s="65"/>
      <c r="CN186" s="65"/>
      <c r="CO186" s="65"/>
      <c r="CP186" s="65"/>
      <c r="CQ186" s="65"/>
      <c r="CR186" s="65"/>
      <c r="CS186" s="65"/>
      <c r="CT186" s="65"/>
    </row>
    <row r="187" spans="1:98">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65"/>
      <c r="BN187" s="65"/>
      <c r="BO187" s="65"/>
      <c r="BP187" s="65"/>
      <c r="BQ187" s="65"/>
      <c r="BR187" s="65"/>
      <c r="BS187" s="65"/>
      <c r="BT187" s="65"/>
      <c r="BU187" s="65"/>
      <c r="BV187" s="65"/>
      <c r="BW187" s="65"/>
      <c r="BX187" s="65"/>
      <c r="BY187" s="65"/>
      <c r="BZ187" s="65"/>
      <c r="CA187" s="65"/>
      <c r="CB187" s="65"/>
      <c r="CC187" s="65"/>
      <c r="CD187" s="65"/>
      <c r="CE187" s="65"/>
      <c r="CF187" s="65"/>
      <c r="CG187" s="65"/>
      <c r="CH187" s="65"/>
      <c r="CI187" s="65"/>
      <c r="CJ187" s="65"/>
      <c r="CK187" s="65"/>
      <c r="CL187" s="65"/>
      <c r="CM187" s="65"/>
      <c r="CN187" s="65"/>
      <c r="CO187" s="65"/>
      <c r="CP187" s="65"/>
      <c r="CQ187" s="65"/>
      <c r="CR187" s="65"/>
      <c r="CS187" s="65"/>
      <c r="CT187" s="65"/>
    </row>
    <row r="188" spans="1:98">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65"/>
      <c r="BN188" s="65"/>
      <c r="BO188" s="65"/>
      <c r="BP188" s="65"/>
      <c r="BQ188" s="65"/>
      <c r="BR188" s="65"/>
      <c r="BS188" s="65"/>
      <c r="BT188" s="65"/>
      <c r="BU188" s="65"/>
      <c r="BV188" s="65"/>
      <c r="BW188" s="65"/>
      <c r="BX188" s="65"/>
      <c r="BY188" s="65"/>
      <c r="BZ188" s="65"/>
      <c r="CA188" s="65"/>
      <c r="CB188" s="65"/>
      <c r="CC188" s="65"/>
      <c r="CD188" s="65"/>
      <c r="CE188" s="65"/>
      <c r="CF188" s="65"/>
      <c r="CG188" s="65"/>
      <c r="CH188" s="65"/>
      <c r="CI188" s="65"/>
      <c r="CJ188" s="65"/>
      <c r="CK188" s="65"/>
      <c r="CL188" s="65"/>
      <c r="CM188" s="65"/>
      <c r="CN188" s="65"/>
      <c r="CO188" s="65"/>
      <c r="CP188" s="65"/>
      <c r="CQ188" s="65"/>
      <c r="CR188" s="65"/>
      <c r="CS188" s="65"/>
      <c r="CT188" s="65"/>
    </row>
    <row r="189" spans="1:98">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65"/>
      <c r="BN189" s="65"/>
      <c r="BO189" s="65"/>
      <c r="BP189" s="65"/>
      <c r="BQ189" s="65"/>
      <c r="BR189" s="65"/>
      <c r="BS189" s="65"/>
      <c r="BT189" s="65"/>
      <c r="BU189" s="65"/>
      <c r="BV189" s="65"/>
      <c r="BW189" s="65"/>
      <c r="BX189" s="65"/>
      <c r="BY189" s="65"/>
      <c r="BZ189" s="65"/>
      <c r="CA189" s="65"/>
      <c r="CB189" s="65"/>
      <c r="CC189" s="65"/>
      <c r="CD189" s="65"/>
      <c r="CE189" s="65"/>
      <c r="CF189" s="65"/>
      <c r="CG189" s="65"/>
      <c r="CH189" s="65"/>
      <c r="CI189" s="65"/>
      <c r="CJ189" s="65"/>
      <c r="CK189" s="65"/>
      <c r="CL189" s="65"/>
      <c r="CM189" s="65"/>
      <c r="CN189" s="65"/>
      <c r="CO189" s="65"/>
      <c r="CP189" s="65"/>
      <c r="CQ189" s="65"/>
      <c r="CR189" s="65"/>
      <c r="CS189" s="65"/>
      <c r="CT189" s="65"/>
    </row>
    <row r="190" spans="1:98">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65"/>
      <c r="BN190" s="65"/>
      <c r="BO190" s="65"/>
      <c r="BP190" s="65"/>
      <c r="BQ190" s="65"/>
      <c r="BR190" s="65"/>
      <c r="BS190" s="65"/>
      <c r="BT190" s="65"/>
      <c r="BU190" s="65"/>
      <c r="BV190" s="65"/>
      <c r="BW190" s="65"/>
      <c r="BX190" s="65"/>
      <c r="BY190" s="65"/>
      <c r="BZ190" s="65"/>
      <c r="CA190" s="65"/>
      <c r="CB190" s="65"/>
      <c r="CC190" s="65"/>
      <c r="CD190" s="65"/>
      <c r="CE190" s="65"/>
      <c r="CF190" s="65"/>
      <c r="CG190" s="65"/>
      <c r="CH190" s="65"/>
      <c r="CI190" s="65"/>
      <c r="CJ190" s="65"/>
      <c r="CK190" s="65"/>
      <c r="CL190" s="65"/>
      <c r="CM190" s="65"/>
      <c r="CN190" s="65"/>
      <c r="CO190" s="65"/>
      <c r="CP190" s="65"/>
      <c r="CQ190" s="65"/>
      <c r="CR190" s="65"/>
      <c r="CS190" s="65"/>
      <c r="CT190" s="65"/>
    </row>
    <row r="191" spans="1:98">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65"/>
      <c r="BN191" s="65"/>
      <c r="BO191" s="65"/>
      <c r="BP191" s="65"/>
      <c r="BQ191" s="65"/>
      <c r="BR191" s="65"/>
      <c r="BS191" s="65"/>
      <c r="BT191" s="65"/>
      <c r="BU191" s="65"/>
      <c r="BV191" s="65"/>
      <c r="BW191" s="65"/>
      <c r="BX191" s="65"/>
      <c r="BY191" s="65"/>
      <c r="BZ191" s="65"/>
      <c r="CA191" s="65"/>
      <c r="CB191" s="65"/>
      <c r="CC191" s="65"/>
      <c r="CD191" s="65"/>
      <c r="CE191" s="65"/>
      <c r="CF191" s="65"/>
      <c r="CG191" s="65"/>
      <c r="CH191" s="65"/>
      <c r="CI191" s="65"/>
      <c r="CJ191" s="65"/>
      <c r="CK191" s="65"/>
      <c r="CL191" s="65"/>
      <c r="CM191" s="65"/>
      <c r="CN191" s="65"/>
      <c r="CO191" s="65"/>
      <c r="CP191" s="65"/>
      <c r="CQ191" s="65"/>
      <c r="CR191" s="65"/>
      <c r="CS191" s="65"/>
      <c r="CT191" s="65"/>
    </row>
    <row r="192" spans="1:98">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65"/>
      <c r="BN192" s="65"/>
      <c r="BO192" s="65"/>
      <c r="BP192" s="65"/>
      <c r="BQ192" s="65"/>
      <c r="BR192" s="65"/>
      <c r="BS192" s="65"/>
      <c r="BT192" s="65"/>
      <c r="BU192" s="65"/>
      <c r="BV192" s="65"/>
      <c r="BW192" s="65"/>
      <c r="BX192" s="65"/>
      <c r="BY192" s="65"/>
      <c r="BZ192" s="65"/>
      <c r="CA192" s="65"/>
      <c r="CB192" s="65"/>
      <c r="CC192" s="65"/>
      <c r="CD192" s="65"/>
      <c r="CE192" s="65"/>
      <c r="CF192" s="65"/>
      <c r="CG192" s="65"/>
      <c r="CH192" s="65"/>
      <c r="CI192" s="65"/>
      <c r="CJ192" s="65"/>
      <c r="CK192" s="65"/>
      <c r="CL192" s="65"/>
      <c r="CM192" s="65"/>
      <c r="CN192" s="65"/>
      <c r="CO192" s="65"/>
      <c r="CP192" s="65"/>
      <c r="CQ192" s="65"/>
      <c r="CR192" s="65"/>
      <c r="CS192" s="65"/>
      <c r="CT192" s="65"/>
    </row>
    <row r="193" spans="1:98">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65"/>
      <c r="BN193" s="65"/>
      <c r="BO193" s="65"/>
      <c r="BP193" s="65"/>
      <c r="BQ193" s="65"/>
      <c r="BR193" s="65"/>
      <c r="BS193" s="65"/>
      <c r="BT193" s="65"/>
      <c r="BU193" s="65"/>
      <c r="BV193" s="65"/>
      <c r="BW193" s="65"/>
      <c r="BX193" s="65"/>
      <c r="BY193" s="65"/>
      <c r="BZ193" s="65"/>
      <c r="CA193" s="65"/>
      <c r="CB193" s="65"/>
      <c r="CC193" s="65"/>
      <c r="CD193" s="65"/>
      <c r="CE193" s="65"/>
      <c r="CF193" s="65"/>
      <c r="CG193" s="65"/>
      <c r="CH193" s="65"/>
      <c r="CI193" s="65"/>
      <c r="CJ193" s="65"/>
      <c r="CK193" s="65"/>
      <c r="CL193" s="65"/>
      <c r="CM193" s="65"/>
      <c r="CN193" s="65"/>
      <c r="CO193" s="65"/>
      <c r="CP193" s="65"/>
      <c r="CQ193" s="65"/>
      <c r="CR193" s="65"/>
      <c r="CS193" s="65"/>
      <c r="CT193" s="65"/>
    </row>
    <row r="194" spans="1:98">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65"/>
      <c r="BN194" s="65"/>
      <c r="BO194" s="65"/>
      <c r="BP194" s="65"/>
      <c r="BQ194" s="65"/>
      <c r="BR194" s="65"/>
      <c r="BS194" s="65"/>
      <c r="BT194" s="65"/>
      <c r="BU194" s="65"/>
      <c r="BV194" s="65"/>
      <c r="BW194" s="65"/>
      <c r="BX194" s="65"/>
      <c r="BY194" s="65"/>
      <c r="BZ194" s="65"/>
      <c r="CA194" s="65"/>
      <c r="CB194" s="65"/>
      <c r="CC194" s="65"/>
      <c r="CD194" s="65"/>
      <c r="CE194" s="65"/>
      <c r="CF194" s="65"/>
      <c r="CG194" s="65"/>
      <c r="CH194" s="65"/>
      <c r="CI194" s="65"/>
      <c r="CJ194" s="65"/>
      <c r="CK194" s="65"/>
      <c r="CL194" s="65"/>
      <c r="CM194" s="65"/>
      <c r="CN194" s="65"/>
      <c r="CO194" s="65"/>
      <c r="CP194" s="65"/>
      <c r="CQ194" s="65"/>
      <c r="CR194" s="65"/>
      <c r="CS194" s="65"/>
      <c r="CT194" s="65"/>
    </row>
    <row r="195" spans="1:98">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65"/>
      <c r="BN195" s="65"/>
      <c r="BO195" s="65"/>
      <c r="BP195" s="65"/>
      <c r="BQ195" s="65"/>
      <c r="BR195" s="65"/>
      <c r="BS195" s="65"/>
      <c r="BT195" s="65"/>
      <c r="BU195" s="65"/>
      <c r="BV195" s="65"/>
      <c r="BW195" s="65"/>
      <c r="BX195" s="65"/>
      <c r="BY195" s="65"/>
      <c r="BZ195" s="65"/>
      <c r="CA195" s="65"/>
      <c r="CB195" s="65"/>
      <c r="CC195" s="65"/>
      <c r="CD195" s="65"/>
      <c r="CE195" s="65"/>
      <c r="CF195" s="65"/>
      <c r="CG195" s="65"/>
      <c r="CH195" s="65"/>
      <c r="CI195" s="65"/>
      <c r="CJ195" s="65"/>
      <c r="CK195" s="65"/>
      <c r="CL195" s="65"/>
      <c r="CM195" s="65"/>
      <c r="CN195" s="65"/>
      <c r="CO195" s="65"/>
      <c r="CP195" s="65"/>
      <c r="CQ195" s="65"/>
      <c r="CR195" s="65"/>
      <c r="CS195" s="65"/>
      <c r="CT195" s="65"/>
    </row>
    <row r="196" spans="1:98">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65"/>
      <c r="BN196" s="65"/>
      <c r="BO196" s="65"/>
      <c r="BP196" s="65"/>
      <c r="BQ196" s="65"/>
      <c r="BR196" s="65"/>
      <c r="BS196" s="65"/>
      <c r="BT196" s="65"/>
      <c r="BU196" s="65"/>
      <c r="BV196" s="65"/>
      <c r="BW196" s="65"/>
      <c r="BX196" s="65"/>
      <c r="BY196" s="65"/>
      <c r="BZ196" s="65"/>
      <c r="CA196" s="65"/>
      <c r="CB196" s="65"/>
      <c r="CC196" s="65"/>
      <c r="CD196" s="65"/>
      <c r="CE196" s="65"/>
      <c r="CF196" s="65"/>
      <c r="CG196" s="65"/>
      <c r="CH196" s="65"/>
      <c r="CI196" s="65"/>
      <c r="CJ196" s="65"/>
      <c r="CK196" s="65"/>
      <c r="CL196" s="65"/>
      <c r="CM196" s="65"/>
      <c r="CN196" s="65"/>
      <c r="CO196" s="65"/>
      <c r="CP196" s="65"/>
      <c r="CQ196" s="65"/>
      <c r="CR196" s="65"/>
      <c r="CS196" s="65"/>
      <c r="CT196" s="65"/>
    </row>
    <row r="197" spans="1:98">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65"/>
      <c r="BN197" s="65"/>
      <c r="BO197" s="65"/>
      <c r="BP197" s="65"/>
      <c r="BQ197" s="65"/>
      <c r="BR197" s="65"/>
      <c r="BS197" s="65"/>
      <c r="BT197" s="65"/>
      <c r="BU197" s="65"/>
      <c r="BV197" s="65"/>
      <c r="BW197" s="65"/>
      <c r="BX197" s="65"/>
      <c r="BY197" s="65"/>
      <c r="BZ197" s="65"/>
      <c r="CA197" s="65"/>
      <c r="CB197" s="65"/>
      <c r="CC197" s="65"/>
      <c r="CD197" s="65"/>
      <c r="CE197" s="65"/>
      <c r="CF197" s="65"/>
      <c r="CG197" s="65"/>
      <c r="CH197" s="65"/>
      <c r="CI197" s="65"/>
      <c r="CJ197" s="65"/>
      <c r="CK197" s="65"/>
      <c r="CL197" s="65"/>
      <c r="CM197" s="65"/>
      <c r="CN197" s="65"/>
      <c r="CO197" s="65"/>
      <c r="CP197" s="65"/>
      <c r="CQ197" s="65"/>
      <c r="CR197" s="65"/>
      <c r="CS197" s="65"/>
      <c r="CT197" s="65"/>
    </row>
    <row r="198" spans="1:98">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65"/>
      <c r="BN198" s="65"/>
      <c r="BO198" s="65"/>
      <c r="BP198" s="65"/>
      <c r="BQ198" s="65"/>
      <c r="BR198" s="65"/>
      <c r="BS198" s="65"/>
      <c r="BT198" s="65"/>
      <c r="BU198" s="65"/>
      <c r="BV198" s="65"/>
      <c r="BW198" s="65"/>
      <c r="BX198" s="65"/>
      <c r="BY198" s="65"/>
      <c r="BZ198" s="65"/>
      <c r="CA198" s="65"/>
      <c r="CB198" s="65"/>
      <c r="CC198" s="65"/>
      <c r="CD198" s="65"/>
      <c r="CE198" s="65"/>
      <c r="CF198" s="65"/>
      <c r="CG198" s="65"/>
      <c r="CH198" s="65"/>
      <c r="CI198" s="65"/>
      <c r="CJ198" s="65"/>
      <c r="CK198" s="65"/>
      <c r="CL198" s="65"/>
      <c r="CM198" s="65"/>
      <c r="CN198" s="65"/>
      <c r="CO198" s="65"/>
      <c r="CP198" s="65"/>
      <c r="CQ198" s="65"/>
      <c r="CR198" s="65"/>
      <c r="CS198" s="65"/>
      <c r="CT198" s="65"/>
    </row>
    <row r="199" spans="1:98">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65"/>
      <c r="BN199" s="65"/>
      <c r="BO199" s="65"/>
      <c r="BP199" s="65"/>
      <c r="BQ199" s="65"/>
      <c r="BR199" s="65"/>
      <c r="BS199" s="65"/>
      <c r="BT199" s="65"/>
      <c r="BU199" s="65"/>
      <c r="BV199" s="65"/>
      <c r="BW199" s="65"/>
      <c r="BX199" s="65"/>
      <c r="BY199" s="65"/>
      <c r="BZ199" s="65"/>
      <c r="CA199" s="65"/>
      <c r="CB199" s="65"/>
      <c r="CC199" s="65"/>
      <c r="CD199" s="65"/>
      <c r="CE199" s="65"/>
      <c r="CF199" s="65"/>
      <c r="CG199" s="65"/>
      <c r="CH199" s="65"/>
      <c r="CI199" s="65"/>
      <c r="CJ199" s="65"/>
      <c r="CK199" s="65"/>
      <c r="CL199" s="65"/>
      <c r="CM199" s="65"/>
      <c r="CN199" s="65"/>
      <c r="CO199" s="65"/>
      <c r="CP199" s="65"/>
      <c r="CQ199" s="65"/>
      <c r="CR199" s="65"/>
      <c r="CS199" s="65"/>
      <c r="CT199" s="65"/>
    </row>
    <row r="200" spans="1:98">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65"/>
      <c r="BN200" s="65"/>
      <c r="BO200" s="65"/>
      <c r="BP200" s="65"/>
      <c r="BQ200" s="65"/>
      <c r="BR200" s="65"/>
      <c r="BS200" s="65"/>
      <c r="BT200" s="65"/>
      <c r="BU200" s="65"/>
      <c r="BV200" s="65"/>
      <c r="BW200" s="65"/>
      <c r="BX200" s="65"/>
      <c r="BY200" s="65"/>
      <c r="BZ200" s="65"/>
      <c r="CA200" s="65"/>
      <c r="CB200" s="65"/>
      <c r="CC200" s="65"/>
      <c r="CD200" s="65"/>
      <c r="CE200" s="65"/>
      <c r="CF200" s="65"/>
      <c r="CG200" s="65"/>
      <c r="CH200" s="65"/>
      <c r="CI200" s="65"/>
      <c r="CJ200" s="65"/>
      <c r="CK200" s="65"/>
      <c r="CL200" s="65"/>
      <c r="CM200" s="65"/>
      <c r="CN200" s="65"/>
      <c r="CO200" s="65"/>
      <c r="CP200" s="65"/>
      <c r="CQ200" s="65"/>
      <c r="CR200" s="65"/>
      <c r="CS200" s="65"/>
      <c r="CT200" s="65"/>
    </row>
    <row r="201" spans="1:98">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65"/>
      <c r="BN201" s="65"/>
      <c r="BO201" s="65"/>
      <c r="BP201" s="65"/>
      <c r="BQ201" s="65"/>
      <c r="BR201" s="65"/>
      <c r="BS201" s="65"/>
      <c r="BT201" s="65"/>
      <c r="BU201" s="65"/>
      <c r="BV201" s="65"/>
      <c r="BW201" s="65"/>
      <c r="BX201" s="65"/>
      <c r="BY201" s="65"/>
      <c r="BZ201" s="65"/>
      <c r="CA201" s="65"/>
      <c r="CB201" s="65"/>
      <c r="CC201" s="65"/>
      <c r="CD201" s="65"/>
      <c r="CE201" s="65"/>
      <c r="CF201" s="65"/>
      <c r="CG201" s="65"/>
      <c r="CH201" s="65"/>
      <c r="CI201" s="65"/>
      <c r="CJ201" s="65"/>
      <c r="CK201" s="65"/>
      <c r="CL201" s="65"/>
      <c r="CM201" s="65"/>
      <c r="CN201" s="65"/>
      <c r="CO201" s="65"/>
      <c r="CP201" s="65"/>
      <c r="CQ201" s="65"/>
      <c r="CR201" s="65"/>
      <c r="CS201" s="65"/>
      <c r="CT201" s="65"/>
    </row>
    <row r="202" spans="1:98">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65"/>
      <c r="BN202" s="65"/>
      <c r="BO202" s="65"/>
      <c r="BP202" s="65"/>
      <c r="BQ202" s="65"/>
      <c r="BR202" s="65"/>
      <c r="BS202" s="65"/>
      <c r="BT202" s="65"/>
      <c r="BU202" s="65"/>
      <c r="BV202" s="65"/>
      <c r="BW202" s="65"/>
      <c r="BX202" s="65"/>
      <c r="BY202" s="65"/>
      <c r="BZ202" s="65"/>
      <c r="CA202" s="65"/>
      <c r="CB202" s="65"/>
      <c r="CC202" s="65"/>
      <c r="CD202" s="65"/>
      <c r="CE202" s="65"/>
      <c r="CF202" s="65"/>
      <c r="CG202" s="65"/>
      <c r="CH202" s="65"/>
      <c r="CI202" s="65"/>
      <c r="CJ202" s="65"/>
      <c r="CK202" s="65"/>
      <c r="CL202" s="65"/>
      <c r="CM202" s="65"/>
      <c r="CN202" s="65"/>
      <c r="CO202" s="65"/>
      <c r="CP202" s="65"/>
      <c r="CQ202" s="65"/>
      <c r="CR202" s="65"/>
      <c r="CS202" s="65"/>
      <c r="CT202" s="65"/>
    </row>
    <row r="203" spans="1:98">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65"/>
      <c r="BN203" s="65"/>
      <c r="BO203" s="65"/>
      <c r="BP203" s="65"/>
      <c r="BQ203" s="65"/>
      <c r="BR203" s="65"/>
      <c r="BS203" s="65"/>
      <c r="BT203" s="65"/>
      <c r="BU203" s="65"/>
      <c r="BV203" s="65"/>
      <c r="BW203" s="65"/>
      <c r="BX203" s="65"/>
      <c r="BY203" s="65"/>
      <c r="BZ203" s="65"/>
      <c r="CA203" s="65"/>
      <c r="CB203" s="65"/>
      <c r="CC203" s="65"/>
      <c r="CD203" s="65"/>
      <c r="CE203" s="65"/>
      <c r="CF203" s="65"/>
      <c r="CG203" s="65"/>
      <c r="CH203" s="65"/>
      <c r="CI203" s="65"/>
      <c r="CJ203" s="65"/>
      <c r="CK203" s="65"/>
      <c r="CL203" s="65"/>
      <c r="CM203" s="65"/>
      <c r="CN203" s="65"/>
      <c r="CO203" s="65"/>
      <c r="CP203" s="65"/>
      <c r="CQ203" s="65"/>
      <c r="CR203" s="65"/>
      <c r="CS203" s="65"/>
      <c r="CT203" s="65"/>
    </row>
    <row r="204" spans="1:98">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65"/>
      <c r="BN204" s="65"/>
      <c r="BO204" s="65"/>
      <c r="BP204" s="65"/>
      <c r="BQ204" s="65"/>
      <c r="BR204" s="65"/>
      <c r="BS204" s="65"/>
      <c r="BT204" s="65"/>
      <c r="BU204" s="65"/>
      <c r="BV204" s="65"/>
      <c r="BW204" s="65"/>
      <c r="BX204" s="65"/>
      <c r="BY204" s="65"/>
      <c r="BZ204" s="65"/>
      <c r="CA204" s="65"/>
      <c r="CB204" s="65"/>
      <c r="CC204" s="65"/>
      <c r="CD204" s="65"/>
      <c r="CE204" s="65"/>
      <c r="CF204" s="65"/>
      <c r="CG204" s="65"/>
      <c r="CH204" s="65"/>
      <c r="CI204" s="65"/>
      <c r="CJ204" s="65"/>
      <c r="CK204" s="65"/>
      <c r="CL204" s="65"/>
      <c r="CM204" s="65"/>
      <c r="CN204" s="65"/>
      <c r="CO204" s="65"/>
      <c r="CP204" s="65"/>
      <c r="CQ204" s="65"/>
      <c r="CR204" s="65"/>
      <c r="CS204" s="65"/>
      <c r="CT204" s="65"/>
    </row>
    <row r="205" spans="1:98">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65"/>
      <c r="BN205" s="65"/>
      <c r="BO205" s="65"/>
      <c r="BP205" s="65"/>
      <c r="BQ205" s="65"/>
      <c r="BR205" s="65"/>
      <c r="BS205" s="65"/>
      <c r="BT205" s="65"/>
      <c r="BU205" s="65"/>
      <c r="BV205" s="65"/>
      <c r="BW205" s="65"/>
      <c r="BX205" s="65"/>
      <c r="BY205" s="65"/>
      <c r="BZ205" s="65"/>
      <c r="CA205" s="65"/>
      <c r="CB205" s="65"/>
      <c r="CC205" s="65"/>
      <c r="CD205" s="65"/>
      <c r="CE205" s="65"/>
      <c r="CF205" s="65"/>
      <c r="CG205" s="65"/>
      <c r="CH205" s="65"/>
      <c r="CI205" s="65"/>
      <c r="CJ205" s="65"/>
      <c r="CK205" s="65"/>
      <c r="CL205" s="65"/>
      <c r="CM205" s="65"/>
      <c r="CN205" s="65"/>
      <c r="CO205" s="65"/>
      <c r="CP205" s="65"/>
      <c r="CQ205" s="65"/>
      <c r="CR205" s="65"/>
      <c r="CS205" s="65"/>
      <c r="CT205" s="65"/>
    </row>
    <row r="206" spans="1:98">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65"/>
      <c r="BN206" s="65"/>
      <c r="BO206" s="65"/>
      <c r="BP206" s="65"/>
      <c r="BQ206" s="65"/>
      <c r="BR206" s="65"/>
      <c r="BS206" s="65"/>
      <c r="BT206" s="65"/>
      <c r="BU206" s="65"/>
      <c r="BV206" s="65"/>
      <c r="BW206" s="65"/>
      <c r="BX206" s="65"/>
      <c r="BY206" s="65"/>
      <c r="BZ206" s="65"/>
      <c r="CA206" s="65"/>
      <c r="CB206" s="65"/>
      <c r="CC206" s="65"/>
      <c r="CD206" s="65"/>
      <c r="CE206" s="65"/>
      <c r="CF206" s="65"/>
      <c r="CG206" s="65"/>
      <c r="CH206" s="65"/>
      <c r="CI206" s="65"/>
      <c r="CJ206" s="65"/>
      <c r="CK206" s="65"/>
      <c r="CL206" s="65"/>
      <c r="CM206" s="65"/>
      <c r="CN206" s="65"/>
      <c r="CO206" s="65"/>
      <c r="CP206" s="65"/>
      <c r="CQ206" s="65"/>
      <c r="CR206" s="65"/>
      <c r="CS206" s="65"/>
      <c r="CT206" s="65"/>
    </row>
    <row r="207" spans="1:98">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65"/>
      <c r="BN207" s="65"/>
      <c r="BO207" s="65"/>
      <c r="BP207" s="65"/>
      <c r="BQ207" s="65"/>
      <c r="BR207" s="65"/>
      <c r="BS207" s="65"/>
      <c r="BT207" s="65"/>
      <c r="BU207" s="65"/>
      <c r="BV207" s="65"/>
      <c r="BW207" s="65"/>
      <c r="BX207" s="65"/>
      <c r="BY207" s="65"/>
      <c r="BZ207" s="65"/>
      <c r="CA207" s="65"/>
      <c r="CB207" s="65"/>
      <c r="CC207" s="65"/>
      <c r="CD207" s="65"/>
      <c r="CE207" s="65"/>
      <c r="CF207" s="65"/>
      <c r="CG207" s="65"/>
      <c r="CH207" s="65"/>
      <c r="CI207" s="65"/>
      <c r="CJ207" s="65"/>
      <c r="CK207" s="65"/>
      <c r="CL207" s="65"/>
      <c r="CM207" s="65"/>
      <c r="CN207" s="65"/>
      <c r="CO207" s="65"/>
      <c r="CP207" s="65"/>
      <c r="CQ207" s="65"/>
      <c r="CR207" s="65"/>
      <c r="CS207" s="65"/>
      <c r="CT207" s="65"/>
    </row>
    <row r="208" spans="1:98">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65"/>
      <c r="BN208" s="65"/>
      <c r="BO208" s="65"/>
      <c r="BP208" s="65"/>
      <c r="BQ208" s="65"/>
      <c r="BR208" s="65"/>
      <c r="BS208" s="65"/>
      <c r="BT208" s="65"/>
      <c r="BU208" s="65"/>
      <c r="BV208" s="65"/>
      <c r="BW208" s="65"/>
      <c r="BX208" s="65"/>
      <c r="BY208" s="65"/>
      <c r="BZ208" s="65"/>
      <c r="CA208" s="65"/>
      <c r="CB208" s="65"/>
      <c r="CC208" s="65"/>
      <c r="CD208" s="65"/>
      <c r="CE208" s="65"/>
      <c r="CF208" s="65"/>
      <c r="CG208" s="65"/>
      <c r="CH208" s="65"/>
      <c r="CI208" s="65"/>
      <c r="CJ208" s="65"/>
      <c r="CK208" s="65"/>
      <c r="CL208" s="65"/>
      <c r="CM208" s="65"/>
      <c r="CN208" s="65"/>
      <c r="CO208" s="65"/>
      <c r="CP208" s="65"/>
      <c r="CQ208" s="65"/>
      <c r="CR208" s="65"/>
      <c r="CS208" s="65"/>
      <c r="CT208" s="65"/>
    </row>
    <row r="209" spans="1:98">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65"/>
      <c r="BN209" s="65"/>
      <c r="BO209" s="65"/>
      <c r="BP209" s="65"/>
      <c r="BQ209" s="65"/>
      <c r="BR209" s="65"/>
      <c r="BS209" s="65"/>
      <c r="BT209" s="65"/>
      <c r="BU209" s="65"/>
      <c r="BV209" s="65"/>
      <c r="BW209" s="65"/>
      <c r="BX209" s="65"/>
      <c r="BY209" s="65"/>
      <c r="BZ209" s="65"/>
      <c r="CA209" s="65"/>
      <c r="CB209" s="65"/>
      <c r="CC209" s="65"/>
      <c r="CD209" s="65"/>
      <c r="CE209" s="65"/>
      <c r="CF209" s="65"/>
      <c r="CG209" s="65"/>
      <c r="CH209" s="65"/>
      <c r="CI209" s="65"/>
      <c r="CJ209" s="65"/>
      <c r="CK209" s="65"/>
      <c r="CL209" s="65"/>
      <c r="CM209" s="65"/>
      <c r="CN209" s="65"/>
      <c r="CO209" s="65"/>
      <c r="CP209" s="65"/>
      <c r="CQ209" s="65"/>
      <c r="CR209" s="65"/>
      <c r="CS209" s="65"/>
      <c r="CT209" s="65"/>
    </row>
    <row r="210" spans="1:98">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65"/>
      <c r="BN210" s="65"/>
      <c r="BO210" s="65"/>
      <c r="BP210" s="65"/>
      <c r="BQ210" s="65"/>
      <c r="BR210" s="65"/>
      <c r="BS210" s="65"/>
      <c r="BT210" s="65"/>
      <c r="BU210" s="65"/>
      <c r="BV210" s="65"/>
      <c r="BW210" s="65"/>
      <c r="BX210" s="65"/>
      <c r="BY210" s="65"/>
      <c r="BZ210" s="65"/>
      <c r="CA210" s="65"/>
      <c r="CB210" s="65"/>
      <c r="CC210" s="65"/>
      <c r="CD210" s="65"/>
      <c r="CE210" s="65"/>
      <c r="CF210" s="65"/>
      <c r="CG210" s="65"/>
      <c r="CH210" s="65"/>
      <c r="CI210" s="65"/>
      <c r="CJ210" s="65"/>
      <c r="CK210" s="65"/>
      <c r="CL210" s="65"/>
      <c r="CM210" s="65"/>
      <c r="CN210" s="65"/>
      <c r="CO210" s="65"/>
      <c r="CP210" s="65"/>
      <c r="CQ210" s="65"/>
      <c r="CR210" s="65"/>
      <c r="CS210" s="65"/>
      <c r="CT210" s="65"/>
    </row>
    <row r="211" spans="1:98">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65"/>
      <c r="BN211" s="65"/>
      <c r="BO211" s="65"/>
      <c r="BP211" s="65"/>
      <c r="BQ211" s="65"/>
      <c r="BR211" s="65"/>
      <c r="BS211" s="65"/>
      <c r="BT211" s="65"/>
      <c r="BU211" s="65"/>
      <c r="BV211" s="65"/>
      <c r="BW211" s="65"/>
      <c r="BX211" s="65"/>
      <c r="BY211" s="65"/>
      <c r="BZ211" s="65"/>
      <c r="CA211" s="65"/>
      <c r="CB211" s="65"/>
      <c r="CC211" s="65"/>
      <c r="CD211" s="65"/>
      <c r="CE211" s="65"/>
      <c r="CF211" s="65"/>
      <c r="CG211" s="65"/>
      <c r="CH211" s="65"/>
      <c r="CI211" s="65"/>
      <c r="CJ211" s="65"/>
      <c r="CK211" s="65"/>
      <c r="CL211" s="65"/>
      <c r="CM211" s="65"/>
      <c r="CN211" s="65"/>
      <c r="CO211" s="65"/>
      <c r="CP211" s="65"/>
      <c r="CQ211" s="65"/>
      <c r="CR211" s="65"/>
      <c r="CS211" s="65"/>
      <c r="CT211" s="65"/>
    </row>
    <row r="212" spans="1:98">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65"/>
      <c r="BN212" s="65"/>
      <c r="BO212" s="65"/>
      <c r="BP212" s="65"/>
      <c r="BQ212" s="65"/>
      <c r="BR212" s="65"/>
      <c r="BS212" s="65"/>
      <c r="BT212" s="65"/>
      <c r="BU212" s="65"/>
      <c r="BV212" s="65"/>
      <c r="BW212" s="65"/>
      <c r="BX212" s="65"/>
      <c r="BY212" s="65"/>
      <c r="BZ212" s="65"/>
      <c r="CA212" s="65"/>
      <c r="CB212" s="65"/>
      <c r="CC212" s="65"/>
      <c r="CD212" s="65"/>
      <c r="CE212" s="65"/>
      <c r="CF212" s="65"/>
      <c r="CG212" s="65"/>
      <c r="CH212" s="65"/>
      <c r="CI212" s="65"/>
      <c r="CJ212" s="65"/>
      <c r="CK212" s="65"/>
      <c r="CL212" s="65"/>
      <c r="CM212" s="65"/>
      <c r="CN212" s="65"/>
      <c r="CO212" s="65"/>
      <c r="CP212" s="65"/>
      <c r="CQ212" s="65"/>
      <c r="CR212" s="65"/>
      <c r="CS212" s="65"/>
      <c r="CT212" s="65"/>
    </row>
    <row r="213" spans="1:98">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65"/>
      <c r="BN213" s="65"/>
      <c r="BO213" s="65"/>
      <c r="BP213" s="65"/>
      <c r="BQ213" s="65"/>
      <c r="BR213" s="65"/>
      <c r="BS213" s="65"/>
      <c r="BT213" s="65"/>
      <c r="BU213" s="65"/>
      <c r="BV213" s="65"/>
      <c r="BW213" s="65"/>
      <c r="BX213" s="65"/>
      <c r="BY213" s="65"/>
      <c r="BZ213" s="65"/>
      <c r="CA213" s="65"/>
      <c r="CB213" s="65"/>
      <c r="CC213" s="65"/>
      <c r="CD213" s="65"/>
      <c r="CE213" s="65"/>
      <c r="CF213" s="65"/>
      <c r="CG213" s="65"/>
      <c r="CH213" s="65"/>
      <c r="CI213" s="65"/>
      <c r="CJ213" s="65"/>
      <c r="CK213" s="65"/>
      <c r="CL213" s="65"/>
      <c r="CM213" s="65"/>
      <c r="CN213" s="65"/>
      <c r="CO213" s="65"/>
      <c r="CP213" s="65"/>
      <c r="CQ213" s="65"/>
      <c r="CR213" s="65"/>
      <c r="CS213" s="65"/>
      <c r="CT213" s="65"/>
    </row>
    <row r="214" spans="1:98">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65"/>
      <c r="BN214" s="65"/>
      <c r="BO214" s="65"/>
      <c r="BP214" s="65"/>
      <c r="BQ214" s="65"/>
      <c r="BR214" s="65"/>
      <c r="BS214" s="65"/>
      <c r="BT214" s="65"/>
      <c r="BU214" s="65"/>
      <c r="BV214" s="65"/>
      <c r="BW214" s="65"/>
      <c r="BX214" s="65"/>
      <c r="BY214" s="65"/>
      <c r="BZ214" s="65"/>
      <c r="CA214" s="65"/>
      <c r="CB214" s="65"/>
      <c r="CC214" s="65"/>
      <c r="CD214" s="65"/>
      <c r="CE214" s="65"/>
      <c r="CF214" s="65"/>
      <c r="CG214" s="65"/>
      <c r="CH214" s="65"/>
      <c r="CI214" s="65"/>
      <c r="CJ214" s="65"/>
      <c r="CK214" s="65"/>
      <c r="CL214" s="65"/>
      <c r="CM214" s="65"/>
      <c r="CN214" s="65"/>
      <c r="CO214" s="65"/>
      <c r="CP214" s="65"/>
      <c r="CQ214" s="65"/>
      <c r="CR214" s="65"/>
      <c r="CS214" s="65"/>
      <c r="CT214" s="65"/>
    </row>
    <row r="215" spans="1:98">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65"/>
      <c r="BN215" s="65"/>
      <c r="BO215" s="65"/>
      <c r="BP215" s="65"/>
      <c r="BQ215" s="65"/>
      <c r="BR215" s="65"/>
      <c r="BS215" s="65"/>
      <c r="BT215" s="65"/>
      <c r="BU215" s="65"/>
      <c r="BV215" s="65"/>
      <c r="BW215" s="65"/>
      <c r="BX215" s="65"/>
      <c r="BY215" s="65"/>
      <c r="BZ215" s="65"/>
      <c r="CA215" s="65"/>
      <c r="CB215" s="65"/>
      <c r="CC215" s="65"/>
      <c r="CD215" s="65"/>
      <c r="CE215" s="65"/>
      <c r="CF215" s="65"/>
      <c r="CG215" s="65"/>
      <c r="CH215" s="65"/>
      <c r="CI215" s="65"/>
      <c r="CJ215" s="65"/>
      <c r="CK215" s="65"/>
      <c r="CL215" s="65"/>
      <c r="CM215" s="65"/>
      <c r="CN215" s="65"/>
      <c r="CO215" s="65"/>
      <c r="CP215" s="65"/>
      <c r="CQ215" s="65"/>
      <c r="CR215" s="65"/>
      <c r="CS215" s="65"/>
      <c r="CT215" s="65"/>
    </row>
    <row r="216" spans="1:98">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65"/>
      <c r="BN216" s="65"/>
      <c r="BO216" s="65"/>
      <c r="BP216" s="65"/>
      <c r="BQ216" s="65"/>
      <c r="BR216" s="65"/>
      <c r="BS216" s="65"/>
      <c r="BT216" s="65"/>
      <c r="BU216" s="65"/>
      <c r="BV216" s="65"/>
      <c r="BW216" s="65"/>
      <c r="BX216" s="65"/>
      <c r="BY216" s="65"/>
      <c r="BZ216" s="65"/>
      <c r="CA216" s="65"/>
      <c r="CB216" s="65"/>
      <c r="CC216" s="65"/>
      <c r="CD216" s="65"/>
      <c r="CE216" s="65"/>
      <c r="CF216" s="65"/>
      <c r="CG216" s="65"/>
      <c r="CH216" s="65"/>
      <c r="CI216" s="65"/>
      <c r="CJ216" s="65"/>
      <c r="CK216" s="65"/>
      <c r="CL216" s="65"/>
      <c r="CM216" s="65"/>
      <c r="CN216" s="65"/>
      <c r="CO216" s="65"/>
      <c r="CP216" s="65"/>
      <c r="CQ216" s="65"/>
      <c r="CR216" s="65"/>
      <c r="CS216" s="65"/>
      <c r="CT216" s="65"/>
    </row>
    <row r="217" spans="1:98">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65"/>
      <c r="BN217" s="65"/>
      <c r="BO217" s="65"/>
      <c r="BP217" s="65"/>
      <c r="BQ217" s="65"/>
      <c r="BR217" s="65"/>
      <c r="BS217" s="65"/>
      <c r="BT217" s="65"/>
      <c r="BU217" s="65"/>
      <c r="BV217" s="65"/>
      <c r="BW217" s="65"/>
      <c r="BX217" s="65"/>
      <c r="BY217" s="65"/>
      <c r="BZ217" s="65"/>
      <c r="CA217" s="65"/>
      <c r="CB217" s="65"/>
      <c r="CC217" s="65"/>
      <c r="CD217" s="65"/>
      <c r="CE217" s="65"/>
      <c r="CF217" s="65"/>
      <c r="CG217" s="65"/>
      <c r="CH217" s="65"/>
      <c r="CI217" s="65"/>
      <c r="CJ217" s="65"/>
      <c r="CK217" s="65"/>
      <c r="CL217" s="65"/>
      <c r="CM217" s="65"/>
      <c r="CN217" s="65"/>
      <c r="CO217" s="65"/>
      <c r="CP217" s="65"/>
      <c r="CQ217" s="65"/>
      <c r="CR217" s="65"/>
      <c r="CS217" s="65"/>
      <c r="CT217" s="65"/>
    </row>
    <row r="218" spans="1:98">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65"/>
      <c r="BN218" s="65"/>
      <c r="BO218" s="65"/>
      <c r="BP218" s="65"/>
      <c r="BQ218" s="65"/>
      <c r="BR218" s="65"/>
      <c r="BS218" s="65"/>
      <c r="BT218" s="65"/>
      <c r="BU218" s="65"/>
      <c r="BV218" s="65"/>
      <c r="BW218" s="65"/>
      <c r="BX218" s="65"/>
      <c r="BY218" s="65"/>
      <c r="BZ218" s="65"/>
      <c r="CA218" s="65"/>
      <c r="CB218" s="65"/>
      <c r="CC218" s="65"/>
      <c r="CD218" s="65"/>
      <c r="CE218" s="65"/>
      <c r="CF218" s="65"/>
      <c r="CG218" s="65"/>
      <c r="CH218" s="65"/>
      <c r="CI218" s="65"/>
      <c r="CJ218" s="65"/>
      <c r="CK218" s="65"/>
      <c r="CL218" s="65"/>
      <c r="CM218" s="65"/>
      <c r="CN218" s="65"/>
      <c r="CO218" s="65"/>
      <c r="CP218" s="65"/>
      <c r="CQ218" s="65"/>
      <c r="CR218" s="65"/>
      <c r="CS218" s="65"/>
      <c r="CT218" s="65"/>
    </row>
    <row r="219" spans="1:98">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65"/>
      <c r="BN219" s="65"/>
      <c r="BO219" s="65"/>
      <c r="BP219" s="65"/>
      <c r="BQ219" s="65"/>
      <c r="BR219" s="65"/>
      <c r="BS219" s="65"/>
      <c r="BT219" s="65"/>
      <c r="BU219" s="65"/>
      <c r="BV219" s="65"/>
      <c r="BW219" s="65"/>
      <c r="BX219" s="65"/>
      <c r="BY219" s="65"/>
      <c r="BZ219" s="65"/>
      <c r="CA219" s="65"/>
      <c r="CB219" s="65"/>
      <c r="CC219" s="65"/>
      <c r="CD219" s="65"/>
      <c r="CE219" s="65"/>
      <c r="CF219" s="65"/>
      <c r="CG219" s="65"/>
      <c r="CH219" s="65"/>
      <c r="CI219" s="65"/>
      <c r="CJ219" s="65"/>
      <c r="CK219" s="65"/>
      <c r="CL219" s="65"/>
      <c r="CM219" s="65"/>
      <c r="CN219" s="65"/>
      <c r="CO219" s="65"/>
      <c r="CP219" s="65"/>
      <c r="CQ219" s="65"/>
      <c r="CR219" s="65"/>
      <c r="CS219" s="65"/>
      <c r="CT219" s="65"/>
    </row>
    <row r="220" spans="1:98">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65"/>
      <c r="BN220" s="65"/>
      <c r="BO220" s="65"/>
      <c r="BP220" s="65"/>
      <c r="BQ220" s="65"/>
      <c r="BR220" s="65"/>
      <c r="BS220" s="65"/>
      <c r="BT220" s="65"/>
      <c r="BU220" s="65"/>
      <c r="BV220" s="65"/>
      <c r="BW220" s="65"/>
      <c r="BX220" s="65"/>
      <c r="BY220" s="65"/>
      <c r="BZ220" s="65"/>
      <c r="CA220" s="65"/>
      <c r="CB220" s="65"/>
      <c r="CC220" s="65"/>
      <c r="CD220" s="65"/>
      <c r="CE220" s="65"/>
      <c r="CF220" s="65"/>
      <c r="CG220" s="65"/>
      <c r="CH220" s="65"/>
      <c r="CI220" s="65"/>
      <c r="CJ220" s="65"/>
      <c r="CK220" s="65"/>
      <c r="CL220" s="65"/>
      <c r="CM220" s="65"/>
      <c r="CN220" s="65"/>
      <c r="CO220" s="65"/>
      <c r="CP220" s="65"/>
      <c r="CQ220" s="65"/>
      <c r="CR220" s="65"/>
      <c r="CS220" s="65"/>
      <c r="CT220" s="65"/>
    </row>
    <row r="221" spans="1:98">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65"/>
      <c r="BN221" s="65"/>
      <c r="BO221" s="65"/>
      <c r="BP221" s="65"/>
      <c r="BQ221" s="65"/>
      <c r="BR221" s="65"/>
      <c r="BS221" s="65"/>
      <c r="BT221" s="65"/>
      <c r="BU221" s="65"/>
      <c r="BV221" s="65"/>
      <c r="BW221" s="65"/>
      <c r="BX221" s="65"/>
      <c r="BY221" s="65"/>
      <c r="BZ221" s="65"/>
      <c r="CA221" s="65"/>
      <c r="CB221" s="65"/>
      <c r="CC221" s="65"/>
      <c r="CD221" s="65"/>
      <c r="CE221" s="65"/>
      <c r="CF221" s="65"/>
      <c r="CG221" s="65"/>
      <c r="CH221" s="65"/>
      <c r="CI221" s="65"/>
      <c r="CJ221" s="65"/>
      <c r="CK221" s="65"/>
      <c r="CL221" s="65"/>
      <c r="CM221" s="65"/>
      <c r="CN221" s="65"/>
      <c r="CO221" s="65"/>
      <c r="CP221" s="65"/>
      <c r="CQ221" s="65"/>
      <c r="CR221" s="65"/>
      <c r="CS221" s="65"/>
      <c r="CT221" s="65"/>
    </row>
    <row r="222" spans="1:98">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65"/>
      <c r="BN222" s="65"/>
      <c r="BO222" s="65"/>
      <c r="BP222" s="65"/>
      <c r="BQ222" s="65"/>
      <c r="BR222" s="65"/>
      <c r="BS222" s="65"/>
      <c r="BT222" s="65"/>
      <c r="BU222" s="65"/>
      <c r="BV222" s="65"/>
      <c r="BW222" s="65"/>
      <c r="BX222" s="65"/>
      <c r="BY222" s="65"/>
      <c r="BZ222" s="65"/>
      <c r="CA222" s="65"/>
      <c r="CB222" s="65"/>
      <c r="CC222" s="65"/>
      <c r="CD222" s="65"/>
      <c r="CE222" s="65"/>
      <c r="CF222" s="65"/>
      <c r="CG222" s="65"/>
      <c r="CH222" s="65"/>
      <c r="CI222" s="65"/>
      <c r="CJ222" s="65"/>
      <c r="CK222" s="65"/>
      <c r="CL222" s="65"/>
      <c r="CM222" s="65"/>
      <c r="CN222" s="65"/>
      <c r="CO222" s="65"/>
      <c r="CP222" s="65"/>
      <c r="CQ222" s="65"/>
      <c r="CR222" s="65"/>
      <c r="CS222" s="65"/>
      <c r="CT222" s="65"/>
    </row>
    <row r="223" spans="1:98">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65"/>
      <c r="BN223" s="65"/>
      <c r="BO223" s="65"/>
      <c r="BP223" s="65"/>
      <c r="BQ223" s="65"/>
      <c r="BR223" s="65"/>
      <c r="BS223" s="65"/>
      <c r="BT223" s="65"/>
      <c r="BU223" s="65"/>
      <c r="BV223" s="65"/>
      <c r="BW223" s="65"/>
      <c r="BX223" s="65"/>
      <c r="BY223" s="65"/>
      <c r="BZ223" s="65"/>
      <c r="CA223" s="65"/>
      <c r="CB223" s="65"/>
      <c r="CC223" s="65"/>
      <c r="CD223" s="65"/>
      <c r="CE223" s="65"/>
      <c r="CF223" s="65"/>
      <c r="CG223" s="65"/>
      <c r="CH223" s="65"/>
      <c r="CI223" s="65"/>
      <c r="CJ223" s="65"/>
      <c r="CK223" s="65"/>
      <c r="CL223" s="65"/>
      <c r="CM223" s="65"/>
      <c r="CN223" s="65"/>
      <c r="CO223" s="65"/>
      <c r="CP223" s="65"/>
      <c r="CQ223" s="65"/>
      <c r="CR223" s="65"/>
      <c r="CS223" s="65"/>
      <c r="CT223" s="65"/>
    </row>
    <row r="224" spans="1:98">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65"/>
      <c r="BN224" s="65"/>
      <c r="BO224" s="65"/>
      <c r="BP224" s="65"/>
      <c r="BQ224" s="65"/>
      <c r="BR224" s="65"/>
      <c r="BS224" s="65"/>
      <c r="BT224" s="65"/>
      <c r="BU224" s="65"/>
      <c r="BV224" s="65"/>
      <c r="BW224" s="65"/>
      <c r="BX224" s="65"/>
      <c r="BY224" s="65"/>
      <c r="BZ224" s="65"/>
      <c r="CA224" s="65"/>
      <c r="CB224" s="65"/>
      <c r="CC224" s="65"/>
      <c r="CD224" s="65"/>
      <c r="CE224" s="65"/>
      <c r="CF224" s="65"/>
      <c r="CG224" s="65"/>
      <c r="CH224" s="65"/>
      <c r="CI224" s="65"/>
      <c r="CJ224" s="65"/>
      <c r="CK224" s="65"/>
      <c r="CL224" s="65"/>
      <c r="CM224" s="65"/>
      <c r="CN224" s="65"/>
      <c r="CO224" s="65"/>
      <c r="CP224" s="65"/>
      <c r="CQ224" s="65"/>
      <c r="CR224" s="65"/>
      <c r="CS224" s="65"/>
      <c r="CT224" s="65"/>
    </row>
    <row r="225" spans="1:98">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65"/>
      <c r="BN225" s="65"/>
      <c r="BO225" s="65"/>
      <c r="BP225" s="65"/>
      <c r="BQ225" s="65"/>
      <c r="BR225" s="65"/>
      <c r="BS225" s="65"/>
      <c r="BT225" s="65"/>
      <c r="BU225" s="65"/>
      <c r="BV225" s="65"/>
      <c r="BW225" s="65"/>
      <c r="BX225" s="65"/>
      <c r="BY225" s="65"/>
      <c r="BZ225" s="65"/>
      <c r="CA225" s="65"/>
      <c r="CB225" s="65"/>
      <c r="CC225" s="65"/>
      <c r="CD225" s="65"/>
      <c r="CE225" s="65"/>
      <c r="CF225" s="65"/>
      <c r="CG225" s="65"/>
      <c r="CH225" s="65"/>
      <c r="CI225" s="65"/>
      <c r="CJ225" s="65"/>
      <c r="CK225" s="65"/>
      <c r="CL225" s="65"/>
      <c r="CM225" s="65"/>
      <c r="CN225" s="65"/>
      <c r="CO225" s="65"/>
      <c r="CP225" s="65"/>
      <c r="CQ225" s="65"/>
      <c r="CR225" s="65"/>
      <c r="CS225" s="65"/>
      <c r="CT225" s="65"/>
    </row>
    <row r="226" spans="1:98">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65"/>
      <c r="BN226" s="65"/>
      <c r="BO226" s="65"/>
      <c r="BP226" s="65"/>
      <c r="BQ226" s="65"/>
      <c r="BR226" s="65"/>
      <c r="BS226" s="65"/>
      <c r="BT226" s="65"/>
      <c r="BU226" s="65"/>
      <c r="BV226" s="65"/>
      <c r="BW226" s="65"/>
      <c r="BX226" s="65"/>
      <c r="BY226" s="65"/>
      <c r="BZ226" s="65"/>
      <c r="CA226" s="65"/>
      <c r="CB226" s="65"/>
      <c r="CC226" s="65"/>
      <c r="CD226" s="65"/>
      <c r="CE226" s="65"/>
      <c r="CF226" s="65"/>
      <c r="CG226" s="65"/>
      <c r="CH226" s="65"/>
      <c r="CI226" s="65"/>
      <c r="CJ226" s="65"/>
      <c r="CK226" s="65"/>
      <c r="CL226" s="65"/>
      <c r="CM226" s="65"/>
      <c r="CN226" s="65"/>
      <c r="CO226" s="65"/>
      <c r="CP226" s="65"/>
      <c r="CQ226" s="65"/>
      <c r="CR226" s="65"/>
      <c r="CS226" s="65"/>
      <c r="CT226" s="65"/>
    </row>
    <row r="227" spans="1:98">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65"/>
      <c r="BN227" s="65"/>
      <c r="BO227" s="65"/>
      <c r="BP227" s="65"/>
      <c r="BQ227" s="65"/>
      <c r="BR227" s="65"/>
      <c r="BS227" s="65"/>
      <c r="BT227" s="65"/>
      <c r="BU227" s="65"/>
      <c r="BV227" s="65"/>
      <c r="BW227" s="65"/>
      <c r="BX227" s="65"/>
      <c r="BY227" s="65"/>
      <c r="BZ227" s="65"/>
      <c r="CA227" s="65"/>
      <c r="CB227" s="65"/>
      <c r="CC227" s="65"/>
      <c r="CD227" s="65"/>
      <c r="CE227" s="65"/>
      <c r="CF227" s="65"/>
      <c r="CG227" s="65"/>
      <c r="CH227" s="65"/>
      <c r="CI227" s="65"/>
      <c r="CJ227" s="65"/>
      <c r="CK227" s="65"/>
      <c r="CL227" s="65"/>
      <c r="CM227" s="65"/>
      <c r="CN227" s="65"/>
      <c r="CO227" s="65"/>
      <c r="CP227" s="65"/>
      <c r="CQ227" s="65"/>
      <c r="CR227" s="65"/>
      <c r="CS227" s="65"/>
      <c r="CT227" s="65"/>
    </row>
    <row r="228" spans="1:98">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65"/>
      <c r="BN228" s="65"/>
      <c r="BO228" s="65"/>
      <c r="BP228" s="65"/>
      <c r="BQ228" s="65"/>
      <c r="BR228" s="65"/>
      <c r="BS228" s="65"/>
      <c r="BT228" s="65"/>
      <c r="BU228" s="65"/>
      <c r="BV228" s="65"/>
      <c r="BW228" s="65"/>
      <c r="BX228" s="65"/>
      <c r="BY228" s="65"/>
      <c r="BZ228" s="65"/>
      <c r="CA228" s="65"/>
      <c r="CB228" s="65"/>
      <c r="CC228" s="65"/>
      <c r="CD228" s="65"/>
      <c r="CE228" s="65"/>
      <c r="CF228" s="65"/>
      <c r="CG228" s="65"/>
      <c r="CH228" s="65"/>
      <c r="CI228" s="65"/>
      <c r="CJ228" s="65"/>
      <c r="CK228" s="65"/>
      <c r="CL228" s="65"/>
      <c r="CM228" s="65"/>
      <c r="CN228" s="65"/>
      <c r="CO228" s="65"/>
      <c r="CP228" s="65"/>
      <c r="CQ228" s="65"/>
      <c r="CR228" s="65"/>
      <c r="CS228" s="65"/>
      <c r="CT228" s="65"/>
    </row>
    <row r="229" spans="1:98">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65"/>
      <c r="BN229" s="65"/>
      <c r="BO229" s="65"/>
      <c r="BP229" s="65"/>
      <c r="BQ229" s="65"/>
      <c r="BR229" s="65"/>
      <c r="BS229" s="65"/>
      <c r="BT229" s="65"/>
      <c r="BU229" s="65"/>
      <c r="BV229" s="65"/>
      <c r="BW229" s="65"/>
      <c r="BX229" s="65"/>
      <c r="BY229" s="65"/>
      <c r="BZ229" s="65"/>
      <c r="CA229" s="65"/>
      <c r="CB229" s="65"/>
      <c r="CC229" s="65"/>
      <c r="CD229" s="65"/>
      <c r="CE229" s="65"/>
      <c r="CF229" s="65"/>
      <c r="CG229" s="65"/>
      <c r="CH229" s="65"/>
      <c r="CI229" s="65"/>
      <c r="CJ229" s="65"/>
      <c r="CK229" s="65"/>
      <c r="CL229" s="65"/>
      <c r="CM229" s="65"/>
      <c r="CN229" s="65"/>
      <c r="CO229" s="65"/>
      <c r="CP229" s="65"/>
      <c r="CQ229" s="65"/>
      <c r="CR229" s="65"/>
      <c r="CS229" s="65"/>
      <c r="CT229" s="65"/>
    </row>
    <row r="230" spans="1:98">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65"/>
      <c r="BN230" s="65"/>
      <c r="BO230" s="65"/>
      <c r="BP230" s="65"/>
      <c r="BQ230" s="65"/>
      <c r="BR230" s="65"/>
      <c r="BS230" s="65"/>
      <c r="BT230" s="65"/>
      <c r="BU230" s="65"/>
      <c r="BV230" s="65"/>
      <c r="BW230" s="65"/>
      <c r="BX230" s="65"/>
      <c r="BY230" s="65"/>
      <c r="BZ230" s="65"/>
      <c r="CA230" s="65"/>
      <c r="CB230" s="65"/>
      <c r="CC230" s="65"/>
      <c r="CD230" s="65"/>
      <c r="CE230" s="65"/>
      <c r="CF230" s="65"/>
      <c r="CG230" s="65"/>
      <c r="CH230" s="65"/>
      <c r="CI230" s="65"/>
      <c r="CJ230" s="65"/>
      <c r="CK230" s="65"/>
      <c r="CL230" s="65"/>
      <c r="CM230" s="65"/>
      <c r="CN230" s="65"/>
      <c r="CO230" s="65"/>
      <c r="CP230" s="65"/>
      <c r="CQ230" s="65"/>
      <c r="CR230" s="65"/>
      <c r="CS230" s="65"/>
      <c r="CT230" s="65"/>
    </row>
    <row r="231" spans="1:98">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c r="BM231" s="65"/>
      <c r="BN231" s="65"/>
      <c r="BO231" s="65"/>
      <c r="BP231" s="65"/>
      <c r="BQ231" s="65"/>
      <c r="BR231" s="65"/>
      <c r="BS231" s="65"/>
      <c r="BT231" s="65"/>
      <c r="BU231" s="65"/>
      <c r="BV231" s="65"/>
      <c r="BW231" s="65"/>
      <c r="BX231" s="65"/>
      <c r="BY231" s="65"/>
      <c r="BZ231" s="65"/>
      <c r="CA231" s="65"/>
      <c r="CB231" s="65"/>
      <c r="CC231" s="65"/>
      <c r="CD231" s="65"/>
      <c r="CE231" s="65"/>
      <c r="CF231" s="65"/>
      <c r="CG231" s="65"/>
      <c r="CH231" s="65"/>
      <c r="CI231" s="65"/>
      <c r="CJ231" s="65"/>
      <c r="CK231" s="65"/>
      <c r="CL231" s="65"/>
      <c r="CM231" s="65"/>
      <c r="CN231" s="65"/>
      <c r="CO231" s="65"/>
      <c r="CP231" s="65"/>
      <c r="CQ231" s="65"/>
      <c r="CR231" s="65"/>
      <c r="CS231" s="65"/>
      <c r="CT231" s="65"/>
    </row>
    <row r="232" spans="1:98">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65"/>
      <c r="BN232" s="65"/>
      <c r="BO232" s="65"/>
      <c r="BP232" s="65"/>
      <c r="BQ232" s="65"/>
      <c r="BR232" s="65"/>
      <c r="BS232" s="65"/>
      <c r="BT232" s="65"/>
      <c r="BU232" s="65"/>
      <c r="BV232" s="65"/>
      <c r="BW232" s="65"/>
      <c r="BX232" s="65"/>
      <c r="BY232" s="65"/>
      <c r="BZ232" s="65"/>
      <c r="CA232" s="65"/>
      <c r="CB232" s="65"/>
      <c r="CC232" s="65"/>
      <c r="CD232" s="65"/>
      <c r="CE232" s="65"/>
      <c r="CF232" s="65"/>
      <c r="CG232" s="65"/>
      <c r="CH232" s="65"/>
      <c r="CI232" s="65"/>
      <c r="CJ232" s="65"/>
      <c r="CK232" s="65"/>
      <c r="CL232" s="65"/>
      <c r="CM232" s="65"/>
      <c r="CN232" s="65"/>
      <c r="CO232" s="65"/>
      <c r="CP232" s="65"/>
      <c r="CQ232" s="65"/>
      <c r="CR232" s="65"/>
      <c r="CS232" s="65"/>
      <c r="CT232" s="65"/>
    </row>
    <row r="233" spans="1:98">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65"/>
      <c r="BN233" s="65"/>
      <c r="BO233" s="65"/>
      <c r="BP233" s="65"/>
      <c r="BQ233" s="65"/>
      <c r="BR233" s="65"/>
      <c r="BS233" s="65"/>
      <c r="BT233" s="65"/>
      <c r="BU233" s="65"/>
      <c r="BV233" s="65"/>
      <c r="BW233" s="65"/>
      <c r="BX233" s="65"/>
      <c r="BY233" s="65"/>
      <c r="BZ233" s="65"/>
      <c r="CA233" s="65"/>
      <c r="CB233" s="65"/>
      <c r="CC233" s="65"/>
      <c r="CD233" s="65"/>
      <c r="CE233" s="65"/>
      <c r="CF233" s="65"/>
      <c r="CG233" s="65"/>
      <c r="CH233" s="65"/>
      <c r="CI233" s="65"/>
      <c r="CJ233" s="65"/>
      <c r="CK233" s="65"/>
      <c r="CL233" s="65"/>
      <c r="CM233" s="65"/>
      <c r="CN233" s="65"/>
      <c r="CO233" s="65"/>
      <c r="CP233" s="65"/>
      <c r="CQ233" s="65"/>
      <c r="CR233" s="65"/>
      <c r="CS233" s="65"/>
      <c r="CT233" s="65"/>
    </row>
    <row r="234" spans="1:98">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65"/>
      <c r="BN234" s="65"/>
      <c r="BO234" s="65"/>
      <c r="BP234" s="65"/>
      <c r="BQ234" s="65"/>
      <c r="BR234" s="65"/>
      <c r="BS234" s="65"/>
      <c r="BT234" s="65"/>
      <c r="BU234" s="65"/>
      <c r="BV234" s="65"/>
      <c r="BW234" s="65"/>
      <c r="BX234" s="65"/>
      <c r="BY234" s="65"/>
      <c r="BZ234" s="65"/>
      <c r="CA234" s="65"/>
      <c r="CB234" s="65"/>
      <c r="CC234" s="65"/>
      <c r="CD234" s="65"/>
      <c r="CE234" s="65"/>
      <c r="CF234" s="65"/>
      <c r="CG234" s="65"/>
      <c r="CH234" s="65"/>
      <c r="CI234" s="65"/>
      <c r="CJ234" s="65"/>
      <c r="CK234" s="65"/>
      <c r="CL234" s="65"/>
      <c r="CM234" s="65"/>
      <c r="CN234" s="65"/>
      <c r="CO234" s="65"/>
      <c r="CP234" s="65"/>
      <c r="CQ234" s="65"/>
      <c r="CR234" s="65"/>
      <c r="CS234" s="65"/>
      <c r="CT234" s="65"/>
    </row>
    <row r="235" spans="1:98">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65"/>
      <c r="BN235" s="65"/>
      <c r="BO235" s="65"/>
      <c r="BP235" s="65"/>
      <c r="BQ235" s="65"/>
      <c r="BR235" s="65"/>
      <c r="BS235" s="65"/>
      <c r="BT235" s="65"/>
      <c r="BU235" s="65"/>
      <c r="BV235" s="65"/>
      <c r="BW235" s="65"/>
      <c r="BX235" s="65"/>
      <c r="BY235" s="65"/>
      <c r="BZ235" s="65"/>
      <c r="CA235" s="65"/>
      <c r="CB235" s="65"/>
      <c r="CC235" s="65"/>
      <c r="CD235" s="65"/>
      <c r="CE235" s="65"/>
      <c r="CF235" s="65"/>
      <c r="CG235" s="65"/>
      <c r="CH235" s="65"/>
      <c r="CI235" s="65"/>
      <c r="CJ235" s="65"/>
      <c r="CK235" s="65"/>
      <c r="CL235" s="65"/>
      <c r="CM235" s="65"/>
      <c r="CN235" s="65"/>
      <c r="CO235" s="65"/>
      <c r="CP235" s="65"/>
      <c r="CQ235" s="65"/>
      <c r="CR235" s="65"/>
      <c r="CS235" s="65"/>
      <c r="CT235" s="65"/>
    </row>
    <row r="236" spans="1:98">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65"/>
      <c r="BN236" s="65"/>
      <c r="BO236" s="65"/>
      <c r="BP236" s="65"/>
      <c r="BQ236" s="65"/>
      <c r="BR236" s="65"/>
      <c r="BS236" s="65"/>
      <c r="BT236" s="65"/>
      <c r="BU236" s="65"/>
      <c r="BV236" s="65"/>
      <c r="BW236" s="65"/>
      <c r="BX236" s="65"/>
      <c r="BY236" s="65"/>
      <c r="BZ236" s="65"/>
      <c r="CA236" s="65"/>
      <c r="CB236" s="65"/>
      <c r="CC236" s="65"/>
      <c r="CD236" s="65"/>
      <c r="CE236" s="65"/>
      <c r="CF236" s="65"/>
      <c r="CG236" s="65"/>
      <c r="CH236" s="65"/>
      <c r="CI236" s="65"/>
      <c r="CJ236" s="65"/>
      <c r="CK236" s="65"/>
      <c r="CL236" s="65"/>
      <c r="CM236" s="65"/>
      <c r="CN236" s="65"/>
      <c r="CO236" s="65"/>
      <c r="CP236" s="65"/>
      <c r="CQ236" s="65"/>
      <c r="CR236" s="65"/>
      <c r="CS236" s="65"/>
      <c r="CT236" s="65"/>
    </row>
    <row r="237" spans="1:98">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65"/>
      <c r="BN237" s="65"/>
      <c r="BO237" s="65"/>
      <c r="BP237" s="65"/>
      <c r="BQ237" s="65"/>
      <c r="BR237" s="65"/>
      <c r="BS237" s="65"/>
      <c r="BT237" s="65"/>
      <c r="BU237" s="65"/>
      <c r="BV237" s="65"/>
      <c r="BW237" s="65"/>
      <c r="BX237" s="65"/>
      <c r="BY237" s="65"/>
      <c r="BZ237" s="65"/>
      <c r="CA237" s="65"/>
      <c r="CB237" s="65"/>
      <c r="CC237" s="65"/>
      <c r="CD237" s="65"/>
      <c r="CE237" s="65"/>
      <c r="CF237" s="65"/>
      <c r="CG237" s="65"/>
      <c r="CH237" s="65"/>
      <c r="CI237" s="65"/>
      <c r="CJ237" s="65"/>
      <c r="CK237" s="65"/>
      <c r="CL237" s="65"/>
      <c r="CM237" s="65"/>
      <c r="CN237" s="65"/>
      <c r="CO237" s="65"/>
      <c r="CP237" s="65"/>
      <c r="CQ237" s="65"/>
      <c r="CR237" s="65"/>
      <c r="CS237" s="65"/>
      <c r="CT237" s="65"/>
    </row>
    <row r="238" spans="1:98">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65"/>
      <c r="BN238" s="65"/>
      <c r="BO238" s="65"/>
      <c r="BP238" s="65"/>
      <c r="BQ238" s="65"/>
      <c r="BR238" s="65"/>
      <c r="BS238" s="65"/>
      <c r="BT238" s="65"/>
      <c r="BU238" s="65"/>
      <c r="BV238" s="65"/>
      <c r="BW238" s="65"/>
      <c r="BX238" s="65"/>
      <c r="BY238" s="65"/>
      <c r="BZ238" s="65"/>
      <c r="CA238" s="65"/>
      <c r="CB238" s="65"/>
      <c r="CC238" s="65"/>
      <c r="CD238" s="65"/>
      <c r="CE238" s="65"/>
      <c r="CF238" s="65"/>
      <c r="CG238" s="65"/>
      <c r="CH238" s="65"/>
      <c r="CI238" s="65"/>
      <c r="CJ238" s="65"/>
      <c r="CK238" s="65"/>
      <c r="CL238" s="65"/>
      <c r="CM238" s="65"/>
      <c r="CN238" s="65"/>
      <c r="CO238" s="65"/>
      <c r="CP238" s="65"/>
      <c r="CQ238" s="65"/>
      <c r="CR238" s="65"/>
      <c r="CS238" s="65"/>
      <c r="CT238" s="65"/>
    </row>
    <row r="239" spans="1:98">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65"/>
      <c r="BN239" s="65"/>
      <c r="BO239" s="65"/>
      <c r="BP239" s="65"/>
      <c r="BQ239" s="65"/>
      <c r="BR239" s="65"/>
      <c r="BS239" s="65"/>
      <c r="BT239" s="65"/>
      <c r="BU239" s="65"/>
      <c r="BV239" s="65"/>
      <c r="BW239" s="65"/>
      <c r="BX239" s="65"/>
      <c r="BY239" s="65"/>
      <c r="BZ239" s="65"/>
      <c r="CA239" s="65"/>
      <c r="CB239" s="65"/>
      <c r="CC239" s="65"/>
      <c r="CD239" s="65"/>
      <c r="CE239" s="65"/>
      <c r="CF239" s="65"/>
      <c r="CG239" s="65"/>
      <c r="CH239" s="65"/>
      <c r="CI239" s="65"/>
      <c r="CJ239" s="65"/>
      <c r="CK239" s="65"/>
      <c r="CL239" s="65"/>
      <c r="CM239" s="65"/>
      <c r="CN239" s="65"/>
      <c r="CO239" s="65"/>
      <c r="CP239" s="65"/>
      <c r="CQ239" s="65"/>
      <c r="CR239" s="65"/>
      <c r="CS239" s="65"/>
      <c r="CT239" s="65"/>
    </row>
    <row r="240" spans="1:98">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65"/>
      <c r="BN240" s="65"/>
      <c r="BO240" s="65"/>
      <c r="BP240" s="65"/>
      <c r="BQ240" s="65"/>
      <c r="BR240" s="65"/>
      <c r="BS240" s="65"/>
      <c r="BT240" s="65"/>
      <c r="BU240" s="65"/>
      <c r="BV240" s="65"/>
      <c r="BW240" s="65"/>
      <c r="BX240" s="65"/>
      <c r="BY240" s="65"/>
      <c r="BZ240" s="65"/>
      <c r="CA240" s="65"/>
      <c r="CB240" s="65"/>
      <c r="CC240" s="65"/>
      <c r="CD240" s="65"/>
      <c r="CE240" s="65"/>
      <c r="CF240" s="65"/>
      <c r="CG240" s="65"/>
      <c r="CH240" s="65"/>
      <c r="CI240" s="65"/>
      <c r="CJ240" s="65"/>
      <c r="CK240" s="65"/>
      <c r="CL240" s="65"/>
      <c r="CM240" s="65"/>
      <c r="CN240" s="65"/>
      <c r="CO240" s="65"/>
      <c r="CP240" s="65"/>
      <c r="CQ240" s="65"/>
      <c r="CR240" s="65"/>
      <c r="CS240" s="65"/>
      <c r="CT240" s="65"/>
    </row>
    <row r="241" spans="1:98">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65"/>
      <c r="BN241" s="65"/>
      <c r="BO241" s="65"/>
      <c r="BP241" s="65"/>
      <c r="BQ241" s="65"/>
      <c r="BR241" s="65"/>
      <c r="BS241" s="65"/>
      <c r="BT241" s="65"/>
      <c r="BU241" s="65"/>
      <c r="BV241" s="65"/>
      <c r="BW241" s="65"/>
      <c r="BX241" s="65"/>
      <c r="BY241" s="65"/>
      <c r="BZ241" s="65"/>
      <c r="CA241" s="65"/>
      <c r="CB241" s="65"/>
      <c r="CC241" s="65"/>
      <c r="CD241" s="65"/>
      <c r="CE241" s="65"/>
      <c r="CF241" s="65"/>
      <c r="CG241" s="65"/>
      <c r="CH241" s="65"/>
      <c r="CI241" s="65"/>
      <c r="CJ241" s="65"/>
      <c r="CK241" s="65"/>
      <c r="CL241" s="65"/>
      <c r="CM241" s="65"/>
      <c r="CN241" s="65"/>
      <c r="CO241" s="65"/>
      <c r="CP241" s="65"/>
      <c r="CQ241" s="65"/>
      <c r="CR241" s="65"/>
      <c r="CS241" s="65"/>
      <c r="CT241" s="65"/>
    </row>
    <row r="242" spans="1:98">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65"/>
      <c r="BN242" s="65"/>
      <c r="BO242" s="65"/>
      <c r="BP242" s="65"/>
      <c r="BQ242" s="65"/>
      <c r="BR242" s="65"/>
      <c r="BS242" s="65"/>
      <c r="BT242" s="65"/>
      <c r="BU242" s="65"/>
      <c r="BV242" s="65"/>
      <c r="BW242" s="65"/>
      <c r="BX242" s="65"/>
      <c r="BY242" s="65"/>
      <c r="BZ242" s="65"/>
      <c r="CA242" s="65"/>
      <c r="CB242" s="65"/>
      <c r="CC242" s="65"/>
      <c r="CD242" s="65"/>
      <c r="CE242" s="65"/>
      <c r="CF242" s="65"/>
      <c r="CG242" s="65"/>
      <c r="CH242" s="65"/>
      <c r="CI242" s="65"/>
      <c r="CJ242" s="65"/>
      <c r="CK242" s="65"/>
      <c r="CL242" s="65"/>
      <c r="CM242" s="65"/>
      <c r="CN242" s="65"/>
      <c r="CO242" s="65"/>
      <c r="CP242" s="65"/>
      <c r="CQ242" s="65"/>
      <c r="CR242" s="65"/>
      <c r="CS242" s="65"/>
      <c r="CT242" s="65"/>
    </row>
    <row r="243" spans="1:98">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65"/>
      <c r="BN243" s="65"/>
      <c r="BO243" s="65"/>
      <c r="BP243" s="65"/>
      <c r="BQ243" s="65"/>
      <c r="BR243" s="65"/>
      <c r="BS243" s="65"/>
      <c r="BT243" s="65"/>
      <c r="BU243" s="65"/>
      <c r="BV243" s="65"/>
      <c r="BW243" s="65"/>
      <c r="BX243" s="65"/>
      <c r="BY243" s="65"/>
      <c r="BZ243" s="65"/>
      <c r="CA243" s="65"/>
      <c r="CB243" s="65"/>
      <c r="CC243" s="65"/>
      <c r="CD243" s="65"/>
      <c r="CE243" s="65"/>
      <c r="CF243" s="65"/>
      <c r="CG243" s="65"/>
      <c r="CH243" s="65"/>
      <c r="CI243" s="65"/>
      <c r="CJ243" s="65"/>
      <c r="CK243" s="65"/>
      <c r="CL243" s="65"/>
      <c r="CM243" s="65"/>
      <c r="CN243" s="65"/>
      <c r="CO243" s="65"/>
      <c r="CP243" s="65"/>
      <c r="CQ243" s="65"/>
      <c r="CR243" s="65"/>
      <c r="CS243" s="65"/>
      <c r="CT243" s="65"/>
    </row>
    <row r="244" spans="1:98">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65"/>
      <c r="BN244" s="65"/>
      <c r="BO244" s="65"/>
      <c r="BP244" s="65"/>
      <c r="BQ244" s="65"/>
      <c r="BR244" s="65"/>
      <c r="BS244" s="65"/>
      <c r="BT244" s="65"/>
      <c r="BU244" s="65"/>
      <c r="BV244" s="65"/>
      <c r="BW244" s="65"/>
      <c r="BX244" s="65"/>
      <c r="BY244" s="65"/>
      <c r="BZ244" s="65"/>
      <c r="CA244" s="65"/>
      <c r="CB244" s="65"/>
      <c r="CC244" s="65"/>
      <c r="CD244" s="65"/>
      <c r="CE244" s="65"/>
      <c r="CF244" s="65"/>
      <c r="CG244" s="65"/>
      <c r="CH244" s="65"/>
      <c r="CI244" s="65"/>
      <c r="CJ244" s="65"/>
      <c r="CK244" s="65"/>
      <c r="CL244" s="65"/>
      <c r="CM244" s="65"/>
      <c r="CN244" s="65"/>
      <c r="CO244" s="65"/>
      <c r="CP244" s="65"/>
      <c r="CQ244" s="65"/>
      <c r="CR244" s="65"/>
      <c r="CS244" s="65"/>
      <c r="CT244" s="65"/>
    </row>
    <row r="245" spans="1:98">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65"/>
      <c r="BN245" s="65"/>
      <c r="BO245" s="65"/>
      <c r="BP245" s="65"/>
      <c r="BQ245" s="65"/>
      <c r="BR245" s="65"/>
      <c r="BS245" s="65"/>
      <c r="BT245" s="65"/>
      <c r="BU245" s="65"/>
      <c r="BV245" s="65"/>
      <c r="BW245" s="65"/>
      <c r="BX245" s="65"/>
      <c r="BY245" s="65"/>
      <c r="BZ245" s="65"/>
      <c r="CA245" s="65"/>
      <c r="CB245" s="65"/>
      <c r="CC245" s="65"/>
      <c r="CD245" s="65"/>
      <c r="CE245" s="65"/>
      <c r="CF245" s="65"/>
      <c r="CG245" s="65"/>
      <c r="CH245" s="65"/>
      <c r="CI245" s="65"/>
      <c r="CJ245" s="65"/>
      <c r="CK245" s="65"/>
      <c r="CL245" s="65"/>
      <c r="CM245" s="65"/>
      <c r="CN245" s="65"/>
      <c r="CO245" s="65"/>
      <c r="CP245" s="65"/>
      <c r="CQ245" s="65"/>
      <c r="CR245" s="65"/>
      <c r="CS245" s="65"/>
      <c r="CT245" s="65"/>
    </row>
    <row r="246" spans="1:98">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65"/>
      <c r="BN246" s="65"/>
      <c r="BO246" s="65"/>
      <c r="BP246" s="65"/>
      <c r="BQ246" s="65"/>
      <c r="BR246" s="65"/>
      <c r="BS246" s="65"/>
      <c r="BT246" s="65"/>
      <c r="BU246" s="65"/>
      <c r="BV246" s="65"/>
      <c r="BW246" s="65"/>
      <c r="BX246" s="65"/>
      <c r="BY246" s="65"/>
      <c r="BZ246" s="65"/>
      <c r="CA246" s="65"/>
      <c r="CB246" s="65"/>
      <c r="CC246" s="65"/>
      <c r="CD246" s="65"/>
      <c r="CE246" s="65"/>
      <c r="CF246" s="65"/>
      <c r="CG246" s="65"/>
      <c r="CH246" s="65"/>
      <c r="CI246" s="65"/>
      <c r="CJ246" s="65"/>
      <c r="CK246" s="65"/>
      <c r="CL246" s="65"/>
      <c r="CM246" s="65"/>
      <c r="CN246" s="65"/>
      <c r="CO246" s="65"/>
      <c r="CP246" s="65"/>
      <c r="CQ246" s="65"/>
      <c r="CR246" s="65"/>
      <c r="CS246" s="65"/>
      <c r="CT246" s="65"/>
    </row>
    <row r="247" spans="1:98">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65"/>
      <c r="BN247" s="65"/>
      <c r="BO247" s="65"/>
      <c r="BP247" s="65"/>
      <c r="BQ247" s="65"/>
      <c r="BR247" s="65"/>
      <c r="BS247" s="65"/>
      <c r="BT247" s="65"/>
      <c r="BU247" s="65"/>
      <c r="BV247" s="65"/>
      <c r="BW247" s="65"/>
      <c r="BX247" s="65"/>
      <c r="BY247" s="65"/>
      <c r="BZ247" s="65"/>
      <c r="CA247" s="65"/>
      <c r="CB247" s="65"/>
      <c r="CC247" s="65"/>
      <c r="CD247" s="65"/>
      <c r="CE247" s="65"/>
      <c r="CF247" s="65"/>
      <c r="CG247" s="65"/>
      <c r="CH247" s="65"/>
      <c r="CI247" s="65"/>
      <c r="CJ247" s="65"/>
      <c r="CK247" s="65"/>
      <c r="CL247" s="65"/>
      <c r="CM247" s="65"/>
      <c r="CN247" s="65"/>
      <c r="CO247" s="65"/>
      <c r="CP247" s="65"/>
      <c r="CQ247" s="65"/>
      <c r="CR247" s="65"/>
      <c r="CS247" s="65"/>
      <c r="CT247" s="65"/>
    </row>
    <row r="248" spans="1:98">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c r="BM248" s="65"/>
      <c r="BN248" s="65"/>
      <c r="BO248" s="65"/>
      <c r="BP248" s="65"/>
      <c r="BQ248" s="65"/>
      <c r="BR248" s="65"/>
      <c r="BS248" s="65"/>
      <c r="BT248" s="65"/>
      <c r="BU248" s="65"/>
      <c r="BV248" s="65"/>
      <c r="BW248" s="65"/>
      <c r="BX248" s="65"/>
      <c r="BY248" s="65"/>
      <c r="BZ248" s="65"/>
      <c r="CA248" s="65"/>
      <c r="CB248" s="65"/>
      <c r="CC248" s="65"/>
      <c r="CD248" s="65"/>
      <c r="CE248" s="65"/>
      <c r="CF248" s="65"/>
      <c r="CG248" s="65"/>
      <c r="CH248" s="65"/>
      <c r="CI248" s="65"/>
      <c r="CJ248" s="65"/>
      <c r="CK248" s="65"/>
      <c r="CL248" s="65"/>
      <c r="CM248" s="65"/>
      <c r="CN248" s="65"/>
      <c r="CO248" s="65"/>
      <c r="CP248" s="65"/>
      <c r="CQ248" s="65"/>
      <c r="CR248" s="65"/>
      <c r="CS248" s="65"/>
      <c r="CT248" s="65"/>
    </row>
    <row r="249" spans="1:98">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65"/>
      <c r="BN249" s="65"/>
      <c r="BO249" s="65"/>
      <c r="BP249" s="65"/>
      <c r="BQ249" s="65"/>
      <c r="BR249" s="65"/>
      <c r="BS249" s="65"/>
      <c r="BT249" s="65"/>
      <c r="BU249" s="65"/>
      <c r="BV249" s="65"/>
      <c r="BW249" s="65"/>
      <c r="BX249" s="65"/>
      <c r="BY249" s="65"/>
      <c r="BZ249" s="65"/>
      <c r="CA249" s="65"/>
      <c r="CB249" s="65"/>
      <c r="CC249" s="65"/>
      <c r="CD249" s="65"/>
      <c r="CE249" s="65"/>
      <c r="CF249" s="65"/>
      <c r="CG249" s="65"/>
      <c r="CH249" s="65"/>
      <c r="CI249" s="65"/>
      <c r="CJ249" s="65"/>
      <c r="CK249" s="65"/>
      <c r="CL249" s="65"/>
      <c r="CM249" s="65"/>
      <c r="CN249" s="65"/>
      <c r="CO249" s="65"/>
      <c r="CP249" s="65"/>
      <c r="CQ249" s="65"/>
      <c r="CR249" s="65"/>
      <c r="CS249" s="65"/>
      <c r="CT249" s="65"/>
    </row>
    <row r="250" spans="1:98">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65"/>
      <c r="BN250" s="65"/>
      <c r="BO250" s="65"/>
      <c r="BP250" s="65"/>
      <c r="BQ250" s="65"/>
      <c r="BR250" s="65"/>
      <c r="BS250" s="65"/>
      <c r="BT250" s="65"/>
      <c r="BU250" s="65"/>
      <c r="BV250" s="65"/>
      <c r="BW250" s="65"/>
      <c r="BX250" s="65"/>
      <c r="BY250" s="65"/>
      <c r="BZ250" s="65"/>
      <c r="CA250" s="65"/>
      <c r="CB250" s="65"/>
      <c r="CC250" s="65"/>
      <c r="CD250" s="65"/>
      <c r="CE250" s="65"/>
      <c r="CF250" s="65"/>
      <c r="CG250" s="65"/>
      <c r="CH250" s="65"/>
      <c r="CI250" s="65"/>
      <c r="CJ250" s="65"/>
      <c r="CK250" s="65"/>
      <c r="CL250" s="65"/>
      <c r="CM250" s="65"/>
      <c r="CN250" s="65"/>
      <c r="CO250" s="65"/>
      <c r="CP250" s="65"/>
      <c r="CQ250" s="65"/>
      <c r="CR250" s="65"/>
      <c r="CS250" s="65"/>
      <c r="CT250" s="65"/>
    </row>
    <row r="251" spans="1:98">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65"/>
      <c r="BN251" s="65"/>
      <c r="BO251" s="65"/>
      <c r="BP251" s="65"/>
      <c r="BQ251" s="65"/>
      <c r="BR251" s="65"/>
      <c r="BS251" s="65"/>
      <c r="BT251" s="65"/>
      <c r="BU251" s="65"/>
      <c r="BV251" s="65"/>
      <c r="BW251" s="65"/>
      <c r="BX251" s="65"/>
      <c r="BY251" s="65"/>
      <c r="BZ251" s="65"/>
      <c r="CA251" s="65"/>
      <c r="CB251" s="65"/>
      <c r="CC251" s="65"/>
      <c r="CD251" s="65"/>
      <c r="CE251" s="65"/>
      <c r="CF251" s="65"/>
      <c r="CG251" s="65"/>
      <c r="CH251" s="65"/>
      <c r="CI251" s="65"/>
      <c r="CJ251" s="65"/>
      <c r="CK251" s="65"/>
      <c r="CL251" s="65"/>
      <c r="CM251" s="65"/>
      <c r="CN251" s="65"/>
      <c r="CO251" s="65"/>
      <c r="CP251" s="65"/>
      <c r="CQ251" s="65"/>
      <c r="CR251" s="65"/>
      <c r="CS251" s="65"/>
      <c r="CT251" s="65"/>
    </row>
    <row r="252" spans="1:98">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65"/>
      <c r="BN252" s="65"/>
      <c r="BO252" s="65"/>
      <c r="BP252" s="65"/>
      <c r="BQ252" s="65"/>
      <c r="BR252" s="65"/>
      <c r="BS252" s="65"/>
      <c r="BT252" s="65"/>
      <c r="BU252" s="65"/>
      <c r="BV252" s="65"/>
      <c r="BW252" s="65"/>
      <c r="BX252" s="65"/>
      <c r="BY252" s="65"/>
      <c r="BZ252" s="65"/>
      <c r="CA252" s="65"/>
      <c r="CB252" s="65"/>
      <c r="CC252" s="65"/>
      <c r="CD252" s="65"/>
      <c r="CE252" s="65"/>
      <c r="CF252" s="65"/>
      <c r="CG252" s="65"/>
      <c r="CH252" s="65"/>
      <c r="CI252" s="65"/>
      <c r="CJ252" s="65"/>
      <c r="CK252" s="65"/>
      <c r="CL252" s="65"/>
      <c r="CM252" s="65"/>
      <c r="CN252" s="65"/>
      <c r="CO252" s="65"/>
      <c r="CP252" s="65"/>
      <c r="CQ252" s="65"/>
      <c r="CR252" s="65"/>
      <c r="CS252" s="65"/>
      <c r="CT252" s="65"/>
    </row>
    <row r="253" spans="1:98">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65"/>
      <c r="BN253" s="65"/>
      <c r="BO253" s="65"/>
      <c r="BP253" s="65"/>
      <c r="BQ253" s="65"/>
      <c r="BR253" s="65"/>
      <c r="BS253" s="65"/>
      <c r="BT253" s="65"/>
      <c r="BU253" s="65"/>
      <c r="BV253" s="65"/>
      <c r="BW253" s="65"/>
      <c r="BX253" s="65"/>
      <c r="BY253" s="65"/>
      <c r="BZ253" s="65"/>
      <c r="CA253" s="65"/>
      <c r="CB253" s="65"/>
      <c r="CC253" s="65"/>
      <c r="CD253" s="65"/>
      <c r="CE253" s="65"/>
      <c r="CF253" s="65"/>
      <c r="CG253" s="65"/>
      <c r="CH253" s="65"/>
      <c r="CI253" s="65"/>
      <c r="CJ253" s="65"/>
      <c r="CK253" s="65"/>
      <c r="CL253" s="65"/>
      <c r="CM253" s="65"/>
      <c r="CN253" s="65"/>
      <c r="CO253" s="65"/>
      <c r="CP253" s="65"/>
      <c r="CQ253" s="65"/>
      <c r="CR253" s="65"/>
      <c r="CS253" s="65"/>
      <c r="CT253" s="65"/>
    </row>
    <row r="254" spans="1:98">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65"/>
      <c r="BN254" s="65"/>
      <c r="BO254" s="65"/>
      <c r="BP254" s="65"/>
      <c r="BQ254" s="65"/>
      <c r="BR254" s="65"/>
      <c r="BS254" s="65"/>
      <c r="BT254" s="65"/>
      <c r="BU254" s="65"/>
      <c r="BV254" s="65"/>
      <c r="BW254" s="65"/>
      <c r="BX254" s="65"/>
      <c r="BY254" s="65"/>
      <c r="BZ254" s="65"/>
      <c r="CA254" s="65"/>
      <c r="CB254" s="65"/>
      <c r="CC254" s="65"/>
      <c r="CD254" s="65"/>
      <c r="CE254" s="65"/>
      <c r="CF254" s="65"/>
      <c r="CG254" s="65"/>
      <c r="CH254" s="65"/>
      <c r="CI254" s="65"/>
      <c r="CJ254" s="65"/>
      <c r="CK254" s="65"/>
      <c r="CL254" s="65"/>
      <c r="CM254" s="65"/>
      <c r="CN254" s="65"/>
      <c r="CO254" s="65"/>
      <c r="CP254" s="65"/>
      <c r="CQ254" s="65"/>
      <c r="CR254" s="65"/>
      <c r="CS254" s="65"/>
      <c r="CT254" s="65"/>
    </row>
    <row r="255" spans="1:98">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c r="BM255" s="65"/>
      <c r="BN255" s="65"/>
      <c r="BO255" s="65"/>
      <c r="BP255" s="65"/>
      <c r="BQ255" s="65"/>
      <c r="BR255" s="65"/>
      <c r="BS255" s="65"/>
      <c r="BT255" s="65"/>
      <c r="BU255" s="65"/>
      <c r="BV255" s="65"/>
      <c r="BW255" s="65"/>
      <c r="BX255" s="65"/>
      <c r="BY255" s="65"/>
      <c r="BZ255" s="65"/>
      <c r="CA255" s="65"/>
      <c r="CB255" s="65"/>
      <c r="CC255" s="65"/>
      <c r="CD255" s="65"/>
      <c r="CE255" s="65"/>
      <c r="CF255" s="65"/>
      <c r="CG255" s="65"/>
      <c r="CH255" s="65"/>
      <c r="CI255" s="65"/>
      <c r="CJ255" s="65"/>
      <c r="CK255" s="65"/>
      <c r="CL255" s="65"/>
      <c r="CM255" s="65"/>
      <c r="CN255" s="65"/>
      <c r="CO255" s="65"/>
      <c r="CP255" s="65"/>
      <c r="CQ255" s="65"/>
      <c r="CR255" s="65"/>
      <c r="CS255" s="65"/>
      <c r="CT255" s="65"/>
    </row>
    <row r="256" spans="1:98">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65"/>
      <c r="BN256" s="65"/>
      <c r="BO256" s="65"/>
      <c r="BP256" s="65"/>
      <c r="BQ256" s="65"/>
      <c r="BR256" s="65"/>
      <c r="BS256" s="65"/>
      <c r="BT256" s="65"/>
      <c r="BU256" s="65"/>
      <c r="BV256" s="65"/>
      <c r="BW256" s="65"/>
      <c r="BX256" s="65"/>
      <c r="BY256" s="65"/>
      <c r="BZ256" s="65"/>
      <c r="CA256" s="65"/>
      <c r="CB256" s="65"/>
      <c r="CC256" s="65"/>
      <c r="CD256" s="65"/>
      <c r="CE256" s="65"/>
      <c r="CF256" s="65"/>
      <c r="CG256" s="65"/>
      <c r="CH256" s="65"/>
      <c r="CI256" s="65"/>
      <c r="CJ256" s="65"/>
      <c r="CK256" s="65"/>
      <c r="CL256" s="65"/>
      <c r="CM256" s="65"/>
      <c r="CN256" s="65"/>
      <c r="CO256" s="65"/>
      <c r="CP256" s="65"/>
      <c r="CQ256" s="65"/>
      <c r="CR256" s="65"/>
      <c r="CS256" s="65"/>
      <c r="CT256" s="65"/>
    </row>
    <row r="257" spans="1:98">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65"/>
      <c r="BN257" s="65"/>
      <c r="BO257" s="65"/>
      <c r="BP257" s="65"/>
      <c r="BQ257" s="65"/>
      <c r="BR257" s="65"/>
      <c r="BS257" s="65"/>
      <c r="BT257" s="65"/>
      <c r="BU257" s="65"/>
      <c r="BV257" s="65"/>
      <c r="BW257" s="65"/>
      <c r="BX257" s="65"/>
      <c r="BY257" s="65"/>
      <c r="BZ257" s="65"/>
      <c r="CA257" s="65"/>
      <c r="CB257" s="65"/>
      <c r="CC257" s="65"/>
      <c r="CD257" s="65"/>
      <c r="CE257" s="65"/>
      <c r="CF257" s="65"/>
      <c r="CG257" s="65"/>
      <c r="CH257" s="65"/>
      <c r="CI257" s="65"/>
      <c r="CJ257" s="65"/>
      <c r="CK257" s="65"/>
      <c r="CL257" s="65"/>
      <c r="CM257" s="65"/>
      <c r="CN257" s="65"/>
      <c r="CO257" s="65"/>
      <c r="CP257" s="65"/>
      <c r="CQ257" s="65"/>
      <c r="CR257" s="65"/>
      <c r="CS257" s="65"/>
      <c r="CT257" s="65"/>
    </row>
    <row r="258" spans="1:98">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65"/>
      <c r="BN258" s="65"/>
      <c r="BO258" s="65"/>
      <c r="BP258" s="65"/>
      <c r="BQ258" s="65"/>
      <c r="BR258" s="65"/>
      <c r="BS258" s="65"/>
      <c r="BT258" s="65"/>
      <c r="BU258" s="65"/>
      <c r="BV258" s="65"/>
      <c r="BW258" s="65"/>
      <c r="BX258" s="65"/>
      <c r="BY258" s="65"/>
      <c r="BZ258" s="65"/>
      <c r="CA258" s="65"/>
      <c r="CB258" s="65"/>
      <c r="CC258" s="65"/>
      <c r="CD258" s="65"/>
      <c r="CE258" s="65"/>
      <c r="CF258" s="65"/>
      <c r="CG258" s="65"/>
      <c r="CH258" s="65"/>
      <c r="CI258" s="65"/>
      <c r="CJ258" s="65"/>
      <c r="CK258" s="65"/>
      <c r="CL258" s="65"/>
      <c r="CM258" s="65"/>
      <c r="CN258" s="65"/>
      <c r="CO258" s="65"/>
      <c r="CP258" s="65"/>
      <c r="CQ258" s="65"/>
      <c r="CR258" s="65"/>
      <c r="CS258" s="65"/>
      <c r="CT258" s="65"/>
    </row>
    <row r="259" spans="1:98">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65"/>
      <c r="BN259" s="65"/>
      <c r="BO259" s="65"/>
      <c r="BP259" s="65"/>
      <c r="BQ259" s="65"/>
      <c r="BR259" s="65"/>
      <c r="BS259" s="65"/>
      <c r="BT259" s="65"/>
      <c r="BU259" s="65"/>
      <c r="BV259" s="65"/>
      <c r="BW259" s="65"/>
      <c r="BX259" s="65"/>
      <c r="BY259" s="65"/>
      <c r="BZ259" s="65"/>
      <c r="CA259" s="65"/>
      <c r="CB259" s="65"/>
      <c r="CC259" s="65"/>
      <c r="CD259" s="65"/>
      <c r="CE259" s="65"/>
      <c r="CF259" s="65"/>
      <c r="CG259" s="65"/>
      <c r="CH259" s="65"/>
      <c r="CI259" s="65"/>
      <c r="CJ259" s="65"/>
      <c r="CK259" s="65"/>
      <c r="CL259" s="65"/>
      <c r="CM259" s="65"/>
      <c r="CN259" s="65"/>
      <c r="CO259" s="65"/>
      <c r="CP259" s="65"/>
      <c r="CQ259" s="65"/>
      <c r="CR259" s="65"/>
      <c r="CS259" s="65"/>
      <c r="CT259" s="65"/>
    </row>
    <row r="260" spans="1:98">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65"/>
      <c r="BN260" s="65"/>
      <c r="BO260" s="65"/>
      <c r="BP260" s="65"/>
      <c r="BQ260" s="65"/>
      <c r="BR260" s="65"/>
      <c r="BS260" s="65"/>
      <c r="BT260" s="65"/>
      <c r="BU260" s="65"/>
      <c r="BV260" s="65"/>
      <c r="BW260" s="65"/>
      <c r="BX260" s="65"/>
      <c r="BY260" s="65"/>
      <c r="BZ260" s="65"/>
      <c r="CA260" s="65"/>
      <c r="CB260" s="65"/>
      <c r="CC260" s="65"/>
      <c r="CD260" s="65"/>
      <c r="CE260" s="65"/>
      <c r="CF260" s="65"/>
      <c r="CG260" s="65"/>
      <c r="CH260" s="65"/>
      <c r="CI260" s="65"/>
      <c r="CJ260" s="65"/>
      <c r="CK260" s="65"/>
      <c r="CL260" s="65"/>
      <c r="CM260" s="65"/>
      <c r="CN260" s="65"/>
      <c r="CO260" s="65"/>
      <c r="CP260" s="65"/>
      <c r="CQ260" s="65"/>
      <c r="CR260" s="65"/>
      <c r="CS260" s="65"/>
      <c r="CT260" s="65"/>
    </row>
    <row r="261" spans="1:98">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65"/>
      <c r="BN261" s="65"/>
      <c r="BO261" s="65"/>
      <c r="BP261" s="65"/>
      <c r="BQ261" s="65"/>
      <c r="BR261" s="65"/>
      <c r="BS261" s="65"/>
      <c r="BT261" s="65"/>
      <c r="BU261" s="65"/>
      <c r="BV261" s="65"/>
      <c r="BW261" s="65"/>
      <c r="BX261" s="65"/>
      <c r="BY261" s="65"/>
      <c r="BZ261" s="65"/>
      <c r="CA261" s="65"/>
      <c r="CB261" s="65"/>
      <c r="CC261" s="65"/>
      <c r="CD261" s="65"/>
      <c r="CE261" s="65"/>
      <c r="CF261" s="65"/>
      <c r="CG261" s="65"/>
      <c r="CH261" s="65"/>
      <c r="CI261" s="65"/>
      <c r="CJ261" s="65"/>
      <c r="CK261" s="65"/>
      <c r="CL261" s="65"/>
      <c r="CM261" s="65"/>
      <c r="CN261" s="65"/>
      <c r="CO261" s="65"/>
      <c r="CP261" s="65"/>
      <c r="CQ261" s="65"/>
      <c r="CR261" s="65"/>
      <c r="CS261" s="65"/>
      <c r="CT261" s="65"/>
    </row>
    <row r="262" spans="1:98">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c r="BM262" s="65"/>
      <c r="BN262" s="65"/>
      <c r="BO262" s="65"/>
      <c r="BP262" s="65"/>
      <c r="BQ262" s="65"/>
      <c r="BR262" s="65"/>
      <c r="BS262" s="65"/>
      <c r="BT262" s="65"/>
      <c r="BU262" s="65"/>
      <c r="BV262" s="65"/>
      <c r="BW262" s="65"/>
      <c r="BX262" s="65"/>
      <c r="BY262" s="65"/>
      <c r="BZ262" s="65"/>
      <c r="CA262" s="65"/>
      <c r="CB262" s="65"/>
      <c r="CC262" s="65"/>
      <c r="CD262" s="65"/>
      <c r="CE262" s="65"/>
      <c r="CF262" s="65"/>
      <c r="CG262" s="65"/>
      <c r="CH262" s="65"/>
      <c r="CI262" s="65"/>
      <c r="CJ262" s="65"/>
      <c r="CK262" s="65"/>
      <c r="CL262" s="65"/>
      <c r="CM262" s="65"/>
      <c r="CN262" s="65"/>
      <c r="CO262" s="65"/>
      <c r="CP262" s="65"/>
      <c r="CQ262" s="65"/>
      <c r="CR262" s="65"/>
      <c r="CS262" s="65"/>
      <c r="CT262" s="65"/>
    </row>
    <row r="263" spans="1:98">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65"/>
      <c r="BN263" s="65"/>
      <c r="BO263" s="65"/>
      <c r="BP263" s="65"/>
      <c r="BQ263" s="65"/>
      <c r="BR263" s="65"/>
      <c r="BS263" s="65"/>
      <c r="BT263" s="65"/>
      <c r="BU263" s="65"/>
      <c r="BV263" s="65"/>
      <c r="BW263" s="65"/>
      <c r="BX263" s="65"/>
      <c r="BY263" s="65"/>
      <c r="BZ263" s="65"/>
      <c r="CA263" s="65"/>
      <c r="CB263" s="65"/>
      <c r="CC263" s="65"/>
      <c r="CD263" s="65"/>
      <c r="CE263" s="65"/>
      <c r="CF263" s="65"/>
      <c r="CG263" s="65"/>
      <c r="CH263" s="65"/>
      <c r="CI263" s="65"/>
      <c r="CJ263" s="65"/>
      <c r="CK263" s="65"/>
      <c r="CL263" s="65"/>
      <c r="CM263" s="65"/>
      <c r="CN263" s="65"/>
      <c r="CO263" s="65"/>
      <c r="CP263" s="65"/>
      <c r="CQ263" s="65"/>
      <c r="CR263" s="65"/>
      <c r="CS263" s="65"/>
      <c r="CT263" s="65"/>
    </row>
    <row r="264" spans="1:98">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c r="BM264" s="65"/>
      <c r="BN264" s="65"/>
      <c r="BO264" s="65"/>
      <c r="BP264" s="65"/>
      <c r="BQ264" s="65"/>
      <c r="BR264" s="65"/>
      <c r="BS264" s="65"/>
      <c r="BT264" s="65"/>
      <c r="BU264" s="65"/>
      <c r="BV264" s="65"/>
      <c r="BW264" s="65"/>
      <c r="BX264" s="65"/>
      <c r="BY264" s="65"/>
      <c r="BZ264" s="65"/>
      <c r="CA264" s="65"/>
      <c r="CB264" s="65"/>
      <c r="CC264" s="65"/>
      <c r="CD264" s="65"/>
      <c r="CE264" s="65"/>
      <c r="CF264" s="65"/>
      <c r="CG264" s="65"/>
      <c r="CH264" s="65"/>
      <c r="CI264" s="65"/>
      <c r="CJ264" s="65"/>
      <c r="CK264" s="65"/>
      <c r="CL264" s="65"/>
      <c r="CM264" s="65"/>
      <c r="CN264" s="65"/>
      <c r="CO264" s="65"/>
      <c r="CP264" s="65"/>
      <c r="CQ264" s="65"/>
      <c r="CR264" s="65"/>
      <c r="CS264" s="65"/>
      <c r="CT264" s="65"/>
    </row>
    <row r="265" spans="1:98">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65"/>
      <c r="BN265" s="65"/>
      <c r="BO265" s="65"/>
      <c r="BP265" s="65"/>
      <c r="BQ265" s="65"/>
      <c r="BR265" s="65"/>
      <c r="BS265" s="65"/>
      <c r="BT265" s="65"/>
      <c r="BU265" s="65"/>
      <c r="BV265" s="65"/>
      <c r="BW265" s="65"/>
      <c r="BX265" s="65"/>
      <c r="BY265" s="65"/>
      <c r="BZ265" s="65"/>
      <c r="CA265" s="65"/>
      <c r="CB265" s="65"/>
      <c r="CC265" s="65"/>
      <c r="CD265" s="65"/>
      <c r="CE265" s="65"/>
      <c r="CF265" s="65"/>
      <c r="CG265" s="65"/>
      <c r="CH265" s="65"/>
      <c r="CI265" s="65"/>
      <c r="CJ265" s="65"/>
      <c r="CK265" s="65"/>
      <c r="CL265" s="65"/>
      <c r="CM265" s="65"/>
      <c r="CN265" s="65"/>
      <c r="CO265" s="65"/>
      <c r="CP265" s="65"/>
      <c r="CQ265" s="65"/>
      <c r="CR265" s="65"/>
      <c r="CS265" s="65"/>
      <c r="CT265" s="65"/>
    </row>
    <row r="266" spans="1:98">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65"/>
      <c r="BN266" s="65"/>
      <c r="BO266" s="65"/>
      <c r="BP266" s="65"/>
      <c r="BQ266" s="65"/>
      <c r="BR266" s="65"/>
      <c r="BS266" s="65"/>
      <c r="BT266" s="65"/>
      <c r="BU266" s="65"/>
      <c r="BV266" s="65"/>
      <c r="BW266" s="65"/>
      <c r="BX266" s="65"/>
      <c r="BY266" s="65"/>
      <c r="BZ266" s="65"/>
      <c r="CA266" s="65"/>
      <c r="CB266" s="65"/>
      <c r="CC266" s="65"/>
      <c r="CD266" s="65"/>
      <c r="CE266" s="65"/>
      <c r="CF266" s="65"/>
      <c r="CG266" s="65"/>
      <c r="CH266" s="65"/>
      <c r="CI266" s="65"/>
      <c r="CJ266" s="65"/>
      <c r="CK266" s="65"/>
      <c r="CL266" s="65"/>
      <c r="CM266" s="65"/>
      <c r="CN266" s="65"/>
      <c r="CO266" s="65"/>
      <c r="CP266" s="65"/>
      <c r="CQ266" s="65"/>
      <c r="CR266" s="65"/>
      <c r="CS266" s="65"/>
      <c r="CT266" s="65"/>
    </row>
    <row r="267" spans="1:98">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65"/>
      <c r="BN267" s="65"/>
      <c r="BO267" s="65"/>
      <c r="BP267" s="65"/>
      <c r="BQ267" s="65"/>
      <c r="BR267" s="65"/>
      <c r="BS267" s="65"/>
      <c r="BT267" s="65"/>
      <c r="BU267" s="65"/>
      <c r="BV267" s="65"/>
      <c r="BW267" s="65"/>
      <c r="BX267" s="65"/>
      <c r="BY267" s="65"/>
      <c r="BZ267" s="65"/>
      <c r="CA267" s="65"/>
      <c r="CB267" s="65"/>
      <c r="CC267" s="65"/>
      <c r="CD267" s="65"/>
      <c r="CE267" s="65"/>
      <c r="CF267" s="65"/>
      <c r="CG267" s="65"/>
      <c r="CH267" s="65"/>
      <c r="CI267" s="65"/>
      <c r="CJ267" s="65"/>
      <c r="CK267" s="65"/>
      <c r="CL267" s="65"/>
      <c r="CM267" s="65"/>
      <c r="CN267" s="65"/>
      <c r="CO267" s="65"/>
      <c r="CP267" s="65"/>
      <c r="CQ267" s="65"/>
      <c r="CR267" s="65"/>
      <c r="CS267" s="65"/>
      <c r="CT267" s="65"/>
    </row>
    <row r="268" spans="1:98">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65"/>
      <c r="BN268" s="65"/>
      <c r="BO268" s="65"/>
      <c r="BP268" s="65"/>
      <c r="BQ268" s="65"/>
      <c r="BR268" s="65"/>
      <c r="BS268" s="65"/>
      <c r="BT268" s="65"/>
      <c r="BU268" s="65"/>
      <c r="BV268" s="65"/>
      <c r="BW268" s="65"/>
      <c r="BX268" s="65"/>
      <c r="BY268" s="65"/>
      <c r="BZ268" s="65"/>
      <c r="CA268" s="65"/>
      <c r="CB268" s="65"/>
      <c r="CC268" s="65"/>
      <c r="CD268" s="65"/>
      <c r="CE268" s="65"/>
      <c r="CF268" s="65"/>
      <c r="CG268" s="65"/>
      <c r="CH268" s="65"/>
      <c r="CI268" s="65"/>
      <c r="CJ268" s="65"/>
      <c r="CK268" s="65"/>
      <c r="CL268" s="65"/>
      <c r="CM268" s="65"/>
      <c r="CN268" s="65"/>
      <c r="CO268" s="65"/>
      <c r="CP268" s="65"/>
      <c r="CQ268" s="65"/>
      <c r="CR268" s="65"/>
      <c r="CS268" s="65"/>
      <c r="CT268" s="65"/>
    </row>
    <row r="269" spans="1:98">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65"/>
      <c r="BN269" s="65"/>
      <c r="BO269" s="65"/>
      <c r="BP269" s="65"/>
      <c r="BQ269" s="65"/>
      <c r="BR269" s="65"/>
      <c r="BS269" s="65"/>
      <c r="BT269" s="65"/>
      <c r="BU269" s="65"/>
      <c r="BV269" s="65"/>
      <c r="BW269" s="65"/>
      <c r="BX269" s="65"/>
      <c r="BY269" s="65"/>
      <c r="BZ269" s="65"/>
      <c r="CA269" s="65"/>
      <c r="CB269" s="65"/>
      <c r="CC269" s="65"/>
      <c r="CD269" s="65"/>
      <c r="CE269" s="65"/>
      <c r="CF269" s="65"/>
      <c r="CG269" s="65"/>
      <c r="CH269" s="65"/>
      <c r="CI269" s="65"/>
      <c r="CJ269" s="65"/>
      <c r="CK269" s="65"/>
      <c r="CL269" s="65"/>
      <c r="CM269" s="65"/>
      <c r="CN269" s="65"/>
      <c r="CO269" s="65"/>
      <c r="CP269" s="65"/>
      <c r="CQ269" s="65"/>
      <c r="CR269" s="65"/>
      <c r="CS269" s="65"/>
      <c r="CT269" s="65"/>
    </row>
    <row r="270" spans="1:98">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65"/>
      <c r="BN270" s="65"/>
      <c r="BO270" s="65"/>
      <c r="BP270" s="65"/>
      <c r="BQ270" s="65"/>
      <c r="BR270" s="65"/>
      <c r="BS270" s="65"/>
      <c r="BT270" s="65"/>
      <c r="BU270" s="65"/>
      <c r="BV270" s="65"/>
      <c r="BW270" s="65"/>
      <c r="BX270" s="65"/>
      <c r="BY270" s="65"/>
      <c r="BZ270" s="65"/>
      <c r="CA270" s="65"/>
      <c r="CB270" s="65"/>
      <c r="CC270" s="65"/>
      <c r="CD270" s="65"/>
      <c r="CE270" s="65"/>
      <c r="CF270" s="65"/>
      <c r="CG270" s="65"/>
      <c r="CH270" s="65"/>
      <c r="CI270" s="65"/>
      <c r="CJ270" s="65"/>
      <c r="CK270" s="65"/>
      <c r="CL270" s="65"/>
      <c r="CM270" s="65"/>
      <c r="CN270" s="65"/>
      <c r="CO270" s="65"/>
      <c r="CP270" s="65"/>
      <c r="CQ270" s="65"/>
      <c r="CR270" s="65"/>
      <c r="CS270" s="65"/>
      <c r="CT270" s="65"/>
    </row>
    <row r="271" spans="1:98">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65"/>
      <c r="BN271" s="65"/>
      <c r="BO271" s="65"/>
      <c r="BP271" s="65"/>
      <c r="BQ271" s="65"/>
      <c r="BR271" s="65"/>
      <c r="BS271" s="65"/>
      <c r="BT271" s="65"/>
      <c r="BU271" s="65"/>
      <c r="BV271" s="65"/>
      <c r="BW271" s="65"/>
      <c r="BX271" s="65"/>
      <c r="BY271" s="65"/>
      <c r="BZ271" s="65"/>
      <c r="CA271" s="65"/>
      <c r="CB271" s="65"/>
      <c r="CC271" s="65"/>
      <c r="CD271" s="65"/>
      <c r="CE271" s="65"/>
      <c r="CF271" s="65"/>
      <c r="CG271" s="65"/>
      <c r="CH271" s="65"/>
      <c r="CI271" s="65"/>
      <c r="CJ271" s="65"/>
      <c r="CK271" s="65"/>
      <c r="CL271" s="65"/>
      <c r="CM271" s="65"/>
      <c r="CN271" s="65"/>
      <c r="CO271" s="65"/>
      <c r="CP271" s="65"/>
      <c r="CQ271" s="65"/>
      <c r="CR271" s="65"/>
      <c r="CS271" s="65"/>
      <c r="CT271" s="65"/>
    </row>
    <row r="272" spans="1:98">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c r="BM272" s="65"/>
      <c r="BN272" s="65"/>
      <c r="BO272" s="65"/>
      <c r="BP272" s="65"/>
      <c r="BQ272" s="65"/>
      <c r="BR272" s="65"/>
      <c r="BS272" s="65"/>
      <c r="BT272" s="65"/>
      <c r="BU272" s="65"/>
      <c r="BV272" s="65"/>
      <c r="BW272" s="65"/>
      <c r="BX272" s="65"/>
      <c r="BY272" s="65"/>
      <c r="BZ272" s="65"/>
      <c r="CA272" s="65"/>
      <c r="CB272" s="65"/>
      <c r="CC272" s="65"/>
      <c r="CD272" s="65"/>
      <c r="CE272" s="65"/>
      <c r="CF272" s="65"/>
      <c r="CG272" s="65"/>
      <c r="CH272" s="65"/>
      <c r="CI272" s="65"/>
      <c r="CJ272" s="65"/>
      <c r="CK272" s="65"/>
      <c r="CL272" s="65"/>
      <c r="CM272" s="65"/>
      <c r="CN272" s="65"/>
      <c r="CO272" s="65"/>
      <c r="CP272" s="65"/>
      <c r="CQ272" s="65"/>
      <c r="CR272" s="65"/>
      <c r="CS272" s="65"/>
      <c r="CT272" s="65"/>
    </row>
    <row r="273" spans="1:98">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65"/>
      <c r="BN273" s="65"/>
      <c r="BO273" s="65"/>
      <c r="BP273" s="65"/>
      <c r="BQ273" s="65"/>
      <c r="BR273" s="65"/>
      <c r="BS273" s="65"/>
      <c r="BT273" s="65"/>
      <c r="BU273" s="65"/>
      <c r="BV273" s="65"/>
      <c r="BW273" s="65"/>
      <c r="BX273" s="65"/>
      <c r="BY273" s="65"/>
      <c r="BZ273" s="65"/>
      <c r="CA273" s="65"/>
      <c r="CB273" s="65"/>
      <c r="CC273" s="65"/>
      <c r="CD273" s="65"/>
      <c r="CE273" s="65"/>
      <c r="CF273" s="65"/>
      <c r="CG273" s="65"/>
      <c r="CH273" s="65"/>
      <c r="CI273" s="65"/>
      <c r="CJ273" s="65"/>
      <c r="CK273" s="65"/>
      <c r="CL273" s="65"/>
      <c r="CM273" s="65"/>
      <c r="CN273" s="65"/>
      <c r="CO273" s="65"/>
      <c r="CP273" s="65"/>
      <c r="CQ273" s="65"/>
      <c r="CR273" s="65"/>
      <c r="CS273" s="65"/>
      <c r="CT273" s="65"/>
    </row>
    <row r="274" spans="1:98">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65"/>
      <c r="BN274" s="65"/>
      <c r="BO274" s="65"/>
      <c r="BP274" s="65"/>
      <c r="BQ274" s="65"/>
      <c r="BR274" s="65"/>
      <c r="BS274" s="65"/>
      <c r="BT274" s="65"/>
      <c r="BU274" s="65"/>
      <c r="BV274" s="65"/>
      <c r="BW274" s="65"/>
      <c r="BX274" s="65"/>
      <c r="BY274" s="65"/>
      <c r="BZ274" s="65"/>
      <c r="CA274" s="65"/>
      <c r="CB274" s="65"/>
      <c r="CC274" s="65"/>
      <c r="CD274" s="65"/>
      <c r="CE274" s="65"/>
      <c r="CF274" s="65"/>
      <c r="CG274" s="65"/>
      <c r="CH274" s="65"/>
      <c r="CI274" s="65"/>
      <c r="CJ274" s="65"/>
      <c r="CK274" s="65"/>
      <c r="CL274" s="65"/>
      <c r="CM274" s="65"/>
      <c r="CN274" s="65"/>
      <c r="CO274" s="65"/>
      <c r="CP274" s="65"/>
      <c r="CQ274" s="65"/>
      <c r="CR274" s="65"/>
      <c r="CS274" s="65"/>
      <c r="CT274" s="65"/>
    </row>
    <row r="275" spans="1:98">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c r="BE275" s="22"/>
      <c r="BF275" s="22"/>
      <c r="BG275" s="22"/>
      <c r="BH275" s="22"/>
      <c r="BI275" s="22"/>
      <c r="BJ275" s="22"/>
      <c r="BK275" s="22"/>
      <c r="BL275" s="22"/>
      <c r="BM275" s="65"/>
      <c r="BN275" s="65"/>
      <c r="BO275" s="65"/>
      <c r="BP275" s="65"/>
      <c r="BQ275" s="65"/>
      <c r="BR275" s="65"/>
      <c r="BS275" s="65"/>
      <c r="BT275" s="65"/>
      <c r="BU275" s="65"/>
      <c r="BV275" s="65"/>
      <c r="BW275" s="65"/>
      <c r="BX275" s="65"/>
      <c r="BY275" s="65"/>
      <c r="BZ275" s="65"/>
      <c r="CA275" s="65"/>
      <c r="CB275" s="65"/>
      <c r="CC275" s="65"/>
      <c r="CD275" s="65"/>
      <c r="CE275" s="65"/>
      <c r="CF275" s="65"/>
      <c r="CG275" s="65"/>
      <c r="CH275" s="65"/>
      <c r="CI275" s="65"/>
      <c r="CJ275" s="65"/>
      <c r="CK275" s="65"/>
      <c r="CL275" s="65"/>
      <c r="CM275" s="65"/>
      <c r="CN275" s="65"/>
      <c r="CO275" s="65"/>
      <c r="CP275" s="65"/>
      <c r="CQ275" s="65"/>
      <c r="CR275" s="65"/>
      <c r="CS275" s="65"/>
      <c r="CT275" s="65"/>
    </row>
    <row r="276" spans="1:98">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c r="BF276" s="22"/>
      <c r="BG276" s="22"/>
      <c r="BH276" s="22"/>
      <c r="BI276" s="22"/>
      <c r="BJ276" s="22"/>
      <c r="BK276" s="22"/>
      <c r="BL276" s="22"/>
      <c r="BM276" s="65"/>
      <c r="BN276" s="65"/>
      <c r="BO276" s="65"/>
      <c r="BP276" s="65"/>
      <c r="BQ276" s="65"/>
      <c r="BR276" s="65"/>
      <c r="BS276" s="65"/>
      <c r="BT276" s="65"/>
      <c r="BU276" s="65"/>
      <c r="BV276" s="65"/>
      <c r="BW276" s="65"/>
      <c r="BX276" s="65"/>
      <c r="BY276" s="65"/>
      <c r="BZ276" s="65"/>
      <c r="CA276" s="65"/>
      <c r="CB276" s="65"/>
      <c r="CC276" s="65"/>
      <c r="CD276" s="65"/>
      <c r="CE276" s="65"/>
      <c r="CF276" s="65"/>
      <c r="CG276" s="65"/>
      <c r="CH276" s="65"/>
      <c r="CI276" s="65"/>
      <c r="CJ276" s="65"/>
      <c r="CK276" s="65"/>
      <c r="CL276" s="65"/>
      <c r="CM276" s="65"/>
      <c r="CN276" s="65"/>
      <c r="CO276" s="65"/>
      <c r="CP276" s="65"/>
      <c r="CQ276" s="65"/>
      <c r="CR276" s="65"/>
      <c r="CS276" s="65"/>
      <c r="CT276" s="65"/>
    </row>
    <row r="277" spans="1:98">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c r="BD277" s="22"/>
      <c r="BE277" s="22"/>
      <c r="BF277" s="22"/>
      <c r="BG277" s="22"/>
      <c r="BH277" s="22"/>
      <c r="BI277" s="22"/>
      <c r="BJ277" s="22"/>
      <c r="BK277" s="22"/>
      <c r="BL277" s="22"/>
      <c r="BM277" s="65"/>
      <c r="BN277" s="65"/>
      <c r="BO277" s="65"/>
      <c r="BP277" s="65"/>
      <c r="BQ277" s="65"/>
      <c r="BR277" s="65"/>
      <c r="BS277" s="65"/>
      <c r="BT277" s="65"/>
      <c r="BU277" s="65"/>
      <c r="BV277" s="65"/>
      <c r="BW277" s="65"/>
      <c r="BX277" s="65"/>
      <c r="BY277" s="65"/>
      <c r="BZ277" s="65"/>
      <c r="CA277" s="65"/>
      <c r="CB277" s="65"/>
      <c r="CC277" s="65"/>
      <c r="CD277" s="65"/>
      <c r="CE277" s="65"/>
      <c r="CF277" s="65"/>
      <c r="CG277" s="65"/>
      <c r="CH277" s="65"/>
      <c r="CI277" s="65"/>
      <c r="CJ277" s="65"/>
      <c r="CK277" s="65"/>
      <c r="CL277" s="65"/>
      <c r="CM277" s="65"/>
      <c r="CN277" s="65"/>
      <c r="CO277" s="65"/>
      <c r="CP277" s="65"/>
      <c r="CQ277" s="65"/>
      <c r="CR277" s="65"/>
      <c r="CS277" s="65"/>
      <c r="CT277" s="65"/>
    </row>
    <row r="278" spans="1:98">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c r="BD278" s="22"/>
      <c r="BE278" s="22"/>
      <c r="BF278" s="22"/>
      <c r="BG278" s="22"/>
      <c r="BH278" s="22"/>
      <c r="BI278" s="22"/>
      <c r="BJ278" s="22"/>
      <c r="BK278" s="22"/>
      <c r="BL278" s="22"/>
      <c r="BM278" s="65"/>
      <c r="BN278" s="65"/>
      <c r="BO278" s="65"/>
      <c r="BP278" s="65"/>
      <c r="BQ278" s="65"/>
      <c r="BR278" s="65"/>
      <c r="BS278" s="65"/>
      <c r="BT278" s="65"/>
      <c r="BU278" s="65"/>
      <c r="BV278" s="65"/>
      <c r="BW278" s="65"/>
      <c r="BX278" s="65"/>
      <c r="BY278" s="65"/>
      <c r="BZ278" s="65"/>
      <c r="CA278" s="65"/>
      <c r="CB278" s="65"/>
      <c r="CC278" s="65"/>
      <c r="CD278" s="65"/>
      <c r="CE278" s="65"/>
      <c r="CF278" s="65"/>
      <c r="CG278" s="65"/>
      <c r="CH278" s="65"/>
      <c r="CI278" s="65"/>
      <c r="CJ278" s="65"/>
      <c r="CK278" s="65"/>
      <c r="CL278" s="65"/>
      <c r="CM278" s="65"/>
      <c r="CN278" s="65"/>
      <c r="CO278" s="65"/>
      <c r="CP278" s="65"/>
      <c r="CQ278" s="65"/>
      <c r="CR278" s="65"/>
      <c r="CS278" s="65"/>
      <c r="CT278" s="65"/>
    </row>
    <row r="279" spans="1:98">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c r="BE279" s="22"/>
      <c r="BF279" s="22"/>
      <c r="BG279" s="22"/>
      <c r="BH279" s="22"/>
      <c r="BI279" s="22"/>
      <c r="BJ279" s="22"/>
      <c r="BK279" s="22"/>
      <c r="BL279" s="22"/>
      <c r="BM279" s="65"/>
      <c r="BN279" s="65"/>
      <c r="BO279" s="65"/>
      <c r="BP279" s="65"/>
      <c r="BQ279" s="65"/>
      <c r="BR279" s="65"/>
      <c r="BS279" s="65"/>
      <c r="BT279" s="65"/>
      <c r="BU279" s="65"/>
      <c r="BV279" s="65"/>
      <c r="BW279" s="65"/>
      <c r="BX279" s="65"/>
      <c r="BY279" s="65"/>
      <c r="BZ279" s="65"/>
      <c r="CA279" s="65"/>
      <c r="CB279" s="65"/>
      <c r="CC279" s="65"/>
      <c r="CD279" s="65"/>
      <c r="CE279" s="65"/>
      <c r="CF279" s="65"/>
      <c r="CG279" s="65"/>
      <c r="CH279" s="65"/>
      <c r="CI279" s="65"/>
      <c r="CJ279" s="65"/>
      <c r="CK279" s="65"/>
      <c r="CL279" s="65"/>
      <c r="CM279" s="65"/>
      <c r="CN279" s="65"/>
      <c r="CO279" s="65"/>
      <c r="CP279" s="65"/>
      <c r="CQ279" s="65"/>
      <c r="CR279" s="65"/>
      <c r="CS279" s="65"/>
      <c r="CT279" s="65"/>
    </row>
    <row r="280" spans="1:98">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c r="BE280" s="22"/>
      <c r="BF280" s="22"/>
      <c r="BG280" s="22"/>
      <c r="BH280" s="22"/>
      <c r="BI280" s="22"/>
      <c r="BJ280" s="22"/>
      <c r="BK280" s="22"/>
      <c r="BL280" s="22"/>
      <c r="BM280" s="65"/>
      <c r="BN280" s="65"/>
      <c r="BO280" s="65"/>
      <c r="BP280" s="65"/>
      <c r="BQ280" s="65"/>
      <c r="BR280" s="65"/>
      <c r="BS280" s="65"/>
      <c r="BT280" s="65"/>
      <c r="BU280" s="65"/>
      <c r="BV280" s="65"/>
      <c r="BW280" s="65"/>
      <c r="BX280" s="65"/>
      <c r="BY280" s="65"/>
      <c r="BZ280" s="65"/>
      <c r="CA280" s="65"/>
      <c r="CB280" s="65"/>
      <c r="CC280" s="65"/>
      <c r="CD280" s="65"/>
      <c r="CE280" s="65"/>
      <c r="CF280" s="65"/>
      <c r="CG280" s="65"/>
      <c r="CH280" s="65"/>
      <c r="CI280" s="65"/>
      <c r="CJ280" s="65"/>
      <c r="CK280" s="65"/>
      <c r="CL280" s="65"/>
      <c r="CM280" s="65"/>
      <c r="CN280" s="65"/>
      <c r="CO280" s="65"/>
      <c r="CP280" s="65"/>
      <c r="CQ280" s="65"/>
      <c r="CR280" s="65"/>
      <c r="CS280" s="65"/>
      <c r="CT280" s="65"/>
    </row>
    <row r="281" spans="1:98">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c r="BD281" s="22"/>
      <c r="BE281" s="22"/>
      <c r="BF281" s="22"/>
      <c r="BG281" s="22"/>
      <c r="BH281" s="22"/>
      <c r="BI281" s="22"/>
      <c r="BJ281" s="22"/>
      <c r="BK281" s="22"/>
      <c r="BL281" s="22"/>
      <c r="BM281" s="65"/>
      <c r="BN281" s="65"/>
      <c r="BO281" s="65"/>
      <c r="BP281" s="65"/>
      <c r="BQ281" s="65"/>
      <c r="BR281" s="65"/>
      <c r="BS281" s="65"/>
      <c r="BT281" s="65"/>
      <c r="BU281" s="65"/>
      <c r="BV281" s="65"/>
      <c r="BW281" s="65"/>
      <c r="BX281" s="65"/>
      <c r="BY281" s="65"/>
      <c r="BZ281" s="65"/>
      <c r="CA281" s="65"/>
      <c r="CB281" s="65"/>
      <c r="CC281" s="65"/>
      <c r="CD281" s="65"/>
      <c r="CE281" s="65"/>
      <c r="CF281" s="65"/>
      <c r="CG281" s="65"/>
      <c r="CH281" s="65"/>
      <c r="CI281" s="65"/>
      <c r="CJ281" s="65"/>
      <c r="CK281" s="65"/>
      <c r="CL281" s="65"/>
      <c r="CM281" s="65"/>
      <c r="CN281" s="65"/>
      <c r="CO281" s="65"/>
      <c r="CP281" s="65"/>
      <c r="CQ281" s="65"/>
      <c r="CR281" s="65"/>
      <c r="CS281" s="65"/>
      <c r="CT281" s="65"/>
    </row>
    <row r="282" spans="1:98">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c r="BF282" s="22"/>
      <c r="BG282" s="22"/>
      <c r="BH282" s="22"/>
      <c r="BI282" s="22"/>
      <c r="BJ282" s="22"/>
      <c r="BK282" s="22"/>
      <c r="BL282" s="22"/>
      <c r="BM282" s="65"/>
      <c r="BN282" s="65"/>
      <c r="BO282" s="65"/>
      <c r="BP282" s="65"/>
      <c r="BQ282" s="65"/>
      <c r="BR282" s="65"/>
      <c r="BS282" s="65"/>
      <c r="BT282" s="65"/>
      <c r="BU282" s="65"/>
      <c r="BV282" s="65"/>
      <c r="BW282" s="65"/>
      <c r="BX282" s="65"/>
      <c r="BY282" s="65"/>
      <c r="BZ282" s="65"/>
      <c r="CA282" s="65"/>
      <c r="CB282" s="65"/>
      <c r="CC282" s="65"/>
      <c r="CD282" s="65"/>
      <c r="CE282" s="65"/>
      <c r="CF282" s="65"/>
      <c r="CG282" s="65"/>
      <c r="CH282" s="65"/>
      <c r="CI282" s="65"/>
      <c r="CJ282" s="65"/>
      <c r="CK282" s="65"/>
      <c r="CL282" s="65"/>
      <c r="CM282" s="65"/>
      <c r="CN282" s="65"/>
      <c r="CO282" s="65"/>
      <c r="CP282" s="65"/>
      <c r="CQ282" s="65"/>
      <c r="CR282" s="65"/>
      <c r="CS282" s="65"/>
      <c r="CT282" s="65"/>
    </row>
    <row r="283" spans="1:98">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22"/>
      <c r="BF283" s="22"/>
      <c r="BG283" s="22"/>
      <c r="BH283" s="22"/>
      <c r="BI283" s="22"/>
      <c r="BJ283" s="22"/>
      <c r="BK283" s="22"/>
      <c r="BL283" s="22"/>
      <c r="BM283" s="65"/>
      <c r="BN283" s="65"/>
      <c r="BO283" s="65"/>
      <c r="BP283" s="65"/>
      <c r="BQ283" s="65"/>
      <c r="BR283" s="65"/>
      <c r="BS283" s="65"/>
      <c r="BT283" s="65"/>
      <c r="BU283" s="65"/>
      <c r="BV283" s="65"/>
      <c r="BW283" s="65"/>
      <c r="BX283" s="65"/>
      <c r="BY283" s="65"/>
      <c r="BZ283" s="65"/>
      <c r="CA283" s="65"/>
      <c r="CB283" s="65"/>
      <c r="CC283" s="65"/>
      <c r="CD283" s="65"/>
      <c r="CE283" s="65"/>
      <c r="CF283" s="65"/>
      <c r="CG283" s="65"/>
      <c r="CH283" s="65"/>
      <c r="CI283" s="65"/>
      <c r="CJ283" s="65"/>
      <c r="CK283" s="65"/>
      <c r="CL283" s="65"/>
      <c r="CM283" s="65"/>
      <c r="CN283" s="65"/>
      <c r="CO283" s="65"/>
      <c r="CP283" s="65"/>
      <c r="CQ283" s="65"/>
      <c r="CR283" s="65"/>
      <c r="CS283" s="65"/>
      <c r="CT283" s="65"/>
    </row>
    <row r="284" spans="1:98">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c r="BE284" s="22"/>
      <c r="BF284" s="22"/>
      <c r="BG284" s="22"/>
      <c r="BH284" s="22"/>
      <c r="BI284" s="22"/>
      <c r="BJ284" s="22"/>
      <c r="BK284" s="22"/>
      <c r="BL284" s="22"/>
      <c r="BM284" s="65"/>
      <c r="BN284" s="65"/>
      <c r="BO284" s="65"/>
      <c r="BP284" s="65"/>
      <c r="BQ284" s="65"/>
      <c r="BR284" s="65"/>
      <c r="BS284" s="65"/>
      <c r="BT284" s="65"/>
      <c r="BU284" s="65"/>
      <c r="BV284" s="65"/>
      <c r="BW284" s="65"/>
      <c r="BX284" s="65"/>
      <c r="BY284" s="65"/>
      <c r="BZ284" s="65"/>
      <c r="CA284" s="65"/>
      <c r="CB284" s="65"/>
      <c r="CC284" s="65"/>
      <c r="CD284" s="65"/>
      <c r="CE284" s="65"/>
      <c r="CF284" s="65"/>
      <c r="CG284" s="65"/>
      <c r="CH284" s="65"/>
      <c r="CI284" s="65"/>
      <c r="CJ284" s="65"/>
      <c r="CK284" s="65"/>
      <c r="CL284" s="65"/>
      <c r="CM284" s="65"/>
      <c r="CN284" s="65"/>
      <c r="CO284" s="65"/>
      <c r="CP284" s="65"/>
      <c r="CQ284" s="65"/>
      <c r="CR284" s="65"/>
      <c r="CS284" s="65"/>
      <c r="CT284" s="65"/>
    </row>
    <row r="285" spans="1:98">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c r="BD285" s="22"/>
      <c r="BE285" s="22"/>
      <c r="BF285" s="22"/>
      <c r="BG285" s="22"/>
      <c r="BH285" s="22"/>
      <c r="BI285" s="22"/>
      <c r="BJ285" s="22"/>
      <c r="BK285" s="22"/>
      <c r="BL285" s="22"/>
      <c r="BM285" s="65"/>
      <c r="BN285" s="65"/>
      <c r="BO285" s="65"/>
      <c r="BP285" s="65"/>
      <c r="BQ285" s="65"/>
      <c r="BR285" s="65"/>
      <c r="BS285" s="65"/>
      <c r="BT285" s="65"/>
      <c r="BU285" s="65"/>
      <c r="BV285" s="65"/>
      <c r="BW285" s="65"/>
      <c r="BX285" s="65"/>
      <c r="BY285" s="65"/>
      <c r="BZ285" s="65"/>
      <c r="CA285" s="65"/>
      <c r="CB285" s="65"/>
      <c r="CC285" s="65"/>
      <c r="CD285" s="65"/>
      <c r="CE285" s="65"/>
      <c r="CF285" s="65"/>
      <c r="CG285" s="65"/>
      <c r="CH285" s="65"/>
      <c r="CI285" s="65"/>
      <c r="CJ285" s="65"/>
      <c r="CK285" s="65"/>
      <c r="CL285" s="65"/>
      <c r="CM285" s="65"/>
      <c r="CN285" s="65"/>
      <c r="CO285" s="65"/>
      <c r="CP285" s="65"/>
      <c r="CQ285" s="65"/>
      <c r="CR285" s="65"/>
      <c r="CS285" s="65"/>
      <c r="CT285" s="65"/>
    </row>
    <row r="286" spans="1:98">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c r="BE286" s="22"/>
      <c r="BF286" s="22"/>
      <c r="BG286" s="22"/>
      <c r="BH286" s="22"/>
      <c r="BI286" s="22"/>
      <c r="BJ286" s="22"/>
      <c r="BK286" s="22"/>
      <c r="BL286" s="22"/>
      <c r="BM286" s="65"/>
      <c r="BN286" s="65"/>
      <c r="BO286" s="65"/>
      <c r="BP286" s="65"/>
      <c r="BQ286" s="65"/>
      <c r="BR286" s="65"/>
      <c r="BS286" s="65"/>
      <c r="BT286" s="65"/>
      <c r="BU286" s="65"/>
      <c r="BV286" s="65"/>
      <c r="BW286" s="65"/>
      <c r="BX286" s="65"/>
      <c r="BY286" s="65"/>
      <c r="BZ286" s="65"/>
      <c r="CA286" s="65"/>
      <c r="CB286" s="65"/>
      <c r="CC286" s="65"/>
      <c r="CD286" s="65"/>
      <c r="CE286" s="65"/>
      <c r="CF286" s="65"/>
      <c r="CG286" s="65"/>
      <c r="CH286" s="65"/>
      <c r="CI286" s="65"/>
      <c r="CJ286" s="65"/>
      <c r="CK286" s="65"/>
      <c r="CL286" s="65"/>
      <c r="CM286" s="65"/>
      <c r="CN286" s="65"/>
      <c r="CO286" s="65"/>
      <c r="CP286" s="65"/>
      <c r="CQ286" s="65"/>
      <c r="CR286" s="65"/>
      <c r="CS286" s="65"/>
      <c r="CT286" s="65"/>
    </row>
    <row r="287" spans="1:98">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c r="BF287" s="22"/>
      <c r="BG287" s="22"/>
      <c r="BH287" s="22"/>
      <c r="BI287" s="22"/>
      <c r="BJ287" s="22"/>
      <c r="BK287" s="22"/>
      <c r="BL287" s="22"/>
      <c r="BM287" s="65"/>
      <c r="BN287" s="65"/>
      <c r="BO287" s="65"/>
      <c r="BP287" s="65"/>
      <c r="BQ287" s="65"/>
      <c r="BR287" s="65"/>
      <c r="BS287" s="65"/>
      <c r="BT287" s="65"/>
      <c r="BU287" s="65"/>
      <c r="BV287" s="65"/>
      <c r="BW287" s="65"/>
      <c r="BX287" s="65"/>
      <c r="BY287" s="65"/>
      <c r="BZ287" s="65"/>
      <c r="CA287" s="65"/>
      <c r="CB287" s="65"/>
      <c r="CC287" s="65"/>
      <c r="CD287" s="65"/>
      <c r="CE287" s="65"/>
      <c r="CF287" s="65"/>
      <c r="CG287" s="65"/>
      <c r="CH287" s="65"/>
      <c r="CI287" s="65"/>
      <c r="CJ287" s="65"/>
      <c r="CK287" s="65"/>
      <c r="CL287" s="65"/>
      <c r="CM287" s="65"/>
      <c r="CN287" s="65"/>
      <c r="CO287" s="65"/>
      <c r="CP287" s="65"/>
      <c r="CQ287" s="65"/>
      <c r="CR287" s="65"/>
      <c r="CS287" s="65"/>
      <c r="CT287" s="65"/>
    </row>
    <row r="288" spans="1:98">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c r="BE288" s="22"/>
      <c r="BF288" s="22"/>
      <c r="BG288" s="22"/>
      <c r="BH288" s="22"/>
      <c r="BI288" s="22"/>
      <c r="BJ288" s="22"/>
      <c r="BK288" s="22"/>
      <c r="BL288" s="22"/>
      <c r="BM288" s="65"/>
      <c r="BN288" s="65"/>
      <c r="BO288" s="65"/>
      <c r="BP288" s="65"/>
      <c r="BQ288" s="65"/>
      <c r="BR288" s="65"/>
      <c r="BS288" s="65"/>
      <c r="BT288" s="65"/>
      <c r="BU288" s="65"/>
      <c r="BV288" s="65"/>
      <c r="BW288" s="65"/>
      <c r="BX288" s="65"/>
      <c r="BY288" s="65"/>
      <c r="BZ288" s="65"/>
      <c r="CA288" s="65"/>
      <c r="CB288" s="65"/>
      <c r="CC288" s="65"/>
      <c r="CD288" s="65"/>
      <c r="CE288" s="65"/>
      <c r="CF288" s="65"/>
      <c r="CG288" s="65"/>
      <c r="CH288" s="65"/>
      <c r="CI288" s="65"/>
      <c r="CJ288" s="65"/>
      <c r="CK288" s="65"/>
      <c r="CL288" s="65"/>
      <c r="CM288" s="65"/>
      <c r="CN288" s="65"/>
      <c r="CO288" s="65"/>
      <c r="CP288" s="65"/>
      <c r="CQ288" s="65"/>
      <c r="CR288" s="65"/>
      <c r="CS288" s="65"/>
      <c r="CT288" s="65"/>
    </row>
    <row r="289" spans="1:98">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c r="BE289" s="22"/>
      <c r="BF289" s="22"/>
      <c r="BG289" s="22"/>
      <c r="BH289" s="22"/>
      <c r="BI289" s="22"/>
      <c r="BJ289" s="22"/>
      <c r="BK289" s="22"/>
      <c r="BL289" s="22"/>
      <c r="BM289" s="65"/>
      <c r="BN289" s="65"/>
      <c r="BO289" s="65"/>
      <c r="BP289" s="65"/>
      <c r="BQ289" s="65"/>
      <c r="BR289" s="65"/>
      <c r="BS289" s="65"/>
      <c r="BT289" s="65"/>
      <c r="BU289" s="65"/>
      <c r="BV289" s="65"/>
      <c r="BW289" s="65"/>
      <c r="BX289" s="65"/>
      <c r="BY289" s="65"/>
      <c r="BZ289" s="65"/>
      <c r="CA289" s="65"/>
      <c r="CB289" s="65"/>
      <c r="CC289" s="65"/>
      <c r="CD289" s="65"/>
      <c r="CE289" s="65"/>
      <c r="CF289" s="65"/>
      <c r="CG289" s="65"/>
      <c r="CH289" s="65"/>
      <c r="CI289" s="65"/>
      <c r="CJ289" s="65"/>
      <c r="CK289" s="65"/>
      <c r="CL289" s="65"/>
      <c r="CM289" s="65"/>
      <c r="CN289" s="65"/>
      <c r="CO289" s="65"/>
      <c r="CP289" s="65"/>
      <c r="CQ289" s="65"/>
      <c r="CR289" s="65"/>
      <c r="CS289" s="65"/>
      <c r="CT289" s="65"/>
    </row>
    <row r="290" spans="1:98">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c r="BD290" s="22"/>
      <c r="BE290" s="22"/>
      <c r="BF290" s="22"/>
      <c r="BG290" s="22"/>
      <c r="BH290" s="22"/>
      <c r="BI290" s="22"/>
      <c r="BJ290" s="22"/>
      <c r="BK290" s="22"/>
      <c r="BL290" s="22"/>
      <c r="BM290" s="65"/>
      <c r="BN290" s="65"/>
      <c r="BO290" s="65"/>
      <c r="BP290" s="65"/>
      <c r="BQ290" s="65"/>
      <c r="BR290" s="65"/>
      <c r="BS290" s="65"/>
      <c r="BT290" s="65"/>
      <c r="BU290" s="65"/>
      <c r="BV290" s="65"/>
      <c r="BW290" s="65"/>
      <c r="BX290" s="65"/>
      <c r="BY290" s="65"/>
      <c r="BZ290" s="65"/>
      <c r="CA290" s="65"/>
      <c r="CB290" s="65"/>
      <c r="CC290" s="65"/>
      <c r="CD290" s="65"/>
      <c r="CE290" s="65"/>
      <c r="CF290" s="65"/>
      <c r="CG290" s="65"/>
      <c r="CH290" s="65"/>
      <c r="CI290" s="65"/>
      <c r="CJ290" s="65"/>
      <c r="CK290" s="65"/>
      <c r="CL290" s="65"/>
      <c r="CM290" s="65"/>
      <c r="CN290" s="65"/>
      <c r="CO290" s="65"/>
      <c r="CP290" s="65"/>
      <c r="CQ290" s="65"/>
      <c r="CR290" s="65"/>
      <c r="CS290" s="65"/>
      <c r="CT290" s="65"/>
    </row>
    <row r="291" spans="1:98">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c r="BF291" s="22"/>
      <c r="BG291" s="22"/>
      <c r="BH291" s="22"/>
      <c r="BI291" s="22"/>
      <c r="BJ291" s="22"/>
      <c r="BK291" s="22"/>
      <c r="BL291" s="22"/>
      <c r="BM291" s="65"/>
      <c r="BN291" s="65"/>
      <c r="BO291" s="65"/>
      <c r="BP291" s="65"/>
      <c r="BQ291" s="65"/>
      <c r="BR291" s="65"/>
      <c r="BS291" s="65"/>
      <c r="BT291" s="65"/>
      <c r="BU291" s="65"/>
      <c r="BV291" s="65"/>
      <c r="BW291" s="65"/>
      <c r="BX291" s="65"/>
      <c r="BY291" s="65"/>
      <c r="BZ291" s="65"/>
      <c r="CA291" s="65"/>
      <c r="CB291" s="65"/>
      <c r="CC291" s="65"/>
      <c r="CD291" s="65"/>
      <c r="CE291" s="65"/>
      <c r="CF291" s="65"/>
      <c r="CG291" s="65"/>
      <c r="CH291" s="65"/>
      <c r="CI291" s="65"/>
      <c r="CJ291" s="65"/>
      <c r="CK291" s="65"/>
      <c r="CL291" s="65"/>
      <c r="CM291" s="65"/>
      <c r="CN291" s="65"/>
      <c r="CO291" s="65"/>
      <c r="CP291" s="65"/>
      <c r="CQ291" s="65"/>
      <c r="CR291" s="65"/>
      <c r="CS291" s="65"/>
      <c r="CT291" s="65"/>
    </row>
    <row r="292" spans="1:98">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c r="BM292" s="65"/>
      <c r="BN292" s="65"/>
      <c r="BO292" s="65"/>
      <c r="BP292" s="65"/>
      <c r="BQ292" s="65"/>
      <c r="BR292" s="65"/>
      <c r="BS292" s="65"/>
      <c r="BT292" s="65"/>
      <c r="BU292" s="65"/>
      <c r="BV292" s="65"/>
      <c r="BW292" s="65"/>
      <c r="BX292" s="65"/>
      <c r="BY292" s="65"/>
      <c r="BZ292" s="65"/>
      <c r="CA292" s="65"/>
      <c r="CB292" s="65"/>
      <c r="CC292" s="65"/>
      <c r="CD292" s="65"/>
      <c r="CE292" s="65"/>
      <c r="CF292" s="65"/>
      <c r="CG292" s="65"/>
      <c r="CH292" s="65"/>
      <c r="CI292" s="65"/>
      <c r="CJ292" s="65"/>
      <c r="CK292" s="65"/>
      <c r="CL292" s="65"/>
      <c r="CM292" s="65"/>
      <c r="CN292" s="65"/>
      <c r="CO292" s="65"/>
      <c r="CP292" s="65"/>
      <c r="CQ292" s="65"/>
      <c r="CR292" s="65"/>
      <c r="CS292" s="65"/>
      <c r="CT292" s="65"/>
    </row>
    <row r="293" spans="1:98">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c r="BF293" s="22"/>
      <c r="BG293" s="22"/>
      <c r="BH293" s="22"/>
      <c r="BI293" s="22"/>
      <c r="BJ293" s="22"/>
      <c r="BK293" s="22"/>
      <c r="BL293" s="22"/>
      <c r="BM293" s="65"/>
      <c r="BN293" s="65"/>
      <c r="BO293" s="65"/>
      <c r="BP293" s="65"/>
      <c r="BQ293" s="65"/>
      <c r="BR293" s="65"/>
      <c r="BS293" s="65"/>
      <c r="BT293" s="65"/>
      <c r="BU293" s="65"/>
      <c r="BV293" s="65"/>
      <c r="BW293" s="65"/>
      <c r="BX293" s="65"/>
      <c r="BY293" s="65"/>
      <c r="BZ293" s="65"/>
      <c r="CA293" s="65"/>
      <c r="CB293" s="65"/>
      <c r="CC293" s="65"/>
      <c r="CD293" s="65"/>
      <c r="CE293" s="65"/>
      <c r="CF293" s="65"/>
      <c r="CG293" s="65"/>
      <c r="CH293" s="65"/>
      <c r="CI293" s="65"/>
      <c r="CJ293" s="65"/>
      <c r="CK293" s="65"/>
      <c r="CL293" s="65"/>
      <c r="CM293" s="65"/>
      <c r="CN293" s="65"/>
      <c r="CO293" s="65"/>
      <c r="CP293" s="65"/>
      <c r="CQ293" s="65"/>
      <c r="CR293" s="65"/>
      <c r="CS293" s="65"/>
      <c r="CT293" s="65"/>
    </row>
    <row r="294" spans="1:98">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c r="BE294" s="22"/>
      <c r="BF294" s="22"/>
      <c r="BG294" s="22"/>
      <c r="BH294" s="22"/>
      <c r="BI294" s="22"/>
      <c r="BJ294" s="22"/>
      <c r="BK294" s="22"/>
      <c r="BL294" s="22"/>
      <c r="BM294" s="65"/>
      <c r="BN294" s="65"/>
      <c r="BO294" s="65"/>
      <c r="BP294" s="65"/>
      <c r="BQ294" s="65"/>
      <c r="BR294" s="65"/>
      <c r="BS294" s="65"/>
      <c r="BT294" s="65"/>
      <c r="BU294" s="65"/>
      <c r="BV294" s="65"/>
      <c r="BW294" s="65"/>
      <c r="BX294" s="65"/>
      <c r="BY294" s="65"/>
      <c r="BZ294" s="65"/>
      <c r="CA294" s="65"/>
      <c r="CB294" s="65"/>
      <c r="CC294" s="65"/>
      <c r="CD294" s="65"/>
      <c r="CE294" s="65"/>
      <c r="CF294" s="65"/>
      <c r="CG294" s="65"/>
      <c r="CH294" s="65"/>
      <c r="CI294" s="65"/>
      <c r="CJ294" s="65"/>
      <c r="CK294" s="65"/>
      <c r="CL294" s="65"/>
      <c r="CM294" s="65"/>
      <c r="CN294" s="65"/>
      <c r="CO294" s="65"/>
      <c r="CP294" s="65"/>
      <c r="CQ294" s="65"/>
      <c r="CR294" s="65"/>
      <c r="CS294" s="65"/>
      <c r="CT294" s="65"/>
    </row>
    <row r="295" spans="1:98">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c r="BE295" s="22"/>
      <c r="BF295" s="22"/>
      <c r="BG295" s="22"/>
      <c r="BH295" s="22"/>
      <c r="BI295" s="22"/>
      <c r="BJ295" s="22"/>
      <c r="BK295" s="22"/>
      <c r="BL295" s="22"/>
      <c r="BM295" s="65"/>
      <c r="BN295" s="65"/>
      <c r="BO295" s="65"/>
      <c r="BP295" s="65"/>
      <c r="BQ295" s="65"/>
      <c r="BR295" s="65"/>
      <c r="BS295" s="65"/>
      <c r="BT295" s="65"/>
      <c r="BU295" s="65"/>
      <c r="BV295" s="65"/>
      <c r="BW295" s="65"/>
      <c r="BX295" s="65"/>
      <c r="BY295" s="65"/>
      <c r="BZ295" s="65"/>
      <c r="CA295" s="65"/>
      <c r="CB295" s="65"/>
      <c r="CC295" s="65"/>
      <c r="CD295" s="65"/>
      <c r="CE295" s="65"/>
      <c r="CF295" s="65"/>
      <c r="CG295" s="65"/>
      <c r="CH295" s="65"/>
      <c r="CI295" s="65"/>
      <c r="CJ295" s="65"/>
      <c r="CK295" s="65"/>
      <c r="CL295" s="65"/>
      <c r="CM295" s="65"/>
      <c r="CN295" s="65"/>
      <c r="CO295" s="65"/>
      <c r="CP295" s="65"/>
      <c r="CQ295" s="65"/>
      <c r="CR295" s="65"/>
      <c r="CS295" s="65"/>
      <c r="CT295" s="65"/>
    </row>
    <row r="296" spans="1:98">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c r="BF296" s="22"/>
      <c r="BG296" s="22"/>
      <c r="BH296" s="22"/>
      <c r="BI296" s="22"/>
      <c r="BJ296" s="22"/>
      <c r="BK296" s="22"/>
      <c r="BL296" s="22"/>
      <c r="BM296" s="65"/>
      <c r="BN296" s="65"/>
      <c r="BO296" s="65"/>
      <c r="BP296" s="65"/>
      <c r="BQ296" s="65"/>
      <c r="BR296" s="65"/>
      <c r="BS296" s="65"/>
      <c r="BT296" s="65"/>
      <c r="BU296" s="65"/>
      <c r="BV296" s="65"/>
      <c r="BW296" s="65"/>
      <c r="BX296" s="65"/>
      <c r="BY296" s="65"/>
      <c r="BZ296" s="65"/>
      <c r="CA296" s="65"/>
      <c r="CB296" s="65"/>
      <c r="CC296" s="65"/>
      <c r="CD296" s="65"/>
      <c r="CE296" s="65"/>
      <c r="CF296" s="65"/>
      <c r="CG296" s="65"/>
      <c r="CH296" s="65"/>
      <c r="CI296" s="65"/>
      <c r="CJ296" s="65"/>
      <c r="CK296" s="65"/>
      <c r="CL296" s="65"/>
      <c r="CM296" s="65"/>
      <c r="CN296" s="65"/>
      <c r="CO296" s="65"/>
      <c r="CP296" s="65"/>
      <c r="CQ296" s="65"/>
      <c r="CR296" s="65"/>
      <c r="CS296" s="65"/>
      <c r="CT296" s="65"/>
    </row>
    <row r="297" spans="1:98">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c r="BE297" s="22"/>
      <c r="BF297" s="22"/>
      <c r="BG297" s="22"/>
      <c r="BH297" s="22"/>
      <c r="BI297" s="22"/>
      <c r="BJ297" s="22"/>
      <c r="BK297" s="22"/>
      <c r="BL297" s="22"/>
      <c r="BM297" s="65"/>
      <c r="BN297" s="65"/>
      <c r="BO297" s="65"/>
      <c r="BP297" s="65"/>
      <c r="BQ297" s="65"/>
      <c r="BR297" s="65"/>
      <c r="BS297" s="65"/>
      <c r="BT297" s="65"/>
      <c r="BU297" s="65"/>
      <c r="BV297" s="65"/>
      <c r="BW297" s="65"/>
      <c r="BX297" s="65"/>
      <c r="BY297" s="65"/>
      <c r="BZ297" s="65"/>
      <c r="CA297" s="65"/>
      <c r="CB297" s="65"/>
      <c r="CC297" s="65"/>
      <c r="CD297" s="65"/>
      <c r="CE297" s="65"/>
      <c r="CF297" s="65"/>
      <c r="CG297" s="65"/>
      <c r="CH297" s="65"/>
      <c r="CI297" s="65"/>
      <c r="CJ297" s="65"/>
      <c r="CK297" s="65"/>
      <c r="CL297" s="65"/>
      <c r="CM297" s="65"/>
      <c r="CN297" s="65"/>
      <c r="CO297" s="65"/>
      <c r="CP297" s="65"/>
      <c r="CQ297" s="65"/>
      <c r="CR297" s="65"/>
      <c r="CS297" s="65"/>
      <c r="CT297" s="65"/>
    </row>
    <row r="298" spans="1:98">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c r="BD298" s="22"/>
      <c r="BE298" s="22"/>
      <c r="BF298" s="22"/>
      <c r="BG298" s="22"/>
      <c r="BH298" s="22"/>
      <c r="BI298" s="22"/>
      <c r="BJ298" s="22"/>
      <c r="BK298" s="22"/>
      <c r="BL298" s="22"/>
      <c r="BM298" s="65"/>
      <c r="BN298" s="65"/>
      <c r="BO298" s="65"/>
      <c r="BP298" s="65"/>
      <c r="BQ298" s="65"/>
      <c r="BR298" s="65"/>
      <c r="BS298" s="65"/>
      <c r="BT298" s="65"/>
      <c r="BU298" s="65"/>
      <c r="BV298" s="65"/>
      <c r="BW298" s="65"/>
      <c r="BX298" s="65"/>
      <c r="BY298" s="65"/>
      <c r="BZ298" s="65"/>
      <c r="CA298" s="65"/>
      <c r="CB298" s="65"/>
      <c r="CC298" s="65"/>
      <c r="CD298" s="65"/>
      <c r="CE298" s="65"/>
      <c r="CF298" s="65"/>
      <c r="CG298" s="65"/>
      <c r="CH298" s="65"/>
      <c r="CI298" s="65"/>
      <c r="CJ298" s="65"/>
      <c r="CK298" s="65"/>
      <c r="CL298" s="65"/>
      <c r="CM298" s="65"/>
      <c r="CN298" s="65"/>
      <c r="CO298" s="65"/>
      <c r="CP298" s="65"/>
      <c r="CQ298" s="65"/>
      <c r="CR298" s="65"/>
      <c r="CS298" s="65"/>
      <c r="CT298" s="65"/>
    </row>
    <row r="299" spans="1:98">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c r="BD299" s="22"/>
      <c r="BE299" s="22"/>
      <c r="BF299" s="22"/>
      <c r="BG299" s="22"/>
      <c r="BH299" s="22"/>
      <c r="BI299" s="22"/>
      <c r="BJ299" s="22"/>
      <c r="BK299" s="22"/>
      <c r="BL299" s="22"/>
      <c r="BM299" s="65"/>
      <c r="BN299" s="65"/>
      <c r="BO299" s="65"/>
      <c r="BP299" s="65"/>
      <c r="BQ299" s="65"/>
      <c r="BR299" s="65"/>
      <c r="BS299" s="65"/>
      <c r="BT299" s="65"/>
      <c r="BU299" s="65"/>
      <c r="BV299" s="65"/>
      <c r="BW299" s="65"/>
      <c r="BX299" s="65"/>
      <c r="BY299" s="65"/>
      <c r="BZ299" s="65"/>
      <c r="CA299" s="65"/>
      <c r="CB299" s="65"/>
      <c r="CC299" s="65"/>
      <c r="CD299" s="65"/>
      <c r="CE299" s="65"/>
      <c r="CF299" s="65"/>
      <c r="CG299" s="65"/>
      <c r="CH299" s="65"/>
      <c r="CI299" s="65"/>
      <c r="CJ299" s="65"/>
      <c r="CK299" s="65"/>
      <c r="CL299" s="65"/>
      <c r="CM299" s="65"/>
      <c r="CN299" s="65"/>
      <c r="CO299" s="65"/>
      <c r="CP299" s="65"/>
      <c r="CQ299" s="65"/>
      <c r="CR299" s="65"/>
      <c r="CS299" s="65"/>
      <c r="CT299" s="65"/>
    </row>
    <row r="300" spans="1:98">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c r="BD300" s="22"/>
      <c r="BE300" s="22"/>
      <c r="BF300" s="22"/>
      <c r="BG300" s="22"/>
      <c r="BH300" s="22"/>
      <c r="BI300" s="22"/>
      <c r="BJ300" s="22"/>
      <c r="BK300" s="22"/>
      <c r="BL300" s="22"/>
      <c r="BM300" s="65"/>
      <c r="BN300" s="65"/>
      <c r="BO300" s="65"/>
      <c r="BP300" s="65"/>
      <c r="BQ300" s="65"/>
      <c r="BR300" s="65"/>
      <c r="BS300" s="65"/>
      <c r="BT300" s="65"/>
      <c r="BU300" s="65"/>
      <c r="BV300" s="65"/>
      <c r="BW300" s="65"/>
      <c r="BX300" s="65"/>
      <c r="BY300" s="65"/>
      <c r="BZ300" s="65"/>
      <c r="CA300" s="65"/>
      <c r="CB300" s="65"/>
      <c r="CC300" s="65"/>
      <c r="CD300" s="65"/>
      <c r="CE300" s="65"/>
      <c r="CF300" s="65"/>
      <c r="CG300" s="65"/>
      <c r="CH300" s="65"/>
      <c r="CI300" s="65"/>
      <c r="CJ300" s="65"/>
      <c r="CK300" s="65"/>
      <c r="CL300" s="65"/>
      <c r="CM300" s="65"/>
      <c r="CN300" s="65"/>
      <c r="CO300" s="65"/>
      <c r="CP300" s="65"/>
      <c r="CQ300" s="65"/>
      <c r="CR300" s="65"/>
      <c r="CS300" s="65"/>
      <c r="CT300" s="65"/>
    </row>
    <row r="301" spans="1:98">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c r="BD301" s="22"/>
      <c r="BE301" s="22"/>
      <c r="BF301" s="22"/>
      <c r="BG301" s="22"/>
      <c r="BH301" s="22"/>
      <c r="BI301" s="22"/>
      <c r="BJ301" s="22"/>
      <c r="BK301" s="22"/>
      <c r="BL301" s="22"/>
      <c r="BM301" s="65"/>
      <c r="BN301" s="65"/>
      <c r="BO301" s="65"/>
      <c r="BP301" s="65"/>
      <c r="BQ301" s="65"/>
      <c r="BR301" s="65"/>
      <c r="BS301" s="65"/>
      <c r="BT301" s="65"/>
      <c r="BU301" s="65"/>
      <c r="BV301" s="65"/>
      <c r="BW301" s="65"/>
      <c r="BX301" s="65"/>
      <c r="BY301" s="65"/>
      <c r="BZ301" s="65"/>
      <c r="CA301" s="65"/>
      <c r="CB301" s="65"/>
      <c r="CC301" s="65"/>
      <c r="CD301" s="65"/>
      <c r="CE301" s="65"/>
      <c r="CF301" s="65"/>
      <c r="CG301" s="65"/>
      <c r="CH301" s="65"/>
      <c r="CI301" s="65"/>
      <c r="CJ301" s="65"/>
      <c r="CK301" s="65"/>
      <c r="CL301" s="65"/>
      <c r="CM301" s="65"/>
      <c r="CN301" s="65"/>
      <c r="CO301" s="65"/>
      <c r="CP301" s="65"/>
      <c r="CQ301" s="65"/>
      <c r="CR301" s="65"/>
      <c r="CS301" s="65"/>
      <c r="CT301" s="65"/>
    </row>
    <row r="302" spans="1:98">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c r="BD302" s="22"/>
      <c r="BE302" s="22"/>
      <c r="BF302" s="22"/>
      <c r="BG302" s="22"/>
      <c r="BH302" s="22"/>
      <c r="BI302" s="22"/>
      <c r="BJ302" s="22"/>
      <c r="BK302" s="22"/>
      <c r="BL302" s="22"/>
      <c r="BM302" s="65"/>
      <c r="BN302" s="65"/>
      <c r="BO302" s="65"/>
      <c r="BP302" s="65"/>
      <c r="BQ302" s="65"/>
      <c r="BR302" s="65"/>
      <c r="BS302" s="65"/>
      <c r="BT302" s="65"/>
      <c r="BU302" s="65"/>
      <c r="BV302" s="65"/>
      <c r="BW302" s="65"/>
      <c r="BX302" s="65"/>
      <c r="BY302" s="65"/>
      <c r="BZ302" s="65"/>
      <c r="CA302" s="65"/>
      <c r="CB302" s="65"/>
      <c r="CC302" s="65"/>
      <c r="CD302" s="65"/>
      <c r="CE302" s="65"/>
      <c r="CF302" s="65"/>
      <c r="CG302" s="65"/>
      <c r="CH302" s="65"/>
      <c r="CI302" s="65"/>
      <c r="CJ302" s="65"/>
      <c r="CK302" s="65"/>
      <c r="CL302" s="65"/>
      <c r="CM302" s="65"/>
      <c r="CN302" s="65"/>
      <c r="CO302" s="65"/>
      <c r="CP302" s="65"/>
      <c r="CQ302" s="65"/>
      <c r="CR302" s="65"/>
      <c r="CS302" s="65"/>
      <c r="CT302" s="65"/>
    </row>
    <row r="303" spans="1:98">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c r="BD303" s="22"/>
      <c r="BE303" s="22"/>
      <c r="BF303" s="22"/>
      <c r="BG303" s="22"/>
      <c r="BH303" s="22"/>
      <c r="BI303" s="22"/>
      <c r="BJ303" s="22"/>
      <c r="BK303" s="22"/>
      <c r="BL303" s="22"/>
      <c r="BM303" s="65"/>
      <c r="BN303" s="65"/>
      <c r="BO303" s="65"/>
      <c r="BP303" s="65"/>
      <c r="BQ303" s="65"/>
      <c r="BR303" s="65"/>
      <c r="BS303" s="65"/>
      <c r="BT303" s="65"/>
      <c r="BU303" s="65"/>
      <c r="BV303" s="65"/>
      <c r="BW303" s="65"/>
      <c r="BX303" s="65"/>
      <c r="BY303" s="65"/>
      <c r="BZ303" s="65"/>
      <c r="CA303" s="65"/>
      <c r="CB303" s="65"/>
      <c r="CC303" s="65"/>
      <c r="CD303" s="65"/>
      <c r="CE303" s="65"/>
      <c r="CF303" s="65"/>
      <c r="CG303" s="65"/>
      <c r="CH303" s="65"/>
      <c r="CI303" s="65"/>
      <c r="CJ303" s="65"/>
      <c r="CK303" s="65"/>
      <c r="CL303" s="65"/>
      <c r="CM303" s="65"/>
      <c r="CN303" s="65"/>
      <c r="CO303" s="65"/>
      <c r="CP303" s="65"/>
      <c r="CQ303" s="65"/>
      <c r="CR303" s="65"/>
      <c r="CS303" s="65"/>
      <c r="CT303" s="65"/>
    </row>
    <row r="304" spans="1:98">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c r="BD304" s="22"/>
      <c r="BE304" s="22"/>
      <c r="BF304" s="22"/>
      <c r="BG304" s="22"/>
      <c r="BH304" s="22"/>
      <c r="BI304" s="22"/>
      <c r="BJ304" s="22"/>
      <c r="BK304" s="22"/>
      <c r="BL304" s="22"/>
      <c r="BM304" s="65"/>
      <c r="BN304" s="65"/>
      <c r="BO304" s="65"/>
      <c r="BP304" s="65"/>
      <c r="BQ304" s="65"/>
      <c r="BR304" s="65"/>
      <c r="BS304" s="65"/>
      <c r="BT304" s="65"/>
      <c r="BU304" s="65"/>
      <c r="BV304" s="65"/>
      <c r="BW304" s="65"/>
      <c r="BX304" s="65"/>
      <c r="BY304" s="65"/>
      <c r="BZ304" s="65"/>
      <c r="CA304" s="65"/>
      <c r="CB304" s="65"/>
      <c r="CC304" s="65"/>
      <c r="CD304" s="65"/>
      <c r="CE304" s="65"/>
      <c r="CF304" s="65"/>
      <c r="CG304" s="65"/>
      <c r="CH304" s="65"/>
      <c r="CI304" s="65"/>
      <c r="CJ304" s="65"/>
      <c r="CK304" s="65"/>
      <c r="CL304" s="65"/>
      <c r="CM304" s="65"/>
      <c r="CN304" s="65"/>
      <c r="CO304" s="65"/>
      <c r="CP304" s="65"/>
      <c r="CQ304" s="65"/>
      <c r="CR304" s="65"/>
      <c r="CS304" s="65"/>
      <c r="CT304" s="65"/>
    </row>
    <row r="305" spans="1:98">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c r="BD305" s="22"/>
      <c r="BE305" s="22"/>
      <c r="BF305" s="22"/>
      <c r="BG305" s="22"/>
      <c r="BH305" s="22"/>
      <c r="BI305" s="22"/>
      <c r="BJ305" s="22"/>
      <c r="BK305" s="22"/>
      <c r="BL305" s="22"/>
      <c r="BM305" s="65"/>
      <c r="BN305" s="65"/>
      <c r="BO305" s="65"/>
      <c r="BP305" s="65"/>
      <c r="BQ305" s="65"/>
      <c r="BR305" s="65"/>
      <c r="BS305" s="65"/>
      <c r="BT305" s="65"/>
      <c r="BU305" s="65"/>
      <c r="BV305" s="65"/>
      <c r="BW305" s="65"/>
      <c r="BX305" s="65"/>
      <c r="BY305" s="65"/>
      <c r="BZ305" s="65"/>
      <c r="CA305" s="65"/>
      <c r="CB305" s="65"/>
      <c r="CC305" s="65"/>
      <c r="CD305" s="65"/>
      <c r="CE305" s="65"/>
      <c r="CF305" s="65"/>
      <c r="CG305" s="65"/>
      <c r="CH305" s="65"/>
      <c r="CI305" s="65"/>
      <c r="CJ305" s="65"/>
      <c r="CK305" s="65"/>
      <c r="CL305" s="65"/>
      <c r="CM305" s="65"/>
      <c r="CN305" s="65"/>
      <c r="CO305" s="65"/>
      <c r="CP305" s="65"/>
      <c r="CQ305" s="65"/>
      <c r="CR305" s="65"/>
      <c r="CS305" s="65"/>
      <c r="CT305" s="65"/>
    </row>
    <row r="306" spans="1:98">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c r="BF306" s="22"/>
      <c r="BG306" s="22"/>
      <c r="BH306" s="22"/>
      <c r="BI306" s="22"/>
      <c r="BJ306" s="22"/>
      <c r="BK306" s="22"/>
      <c r="BL306" s="22"/>
      <c r="BM306" s="65"/>
      <c r="BN306" s="65"/>
      <c r="BO306" s="65"/>
      <c r="BP306" s="65"/>
      <c r="BQ306" s="65"/>
      <c r="BR306" s="65"/>
      <c r="BS306" s="65"/>
      <c r="BT306" s="65"/>
      <c r="BU306" s="65"/>
      <c r="BV306" s="65"/>
      <c r="BW306" s="65"/>
      <c r="BX306" s="65"/>
      <c r="BY306" s="65"/>
      <c r="BZ306" s="65"/>
      <c r="CA306" s="65"/>
      <c r="CB306" s="65"/>
      <c r="CC306" s="65"/>
      <c r="CD306" s="65"/>
      <c r="CE306" s="65"/>
      <c r="CF306" s="65"/>
      <c r="CG306" s="65"/>
      <c r="CH306" s="65"/>
      <c r="CI306" s="65"/>
      <c r="CJ306" s="65"/>
      <c r="CK306" s="65"/>
      <c r="CL306" s="65"/>
      <c r="CM306" s="65"/>
      <c r="CN306" s="65"/>
      <c r="CO306" s="65"/>
      <c r="CP306" s="65"/>
      <c r="CQ306" s="65"/>
      <c r="CR306" s="65"/>
      <c r="CS306" s="65"/>
      <c r="CT306" s="65"/>
    </row>
    <row r="307" spans="1:98">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22"/>
      <c r="BI307" s="22"/>
      <c r="BJ307" s="22"/>
      <c r="BK307" s="22"/>
      <c r="BL307" s="22"/>
      <c r="BM307" s="65"/>
      <c r="BN307" s="65"/>
      <c r="BO307" s="65"/>
      <c r="BP307" s="65"/>
      <c r="BQ307" s="65"/>
      <c r="BR307" s="65"/>
      <c r="BS307" s="65"/>
      <c r="BT307" s="65"/>
      <c r="BU307" s="65"/>
      <c r="BV307" s="65"/>
      <c r="BW307" s="65"/>
      <c r="BX307" s="65"/>
      <c r="BY307" s="65"/>
      <c r="BZ307" s="65"/>
      <c r="CA307" s="65"/>
      <c r="CB307" s="65"/>
      <c r="CC307" s="65"/>
      <c r="CD307" s="65"/>
      <c r="CE307" s="65"/>
      <c r="CF307" s="65"/>
      <c r="CG307" s="65"/>
      <c r="CH307" s="65"/>
      <c r="CI307" s="65"/>
      <c r="CJ307" s="65"/>
      <c r="CK307" s="65"/>
      <c r="CL307" s="65"/>
      <c r="CM307" s="65"/>
      <c r="CN307" s="65"/>
      <c r="CO307" s="65"/>
      <c r="CP307" s="65"/>
      <c r="CQ307" s="65"/>
      <c r="CR307" s="65"/>
      <c r="CS307" s="65"/>
      <c r="CT307" s="65"/>
    </row>
    <row r="308" spans="1:98">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22"/>
      <c r="BI308" s="22"/>
      <c r="BJ308" s="22"/>
      <c r="BK308" s="22"/>
      <c r="BL308" s="22"/>
      <c r="BM308" s="65"/>
      <c r="BN308" s="65"/>
      <c r="BO308" s="65"/>
      <c r="BP308" s="65"/>
      <c r="BQ308" s="65"/>
      <c r="BR308" s="65"/>
      <c r="BS308" s="65"/>
      <c r="BT308" s="65"/>
      <c r="BU308" s="65"/>
      <c r="BV308" s="65"/>
      <c r="BW308" s="65"/>
      <c r="BX308" s="65"/>
      <c r="BY308" s="65"/>
      <c r="BZ308" s="65"/>
      <c r="CA308" s="65"/>
      <c r="CB308" s="65"/>
      <c r="CC308" s="65"/>
      <c r="CD308" s="65"/>
      <c r="CE308" s="65"/>
      <c r="CF308" s="65"/>
      <c r="CG308" s="65"/>
      <c r="CH308" s="65"/>
      <c r="CI308" s="65"/>
      <c r="CJ308" s="65"/>
      <c r="CK308" s="65"/>
      <c r="CL308" s="65"/>
      <c r="CM308" s="65"/>
      <c r="CN308" s="65"/>
      <c r="CO308" s="65"/>
      <c r="CP308" s="65"/>
      <c r="CQ308" s="65"/>
      <c r="CR308" s="65"/>
      <c r="CS308" s="65"/>
      <c r="CT308" s="65"/>
    </row>
    <row r="309" spans="1:98">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c r="BE309" s="22"/>
      <c r="BF309" s="22"/>
      <c r="BG309" s="22"/>
      <c r="BH309" s="22"/>
      <c r="BI309" s="22"/>
      <c r="BJ309" s="22"/>
      <c r="BK309" s="22"/>
      <c r="BL309" s="22"/>
      <c r="BM309" s="65"/>
      <c r="BN309" s="65"/>
      <c r="BO309" s="65"/>
      <c r="BP309" s="65"/>
      <c r="BQ309" s="65"/>
      <c r="BR309" s="65"/>
      <c r="BS309" s="65"/>
      <c r="BT309" s="65"/>
      <c r="BU309" s="65"/>
      <c r="BV309" s="65"/>
      <c r="BW309" s="65"/>
      <c r="BX309" s="65"/>
      <c r="BY309" s="65"/>
      <c r="BZ309" s="65"/>
      <c r="CA309" s="65"/>
      <c r="CB309" s="65"/>
      <c r="CC309" s="65"/>
      <c r="CD309" s="65"/>
      <c r="CE309" s="65"/>
      <c r="CF309" s="65"/>
      <c r="CG309" s="65"/>
      <c r="CH309" s="65"/>
      <c r="CI309" s="65"/>
      <c r="CJ309" s="65"/>
      <c r="CK309" s="65"/>
      <c r="CL309" s="65"/>
      <c r="CM309" s="65"/>
      <c r="CN309" s="65"/>
      <c r="CO309" s="65"/>
      <c r="CP309" s="65"/>
      <c r="CQ309" s="65"/>
      <c r="CR309" s="65"/>
      <c r="CS309" s="65"/>
      <c r="CT309" s="65"/>
    </row>
    <row r="310" spans="1:98">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c r="BE310" s="22"/>
      <c r="BF310" s="22"/>
      <c r="BG310" s="22"/>
      <c r="BH310" s="22"/>
      <c r="BI310" s="22"/>
      <c r="BJ310" s="22"/>
      <c r="BK310" s="22"/>
      <c r="BL310" s="22"/>
      <c r="BM310" s="65"/>
      <c r="BN310" s="65"/>
      <c r="BO310" s="65"/>
      <c r="BP310" s="65"/>
      <c r="BQ310" s="65"/>
      <c r="BR310" s="65"/>
      <c r="BS310" s="65"/>
      <c r="BT310" s="65"/>
      <c r="BU310" s="65"/>
      <c r="BV310" s="65"/>
      <c r="BW310" s="65"/>
      <c r="BX310" s="65"/>
      <c r="BY310" s="65"/>
      <c r="BZ310" s="65"/>
      <c r="CA310" s="65"/>
      <c r="CB310" s="65"/>
      <c r="CC310" s="65"/>
      <c r="CD310" s="65"/>
      <c r="CE310" s="65"/>
      <c r="CF310" s="65"/>
      <c r="CG310" s="65"/>
      <c r="CH310" s="65"/>
      <c r="CI310" s="65"/>
      <c r="CJ310" s="65"/>
      <c r="CK310" s="65"/>
      <c r="CL310" s="65"/>
      <c r="CM310" s="65"/>
      <c r="CN310" s="65"/>
      <c r="CO310" s="65"/>
      <c r="CP310" s="65"/>
      <c r="CQ310" s="65"/>
      <c r="CR310" s="65"/>
      <c r="CS310" s="65"/>
      <c r="CT310" s="65"/>
    </row>
    <row r="311" spans="1:98">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c r="BE311" s="22"/>
      <c r="BF311" s="22"/>
      <c r="BG311" s="22"/>
      <c r="BH311" s="22"/>
      <c r="BI311" s="22"/>
      <c r="BJ311" s="22"/>
      <c r="BK311" s="22"/>
      <c r="BL311" s="22"/>
      <c r="BM311" s="65"/>
      <c r="BN311" s="65"/>
      <c r="BO311" s="65"/>
      <c r="BP311" s="65"/>
      <c r="BQ311" s="65"/>
      <c r="BR311" s="65"/>
      <c r="BS311" s="65"/>
      <c r="BT311" s="65"/>
      <c r="BU311" s="65"/>
      <c r="BV311" s="65"/>
      <c r="BW311" s="65"/>
      <c r="BX311" s="65"/>
      <c r="BY311" s="65"/>
      <c r="BZ311" s="65"/>
      <c r="CA311" s="65"/>
      <c r="CB311" s="65"/>
      <c r="CC311" s="65"/>
      <c r="CD311" s="65"/>
      <c r="CE311" s="65"/>
      <c r="CF311" s="65"/>
      <c r="CG311" s="65"/>
      <c r="CH311" s="65"/>
      <c r="CI311" s="65"/>
      <c r="CJ311" s="65"/>
      <c r="CK311" s="65"/>
      <c r="CL311" s="65"/>
      <c r="CM311" s="65"/>
      <c r="CN311" s="65"/>
      <c r="CO311" s="65"/>
      <c r="CP311" s="65"/>
      <c r="CQ311" s="65"/>
      <c r="CR311" s="65"/>
      <c r="CS311" s="65"/>
      <c r="CT311" s="65"/>
    </row>
    <row r="312" spans="1:98">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c r="BE312" s="22"/>
      <c r="BF312" s="22"/>
      <c r="BG312" s="22"/>
      <c r="BH312" s="22"/>
      <c r="BI312" s="22"/>
      <c r="BJ312" s="22"/>
      <c r="BK312" s="22"/>
      <c r="BL312" s="22"/>
      <c r="BM312" s="65"/>
      <c r="BN312" s="65"/>
      <c r="BO312" s="65"/>
      <c r="BP312" s="65"/>
      <c r="BQ312" s="65"/>
      <c r="BR312" s="65"/>
      <c r="BS312" s="65"/>
      <c r="BT312" s="65"/>
      <c r="BU312" s="65"/>
      <c r="BV312" s="65"/>
      <c r="BW312" s="65"/>
      <c r="BX312" s="65"/>
      <c r="BY312" s="65"/>
      <c r="BZ312" s="65"/>
      <c r="CA312" s="65"/>
      <c r="CB312" s="65"/>
      <c r="CC312" s="65"/>
      <c r="CD312" s="65"/>
      <c r="CE312" s="65"/>
      <c r="CF312" s="65"/>
      <c r="CG312" s="65"/>
      <c r="CH312" s="65"/>
      <c r="CI312" s="65"/>
      <c r="CJ312" s="65"/>
      <c r="CK312" s="65"/>
      <c r="CL312" s="65"/>
      <c r="CM312" s="65"/>
      <c r="CN312" s="65"/>
      <c r="CO312" s="65"/>
      <c r="CP312" s="65"/>
      <c r="CQ312" s="65"/>
      <c r="CR312" s="65"/>
      <c r="CS312" s="65"/>
      <c r="CT312" s="65"/>
    </row>
    <row r="313" spans="1:98">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c r="BD313" s="22"/>
      <c r="BE313" s="22"/>
      <c r="BF313" s="22"/>
      <c r="BG313" s="22"/>
      <c r="BH313" s="22"/>
      <c r="BI313" s="22"/>
      <c r="BJ313" s="22"/>
      <c r="BK313" s="22"/>
      <c r="BL313" s="22"/>
      <c r="BM313" s="65"/>
      <c r="BN313" s="65"/>
      <c r="BO313" s="65"/>
      <c r="BP313" s="65"/>
      <c r="BQ313" s="65"/>
      <c r="BR313" s="65"/>
      <c r="BS313" s="65"/>
      <c r="BT313" s="65"/>
      <c r="BU313" s="65"/>
      <c r="BV313" s="65"/>
      <c r="BW313" s="65"/>
      <c r="BX313" s="65"/>
      <c r="BY313" s="65"/>
      <c r="BZ313" s="65"/>
      <c r="CA313" s="65"/>
      <c r="CB313" s="65"/>
      <c r="CC313" s="65"/>
      <c r="CD313" s="65"/>
      <c r="CE313" s="65"/>
      <c r="CF313" s="65"/>
      <c r="CG313" s="65"/>
      <c r="CH313" s="65"/>
      <c r="CI313" s="65"/>
      <c r="CJ313" s="65"/>
      <c r="CK313" s="65"/>
      <c r="CL313" s="65"/>
      <c r="CM313" s="65"/>
      <c r="CN313" s="65"/>
      <c r="CO313" s="65"/>
      <c r="CP313" s="65"/>
      <c r="CQ313" s="65"/>
      <c r="CR313" s="65"/>
      <c r="CS313" s="65"/>
      <c r="CT313" s="65"/>
    </row>
    <row r="314" spans="1:98">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c r="BD314" s="22"/>
      <c r="BE314" s="22"/>
      <c r="BF314" s="22"/>
      <c r="BG314" s="22"/>
      <c r="BH314" s="22"/>
      <c r="BI314" s="22"/>
      <c r="BJ314" s="22"/>
      <c r="BK314" s="22"/>
      <c r="BL314" s="22"/>
      <c r="BM314" s="65"/>
      <c r="BN314" s="65"/>
      <c r="BO314" s="65"/>
      <c r="BP314" s="65"/>
      <c r="BQ314" s="65"/>
      <c r="BR314" s="65"/>
      <c r="BS314" s="65"/>
      <c r="BT314" s="65"/>
      <c r="BU314" s="65"/>
      <c r="BV314" s="65"/>
      <c r="BW314" s="65"/>
      <c r="BX314" s="65"/>
      <c r="BY314" s="65"/>
      <c r="BZ314" s="65"/>
      <c r="CA314" s="65"/>
      <c r="CB314" s="65"/>
      <c r="CC314" s="65"/>
      <c r="CD314" s="65"/>
      <c r="CE314" s="65"/>
      <c r="CF314" s="65"/>
      <c r="CG314" s="65"/>
      <c r="CH314" s="65"/>
      <c r="CI314" s="65"/>
      <c r="CJ314" s="65"/>
      <c r="CK314" s="65"/>
      <c r="CL314" s="65"/>
      <c r="CM314" s="65"/>
      <c r="CN314" s="65"/>
      <c r="CO314" s="65"/>
      <c r="CP314" s="65"/>
      <c r="CQ314" s="65"/>
      <c r="CR314" s="65"/>
      <c r="CS314" s="65"/>
      <c r="CT314" s="65"/>
    </row>
    <row r="315" spans="1:98">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c r="BA315" s="22"/>
      <c r="BB315" s="22"/>
      <c r="BC315" s="22"/>
      <c r="BD315" s="22"/>
      <c r="BE315" s="22"/>
      <c r="BF315" s="22"/>
      <c r="BG315" s="22"/>
      <c r="BH315" s="22"/>
      <c r="BI315" s="22"/>
      <c r="BJ315" s="22"/>
      <c r="BK315" s="22"/>
      <c r="BL315" s="22"/>
      <c r="BM315" s="65"/>
      <c r="BN315" s="65"/>
      <c r="BO315" s="65"/>
      <c r="BP315" s="65"/>
      <c r="BQ315" s="65"/>
      <c r="BR315" s="65"/>
      <c r="BS315" s="65"/>
      <c r="BT315" s="65"/>
      <c r="BU315" s="65"/>
      <c r="BV315" s="65"/>
      <c r="BW315" s="65"/>
      <c r="BX315" s="65"/>
      <c r="BY315" s="65"/>
      <c r="BZ315" s="65"/>
      <c r="CA315" s="65"/>
      <c r="CB315" s="65"/>
      <c r="CC315" s="65"/>
      <c r="CD315" s="65"/>
      <c r="CE315" s="65"/>
      <c r="CF315" s="65"/>
      <c r="CG315" s="65"/>
      <c r="CH315" s="65"/>
      <c r="CI315" s="65"/>
      <c r="CJ315" s="65"/>
      <c r="CK315" s="65"/>
      <c r="CL315" s="65"/>
      <c r="CM315" s="65"/>
      <c r="CN315" s="65"/>
      <c r="CO315" s="65"/>
      <c r="CP315" s="65"/>
      <c r="CQ315" s="65"/>
      <c r="CR315" s="65"/>
      <c r="CS315" s="65"/>
      <c r="CT315" s="65"/>
    </row>
    <row r="316" spans="1:98">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c r="BE316" s="22"/>
      <c r="BF316" s="22"/>
      <c r="BG316" s="22"/>
      <c r="BH316" s="22"/>
      <c r="BI316" s="22"/>
      <c r="BJ316" s="22"/>
      <c r="BK316" s="22"/>
      <c r="BL316" s="22"/>
      <c r="BM316" s="65"/>
      <c r="BN316" s="65"/>
      <c r="BO316" s="65"/>
      <c r="BP316" s="65"/>
      <c r="BQ316" s="65"/>
      <c r="BR316" s="65"/>
      <c r="BS316" s="65"/>
      <c r="BT316" s="65"/>
      <c r="BU316" s="65"/>
      <c r="BV316" s="65"/>
      <c r="BW316" s="65"/>
      <c r="BX316" s="65"/>
      <c r="BY316" s="65"/>
      <c r="BZ316" s="65"/>
      <c r="CA316" s="65"/>
      <c r="CB316" s="65"/>
      <c r="CC316" s="65"/>
      <c r="CD316" s="65"/>
      <c r="CE316" s="65"/>
      <c r="CF316" s="65"/>
      <c r="CG316" s="65"/>
      <c r="CH316" s="65"/>
      <c r="CI316" s="65"/>
      <c r="CJ316" s="65"/>
      <c r="CK316" s="65"/>
      <c r="CL316" s="65"/>
      <c r="CM316" s="65"/>
      <c r="CN316" s="65"/>
      <c r="CO316" s="65"/>
      <c r="CP316" s="65"/>
      <c r="CQ316" s="65"/>
      <c r="CR316" s="65"/>
      <c r="CS316" s="65"/>
      <c r="CT316" s="65"/>
    </row>
    <row r="317" spans="1:98">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c r="BD317" s="22"/>
      <c r="BE317" s="22"/>
      <c r="BF317" s="22"/>
      <c r="BG317" s="22"/>
      <c r="BH317" s="22"/>
      <c r="BI317" s="22"/>
      <c r="BJ317" s="22"/>
      <c r="BK317" s="22"/>
      <c r="BL317" s="22"/>
      <c r="BM317" s="65"/>
      <c r="BN317" s="65"/>
      <c r="BO317" s="65"/>
      <c r="BP317" s="65"/>
      <c r="BQ317" s="65"/>
      <c r="BR317" s="65"/>
      <c r="BS317" s="65"/>
      <c r="BT317" s="65"/>
      <c r="BU317" s="65"/>
      <c r="BV317" s="65"/>
      <c r="BW317" s="65"/>
      <c r="BX317" s="65"/>
      <c r="BY317" s="65"/>
      <c r="BZ317" s="65"/>
      <c r="CA317" s="65"/>
      <c r="CB317" s="65"/>
      <c r="CC317" s="65"/>
      <c r="CD317" s="65"/>
      <c r="CE317" s="65"/>
      <c r="CF317" s="65"/>
      <c r="CG317" s="65"/>
      <c r="CH317" s="65"/>
      <c r="CI317" s="65"/>
      <c r="CJ317" s="65"/>
      <c r="CK317" s="65"/>
      <c r="CL317" s="65"/>
      <c r="CM317" s="65"/>
      <c r="CN317" s="65"/>
      <c r="CO317" s="65"/>
      <c r="CP317" s="65"/>
      <c r="CQ317" s="65"/>
      <c r="CR317" s="65"/>
      <c r="CS317" s="65"/>
      <c r="CT317" s="65"/>
    </row>
    <row r="318" spans="1:98">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c r="BF318" s="22"/>
      <c r="BG318" s="22"/>
      <c r="BH318" s="22"/>
      <c r="BI318" s="22"/>
      <c r="BJ318" s="22"/>
      <c r="BK318" s="22"/>
      <c r="BL318" s="22"/>
      <c r="BM318" s="65"/>
      <c r="BN318" s="65"/>
      <c r="BO318" s="65"/>
      <c r="BP318" s="65"/>
      <c r="BQ318" s="65"/>
      <c r="BR318" s="65"/>
      <c r="BS318" s="65"/>
      <c r="BT318" s="65"/>
      <c r="BU318" s="65"/>
      <c r="BV318" s="65"/>
      <c r="BW318" s="65"/>
      <c r="BX318" s="65"/>
      <c r="BY318" s="65"/>
      <c r="BZ318" s="65"/>
      <c r="CA318" s="65"/>
      <c r="CB318" s="65"/>
      <c r="CC318" s="65"/>
      <c r="CD318" s="65"/>
      <c r="CE318" s="65"/>
      <c r="CF318" s="65"/>
      <c r="CG318" s="65"/>
      <c r="CH318" s="65"/>
      <c r="CI318" s="65"/>
      <c r="CJ318" s="65"/>
      <c r="CK318" s="65"/>
      <c r="CL318" s="65"/>
      <c r="CM318" s="65"/>
      <c r="CN318" s="65"/>
      <c r="CO318" s="65"/>
      <c r="CP318" s="65"/>
      <c r="CQ318" s="65"/>
      <c r="CR318" s="65"/>
      <c r="CS318" s="65"/>
      <c r="CT318" s="65"/>
    </row>
    <row r="319" spans="1:98">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c r="BE319" s="22"/>
      <c r="BF319" s="22"/>
      <c r="BG319" s="22"/>
      <c r="BH319" s="22"/>
      <c r="BI319" s="22"/>
      <c r="BJ319" s="22"/>
      <c r="BK319" s="22"/>
      <c r="BL319" s="22"/>
      <c r="BM319" s="65"/>
      <c r="BN319" s="65"/>
      <c r="BO319" s="65"/>
      <c r="BP319" s="65"/>
      <c r="BQ319" s="65"/>
      <c r="BR319" s="65"/>
      <c r="BS319" s="65"/>
      <c r="BT319" s="65"/>
      <c r="BU319" s="65"/>
      <c r="BV319" s="65"/>
      <c r="BW319" s="65"/>
      <c r="BX319" s="65"/>
      <c r="BY319" s="65"/>
      <c r="BZ319" s="65"/>
      <c r="CA319" s="65"/>
      <c r="CB319" s="65"/>
      <c r="CC319" s="65"/>
      <c r="CD319" s="65"/>
      <c r="CE319" s="65"/>
      <c r="CF319" s="65"/>
      <c r="CG319" s="65"/>
      <c r="CH319" s="65"/>
      <c r="CI319" s="65"/>
      <c r="CJ319" s="65"/>
      <c r="CK319" s="65"/>
      <c r="CL319" s="65"/>
      <c r="CM319" s="65"/>
      <c r="CN319" s="65"/>
      <c r="CO319" s="65"/>
      <c r="CP319" s="65"/>
      <c r="CQ319" s="65"/>
      <c r="CR319" s="65"/>
      <c r="CS319" s="65"/>
      <c r="CT319" s="65"/>
    </row>
    <row r="320" spans="1:98">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c r="BE320" s="22"/>
      <c r="BF320" s="22"/>
      <c r="BG320" s="22"/>
      <c r="BH320" s="22"/>
      <c r="BI320" s="22"/>
      <c r="BJ320" s="22"/>
      <c r="BK320" s="22"/>
      <c r="BL320" s="22"/>
      <c r="BM320" s="65"/>
      <c r="BN320" s="65"/>
      <c r="BO320" s="65"/>
      <c r="BP320" s="65"/>
      <c r="BQ320" s="65"/>
      <c r="BR320" s="65"/>
      <c r="BS320" s="65"/>
      <c r="BT320" s="65"/>
      <c r="BU320" s="65"/>
      <c r="BV320" s="65"/>
      <c r="BW320" s="65"/>
      <c r="BX320" s="65"/>
      <c r="BY320" s="65"/>
      <c r="BZ320" s="65"/>
      <c r="CA320" s="65"/>
      <c r="CB320" s="65"/>
      <c r="CC320" s="65"/>
      <c r="CD320" s="65"/>
      <c r="CE320" s="65"/>
      <c r="CF320" s="65"/>
      <c r="CG320" s="65"/>
      <c r="CH320" s="65"/>
      <c r="CI320" s="65"/>
      <c r="CJ320" s="65"/>
      <c r="CK320" s="65"/>
      <c r="CL320" s="65"/>
      <c r="CM320" s="65"/>
      <c r="CN320" s="65"/>
      <c r="CO320" s="65"/>
      <c r="CP320" s="65"/>
      <c r="CQ320" s="65"/>
      <c r="CR320" s="65"/>
      <c r="CS320" s="65"/>
      <c r="CT320" s="65"/>
    </row>
    <row r="321" spans="1:98">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c r="BD321" s="22"/>
      <c r="BE321" s="22"/>
      <c r="BF321" s="22"/>
      <c r="BG321" s="22"/>
      <c r="BH321" s="22"/>
      <c r="BI321" s="22"/>
      <c r="BJ321" s="22"/>
      <c r="BK321" s="22"/>
      <c r="BL321" s="22"/>
      <c r="BM321" s="65"/>
      <c r="BN321" s="65"/>
      <c r="BO321" s="65"/>
      <c r="BP321" s="65"/>
      <c r="BQ321" s="65"/>
      <c r="BR321" s="65"/>
      <c r="BS321" s="65"/>
      <c r="BT321" s="65"/>
      <c r="BU321" s="65"/>
      <c r="BV321" s="65"/>
      <c r="BW321" s="65"/>
      <c r="BX321" s="65"/>
      <c r="BY321" s="65"/>
      <c r="BZ321" s="65"/>
      <c r="CA321" s="65"/>
      <c r="CB321" s="65"/>
      <c r="CC321" s="65"/>
      <c r="CD321" s="65"/>
      <c r="CE321" s="65"/>
      <c r="CF321" s="65"/>
      <c r="CG321" s="65"/>
      <c r="CH321" s="65"/>
      <c r="CI321" s="65"/>
      <c r="CJ321" s="65"/>
      <c r="CK321" s="65"/>
      <c r="CL321" s="65"/>
      <c r="CM321" s="65"/>
      <c r="CN321" s="65"/>
      <c r="CO321" s="65"/>
      <c r="CP321" s="65"/>
      <c r="CQ321" s="65"/>
      <c r="CR321" s="65"/>
      <c r="CS321" s="65"/>
      <c r="CT321" s="65"/>
    </row>
    <row r="322" spans="1:98">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c r="BC322" s="22"/>
      <c r="BD322" s="22"/>
      <c r="BE322" s="22"/>
      <c r="BF322" s="22"/>
      <c r="BG322" s="22"/>
      <c r="BH322" s="22"/>
      <c r="BI322" s="22"/>
      <c r="BJ322" s="22"/>
      <c r="BK322" s="22"/>
      <c r="BL322" s="22"/>
      <c r="BM322" s="65"/>
      <c r="BN322" s="65"/>
      <c r="BO322" s="65"/>
      <c r="BP322" s="65"/>
      <c r="BQ322" s="65"/>
      <c r="BR322" s="65"/>
      <c r="BS322" s="65"/>
      <c r="BT322" s="65"/>
      <c r="BU322" s="65"/>
      <c r="BV322" s="65"/>
      <c r="BW322" s="65"/>
      <c r="BX322" s="65"/>
      <c r="BY322" s="65"/>
      <c r="BZ322" s="65"/>
      <c r="CA322" s="65"/>
      <c r="CB322" s="65"/>
      <c r="CC322" s="65"/>
      <c r="CD322" s="65"/>
      <c r="CE322" s="65"/>
      <c r="CF322" s="65"/>
      <c r="CG322" s="65"/>
      <c r="CH322" s="65"/>
      <c r="CI322" s="65"/>
      <c r="CJ322" s="65"/>
      <c r="CK322" s="65"/>
      <c r="CL322" s="65"/>
      <c r="CM322" s="65"/>
      <c r="CN322" s="65"/>
      <c r="CO322" s="65"/>
      <c r="CP322" s="65"/>
      <c r="CQ322" s="65"/>
      <c r="CR322" s="65"/>
      <c r="CS322" s="65"/>
      <c r="CT322" s="65"/>
    </row>
    <row r="323" spans="1:98">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c r="BA323" s="22"/>
      <c r="BB323" s="22"/>
      <c r="BC323" s="22"/>
      <c r="BD323" s="22"/>
      <c r="BE323" s="22"/>
      <c r="BF323" s="22"/>
      <c r="BG323" s="22"/>
      <c r="BH323" s="22"/>
      <c r="BI323" s="22"/>
      <c r="BJ323" s="22"/>
      <c r="BK323" s="22"/>
      <c r="BL323" s="22"/>
      <c r="BM323" s="65"/>
      <c r="BN323" s="65"/>
      <c r="BO323" s="65"/>
      <c r="BP323" s="65"/>
      <c r="BQ323" s="65"/>
      <c r="BR323" s="65"/>
      <c r="BS323" s="65"/>
      <c r="BT323" s="65"/>
      <c r="BU323" s="65"/>
      <c r="BV323" s="65"/>
      <c r="BW323" s="65"/>
      <c r="BX323" s="65"/>
      <c r="BY323" s="65"/>
      <c r="BZ323" s="65"/>
      <c r="CA323" s="65"/>
      <c r="CB323" s="65"/>
      <c r="CC323" s="65"/>
      <c r="CD323" s="65"/>
      <c r="CE323" s="65"/>
      <c r="CF323" s="65"/>
      <c r="CG323" s="65"/>
      <c r="CH323" s="65"/>
      <c r="CI323" s="65"/>
      <c r="CJ323" s="65"/>
      <c r="CK323" s="65"/>
      <c r="CL323" s="65"/>
      <c r="CM323" s="65"/>
      <c r="CN323" s="65"/>
      <c r="CO323" s="65"/>
      <c r="CP323" s="65"/>
      <c r="CQ323" s="65"/>
      <c r="CR323" s="65"/>
      <c r="CS323" s="65"/>
      <c r="CT323" s="65"/>
    </row>
    <row r="324" spans="1:98">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c r="BE324" s="22"/>
      <c r="BF324" s="22"/>
      <c r="BG324" s="22"/>
      <c r="BH324" s="22"/>
      <c r="BI324" s="22"/>
      <c r="BJ324" s="22"/>
      <c r="BK324" s="22"/>
      <c r="BL324" s="22"/>
      <c r="BM324" s="65"/>
      <c r="BN324" s="65"/>
      <c r="BO324" s="65"/>
      <c r="BP324" s="65"/>
      <c r="BQ324" s="65"/>
      <c r="BR324" s="65"/>
      <c r="BS324" s="65"/>
      <c r="BT324" s="65"/>
      <c r="BU324" s="65"/>
      <c r="BV324" s="65"/>
      <c r="BW324" s="65"/>
      <c r="BX324" s="65"/>
      <c r="BY324" s="65"/>
      <c r="BZ324" s="65"/>
      <c r="CA324" s="65"/>
      <c r="CB324" s="65"/>
      <c r="CC324" s="65"/>
      <c r="CD324" s="65"/>
      <c r="CE324" s="65"/>
      <c r="CF324" s="65"/>
      <c r="CG324" s="65"/>
      <c r="CH324" s="65"/>
      <c r="CI324" s="65"/>
      <c r="CJ324" s="65"/>
      <c r="CK324" s="65"/>
      <c r="CL324" s="65"/>
      <c r="CM324" s="65"/>
      <c r="CN324" s="65"/>
      <c r="CO324" s="65"/>
      <c r="CP324" s="65"/>
      <c r="CQ324" s="65"/>
      <c r="CR324" s="65"/>
      <c r="CS324" s="65"/>
      <c r="CT324" s="65"/>
    </row>
    <row r="325" spans="1:98">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c r="BA325" s="22"/>
      <c r="BB325" s="22"/>
      <c r="BC325" s="22"/>
      <c r="BD325" s="22"/>
      <c r="BE325" s="22"/>
      <c r="BF325" s="22"/>
      <c r="BG325" s="22"/>
      <c r="BH325" s="22"/>
      <c r="BI325" s="22"/>
      <c r="BJ325" s="22"/>
      <c r="BK325" s="22"/>
      <c r="BL325" s="22"/>
      <c r="BM325" s="65"/>
      <c r="BN325" s="65"/>
      <c r="BO325" s="65"/>
      <c r="BP325" s="65"/>
      <c r="BQ325" s="65"/>
      <c r="BR325" s="65"/>
      <c r="BS325" s="65"/>
      <c r="BT325" s="65"/>
      <c r="BU325" s="65"/>
      <c r="BV325" s="65"/>
      <c r="BW325" s="65"/>
      <c r="BX325" s="65"/>
      <c r="BY325" s="65"/>
      <c r="BZ325" s="65"/>
      <c r="CA325" s="65"/>
      <c r="CB325" s="65"/>
      <c r="CC325" s="65"/>
      <c r="CD325" s="65"/>
      <c r="CE325" s="65"/>
      <c r="CF325" s="65"/>
      <c r="CG325" s="65"/>
      <c r="CH325" s="65"/>
      <c r="CI325" s="65"/>
      <c r="CJ325" s="65"/>
      <c r="CK325" s="65"/>
      <c r="CL325" s="65"/>
      <c r="CM325" s="65"/>
      <c r="CN325" s="65"/>
      <c r="CO325" s="65"/>
      <c r="CP325" s="65"/>
      <c r="CQ325" s="65"/>
      <c r="CR325" s="65"/>
      <c r="CS325" s="65"/>
      <c r="CT325" s="65"/>
    </row>
    <row r="326" spans="1:98">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c r="BE326" s="22"/>
      <c r="BF326" s="22"/>
      <c r="BG326" s="22"/>
      <c r="BH326" s="22"/>
      <c r="BI326" s="22"/>
      <c r="BJ326" s="22"/>
      <c r="BK326" s="22"/>
      <c r="BL326" s="22"/>
      <c r="BM326" s="65"/>
      <c r="BN326" s="65"/>
      <c r="BO326" s="65"/>
      <c r="BP326" s="65"/>
      <c r="BQ326" s="65"/>
      <c r="BR326" s="65"/>
      <c r="BS326" s="65"/>
      <c r="BT326" s="65"/>
      <c r="BU326" s="65"/>
      <c r="BV326" s="65"/>
      <c r="BW326" s="65"/>
      <c r="BX326" s="65"/>
      <c r="BY326" s="65"/>
      <c r="BZ326" s="65"/>
      <c r="CA326" s="65"/>
      <c r="CB326" s="65"/>
      <c r="CC326" s="65"/>
      <c r="CD326" s="65"/>
      <c r="CE326" s="65"/>
      <c r="CF326" s="65"/>
      <c r="CG326" s="65"/>
      <c r="CH326" s="65"/>
      <c r="CI326" s="65"/>
      <c r="CJ326" s="65"/>
      <c r="CK326" s="65"/>
      <c r="CL326" s="65"/>
      <c r="CM326" s="65"/>
      <c r="CN326" s="65"/>
      <c r="CO326" s="65"/>
      <c r="CP326" s="65"/>
      <c r="CQ326" s="65"/>
      <c r="CR326" s="65"/>
      <c r="CS326" s="65"/>
      <c r="CT326" s="65"/>
    </row>
    <row r="327" spans="1:98">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c r="BA327" s="22"/>
      <c r="BB327" s="22"/>
      <c r="BC327" s="22"/>
      <c r="BD327" s="22"/>
      <c r="BE327" s="22"/>
      <c r="BF327" s="22"/>
      <c r="BG327" s="22"/>
      <c r="BH327" s="22"/>
      <c r="BI327" s="22"/>
      <c r="BJ327" s="22"/>
      <c r="BK327" s="22"/>
      <c r="BL327" s="22"/>
      <c r="BM327" s="65"/>
      <c r="BN327" s="65"/>
      <c r="BO327" s="65"/>
      <c r="BP327" s="65"/>
      <c r="BQ327" s="65"/>
      <c r="BR327" s="65"/>
      <c r="BS327" s="65"/>
      <c r="BT327" s="65"/>
      <c r="BU327" s="65"/>
      <c r="BV327" s="65"/>
      <c r="BW327" s="65"/>
      <c r="BX327" s="65"/>
      <c r="BY327" s="65"/>
      <c r="BZ327" s="65"/>
      <c r="CA327" s="65"/>
      <c r="CB327" s="65"/>
      <c r="CC327" s="65"/>
      <c r="CD327" s="65"/>
      <c r="CE327" s="65"/>
      <c r="CF327" s="65"/>
      <c r="CG327" s="65"/>
      <c r="CH327" s="65"/>
      <c r="CI327" s="65"/>
      <c r="CJ327" s="65"/>
      <c r="CK327" s="65"/>
      <c r="CL327" s="65"/>
      <c r="CM327" s="65"/>
      <c r="CN327" s="65"/>
      <c r="CO327" s="65"/>
      <c r="CP327" s="65"/>
      <c r="CQ327" s="65"/>
      <c r="CR327" s="65"/>
      <c r="CS327" s="65"/>
      <c r="CT327" s="65"/>
    </row>
    <row r="328" spans="1:98">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c r="BA328" s="22"/>
      <c r="BB328" s="22"/>
      <c r="BC328" s="22"/>
      <c r="BD328" s="22"/>
      <c r="BE328" s="22"/>
      <c r="BF328" s="22"/>
      <c r="BG328" s="22"/>
      <c r="BH328" s="22"/>
      <c r="BI328" s="22"/>
      <c r="BJ328" s="22"/>
      <c r="BK328" s="22"/>
      <c r="BL328" s="22"/>
      <c r="BM328" s="65"/>
      <c r="BN328" s="65"/>
      <c r="BO328" s="65"/>
      <c r="BP328" s="65"/>
      <c r="BQ328" s="65"/>
      <c r="BR328" s="65"/>
      <c r="BS328" s="65"/>
      <c r="BT328" s="65"/>
      <c r="BU328" s="65"/>
      <c r="BV328" s="65"/>
      <c r="BW328" s="65"/>
      <c r="BX328" s="65"/>
      <c r="BY328" s="65"/>
      <c r="BZ328" s="65"/>
      <c r="CA328" s="65"/>
      <c r="CB328" s="65"/>
      <c r="CC328" s="65"/>
      <c r="CD328" s="65"/>
      <c r="CE328" s="65"/>
      <c r="CF328" s="65"/>
      <c r="CG328" s="65"/>
      <c r="CH328" s="65"/>
      <c r="CI328" s="65"/>
      <c r="CJ328" s="65"/>
      <c r="CK328" s="65"/>
      <c r="CL328" s="65"/>
      <c r="CM328" s="65"/>
      <c r="CN328" s="65"/>
      <c r="CO328" s="65"/>
      <c r="CP328" s="65"/>
      <c r="CQ328" s="65"/>
      <c r="CR328" s="65"/>
      <c r="CS328" s="65"/>
      <c r="CT328" s="65"/>
    </row>
    <row r="329" spans="1:98">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c r="BD329" s="22"/>
      <c r="BE329" s="22"/>
      <c r="BF329" s="22"/>
      <c r="BG329" s="22"/>
      <c r="BH329" s="22"/>
      <c r="BI329" s="22"/>
      <c r="BJ329" s="22"/>
      <c r="BK329" s="22"/>
      <c r="BL329" s="22"/>
      <c r="BM329" s="65"/>
      <c r="BN329" s="65"/>
      <c r="BO329" s="65"/>
      <c r="BP329" s="65"/>
      <c r="BQ329" s="65"/>
      <c r="BR329" s="65"/>
      <c r="BS329" s="65"/>
      <c r="BT329" s="65"/>
      <c r="BU329" s="65"/>
      <c r="BV329" s="65"/>
      <c r="BW329" s="65"/>
      <c r="BX329" s="65"/>
      <c r="BY329" s="65"/>
      <c r="BZ329" s="65"/>
      <c r="CA329" s="65"/>
      <c r="CB329" s="65"/>
      <c r="CC329" s="65"/>
      <c r="CD329" s="65"/>
      <c r="CE329" s="65"/>
      <c r="CF329" s="65"/>
      <c r="CG329" s="65"/>
      <c r="CH329" s="65"/>
      <c r="CI329" s="65"/>
      <c r="CJ329" s="65"/>
      <c r="CK329" s="65"/>
      <c r="CL329" s="65"/>
      <c r="CM329" s="65"/>
      <c r="CN329" s="65"/>
      <c r="CO329" s="65"/>
      <c r="CP329" s="65"/>
      <c r="CQ329" s="65"/>
      <c r="CR329" s="65"/>
      <c r="CS329" s="65"/>
      <c r="CT329" s="65"/>
    </row>
    <row r="330" spans="1:98">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c r="BD330" s="22"/>
      <c r="BE330" s="22"/>
      <c r="BF330" s="22"/>
      <c r="BG330" s="22"/>
      <c r="BH330" s="22"/>
      <c r="BI330" s="22"/>
      <c r="BJ330" s="22"/>
      <c r="BK330" s="22"/>
      <c r="BL330" s="22"/>
      <c r="BM330" s="65"/>
      <c r="BN330" s="65"/>
      <c r="BO330" s="65"/>
      <c r="BP330" s="65"/>
      <c r="BQ330" s="65"/>
      <c r="BR330" s="65"/>
      <c r="BS330" s="65"/>
      <c r="BT330" s="65"/>
      <c r="BU330" s="65"/>
      <c r="BV330" s="65"/>
      <c r="BW330" s="65"/>
      <c r="BX330" s="65"/>
      <c r="BY330" s="65"/>
      <c r="BZ330" s="65"/>
      <c r="CA330" s="65"/>
      <c r="CB330" s="65"/>
      <c r="CC330" s="65"/>
      <c r="CD330" s="65"/>
      <c r="CE330" s="65"/>
      <c r="CF330" s="65"/>
      <c r="CG330" s="65"/>
      <c r="CH330" s="65"/>
      <c r="CI330" s="65"/>
      <c r="CJ330" s="65"/>
      <c r="CK330" s="65"/>
      <c r="CL330" s="65"/>
      <c r="CM330" s="65"/>
      <c r="CN330" s="65"/>
      <c r="CO330" s="65"/>
      <c r="CP330" s="65"/>
      <c r="CQ330" s="65"/>
      <c r="CR330" s="65"/>
      <c r="CS330" s="65"/>
      <c r="CT330" s="65"/>
    </row>
    <row r="331" spans="1:98">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c r="AN331" s="22"/>
      <c r="AO331" s="22"/>
      <c r="AP331" s="22"/>
      <c r="AQ331" s="22"/>
      <c r="AR331" s="22"/>
      <c r="AS331" s="22"/>
      <c r="AT331" s="22"/>
      <c r="AU331" s="22"/>
      <c r="AV331" s="22"/>
      <c r="AW331" s="22"/>
      <c r="AX331" s="22"/>
      <c r="AY331" s="22"/>
      <c r="AZ331" s="22"/>
      <c r="BA331" s="22"/>
      <c r="BB331" s="22"/>
      <c r="BC331" s="22"/>
      <c r="BD331" s="22"/>
      <c r="BE331" s="22"/>
      <c r="BF331" s="22"/>
      <c r="BG331" s="22"/>
      <c r="BH331" s="22"/>
      <c r="BI331" s="22"/>
      <c r="BJ331" s="22"/>
      <c r="BK331" s="22"/>
      <c r="BL331" s="22"/>
      <c r="BM331" s="65"/>
      <c r="BN331" s="65"/>
      <c r="BO331" s="65"/>
      <c r="BP331" s="65"/>
      <c r="BQ331" s="65"/>
      <c r="BR331" s="65"/>
      <c r="BS331" s="65"/>
      <c r="BT331" s="65"/>
      <c r="BU331" s="65"/>
      <c r="BV331" s="65"/>
      <c r="BW331" s="65"/>
      <c r="BX331" s="65"/>
      <c r="BY331" s="65"/>
      <c r="BZ331" s="65"/>
      <c r="CA331" s="65"/>
      <c r="CB331" s="65"/>
      <c r="CC331" s="65"/>
      <c r="CD331" s="65"/>
      <c r="CE331" s="65"/>
      <c r="CF331" s="65"/>
      <c r="CG331" s="65"/>
      <c r="CH331" s="65"/>
      <c r="CI331" s="65"/>
      <c r="CJ331" s="65"/>
      <c r="CK331" s="65"/>
      <c r="CL331" s="65"/>
      <c r="CM331" s="65"/>
      <c r="CN331" s="65"/>
      <c r="CO331" s="65"/>
      <c r="CP331" s="65"/>
      <c r="CQ331" s="65"/>
      <c r="CR331" s="65"/>
      <c r="CS331" s="65"/>
      <c r="CT331" s="65"/>
    </row>
    <row r="332" spans="1:98">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2"/>
      <c r="AZ332" s="22"/>
      <c r="BA332" s="22"/>
      <c r="BB332" s="22"/>
      <c r="BC332" s="22"/>
      <c r="BD332" s="22"/>
      <c r="BE332" s="22"/>
      <c r="BF332" s="22"/>
      <c r="BG332" s="22"/>
      <c r="BH332" s="22"/>
      <c r="BI332" s="22"/>
      <c r="BJ332" s="22"/>
      <c r="BK332" s="22"/>
      <c r="BL332" s="22"/>
      <c r="BM332" s="65"/>
      <c r="BN332" s="65"/>
      <c r="BO332" s="65"/>
      <c r="BP332" s="65"/>
      <c r="BQ332" s="65"/>
      <c r="BR332" s="65"/>
      <c r="BS332" s="65"/>
      <c r="BT332" s="65"/>
      <c r="BU332" s="65"/>
      <c r="BV332" s="65"/>
      <c r="BW332" s="65"/>
      <c r="BX332" s="65"/>
      <c r="BY332" s="65"/>
      <c r="BZ332" s="65"/>
      <c r="CA332" s="65"/>
      <c r="CB332" s="65"/>
      <c r="CC332" s="65"/>
      <c r="CD332" s="65"/>
      <c r="CE332" s="65"/>
      <c r="CF332" s="65"/>
      <c r="CG332" s="65"/>
      <c r="CH332" s="65"/>
      <c r="CI332" s="65"/>
      <c r="CJ332" s="65"/>
      <c r="CK332" s="65"/>
      <c r="CL332" s="65"/>
      <c r="CM332" s="65"/>
      <c r="CN332" s="65"/>
      <c r="CO332" s="65"/>
      <c r="CP332" s="65"/>
      <c r="CQ332" s="65"/>
      <c r="CR332" s="65"/>
      <c r="CS332" s="65"/>
      <c r="CT332" s="65"/>
    </row>
    <row r="333" spans="1:98">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2"/>
      <c r="AZ333" s="22"/>
      <c r="BA333" s="22"/>
      <c r="BB333" s="22"/>
      <c r="BC333" s="22"/>
      <c r="BD333" s="22"/>
      <c r="BE333" s="22"/>
      <c r="BF333" s="22"/>
      <c r="BG333" s="22"/>
      <c r="BH333" s="22"/>
      <c r="BI333" s="22"/>
      <c r="BJ333" s="22"/>
      <c r="BK333" s="22"/>
      <c r="BL333" s="22"/>
      <c r="BM333" s="65"/>
      <c r="BN333" s="65"/>
      <c r="BO333" s="65"/>
      <c r="BP333" s="65"/>
      <c r="BQ333" s="65"/>
      <c r="BR333" s="65"/>
      <c r="BS333" s="65"/>
      <c r="BT333" s="65"/>
      <c r="BU333" s="65"/>
      <c r="BV333" s="65"/>
      <c r="BW333" s="65"/>
      <c r="BX333" s="65"/>
      <c r="BY333" s="65"/>
      <c r="BZ333" s="65"/>
      <c r="CA333" s="65"/>
      <c r="CB333" s="65"/>
      <c r="CC333" s="65"/>
      <c r="CD333" s="65"/>
      <c r="CE333" s="65"/>
      <c r="CF333" s="65"/>
      <c r="CG333" s="65"/>
      <c r="CH333" s="65"/>
      <c r="CI333" s="65"/>
      <c r="CJ333" s="65"/>
      <c r="CK333" s="65"/>
      <c r="CL333" s="65"/>
      <c r="CM333" s="65"/>
      <c r="CN333" s="65"/>
      <c r="CO333" s="65"/>
      <c r="CP333" s="65"/>
      <c r="CQ333" s="65"/>
      <c r="CR333" s="65"/>
      <c r="CS333" s="65"/>
      <c r="CT333" s="65"/>
    </row>
    <row r="334" spans="1:98">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2"/>
      <c r="AZ334" s="22"/>
      <c r="BA334" s="22"/>
      <c r="BB334" s="22"/>
      <c r="BC334" s="22"/>
      <c r="BD334" s="22"/>
      <c r="BE334" s="22"/>
      <c r="BF334" s="22"/>
      <c r="BG334" s="22"/>
      <c r="BH334" s="22"/>
      <c r="BI334" s="22"/>
      <c r="BJ334" s="22"/>
      <c r="BK334" s="22"/>
      <c r="BL334" s="22"/>
      <c r="BM334" s="65"/>
      <c r="BN334" s="65"/>
      <c r="BO334" s="65"/>
      <c r="BP334" s="65"/>
      <c r="BQ334" s="65"/>
      <c r="BR334" s="65"/>
      <c r="BS334" s="65"/>
      <c r="BT334" s="65"/>
      <c r="BU334" s="65"/>
      <c r="BV334" s="65"/>
      <c r="BW334" s="65"/>
      <c r="BX334" s="65"/>
      <c r="BY334" s="65"/>
      <c r="BZ334" s="65"/>
      <c r="CA334" s="65"/>
      <c r="CB334" s="65"/>
      <c r="CC334" s="65"/>
      <c r="CD334" s="65"/>
      <c r="CE334" s="65"/>
      <c r="CF334" s="65"/>
      <c r="CG334" s="65"/>
      <c r="CH334" s="65"/>
      <c r="CI334" s="65"/>
      <c r="CJ334" s="65"/>
      <c r="CK334" s="65"/>
      <c r="CL334" s="65"/>
      <c r="CM334" s="65"/>
      <c r="CN334" s="65"/>
      <c r="CO334" s="65"/>
      <c r="CP334" s="65"/>
      <c r="CQ334" s="65"/>
      <c r="CR334" s="65"/>
      <c r="CS334" s="65"/>
      <c r="CT334" s="65"/>
    </row>
    <row r="335" spans="1:98">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c r="AN335" s="22"/>
      <c r="AO335" s="22"/>
      <c r="AP335" s="22"/>
      <c r="AQ335" s="22"/>
      <c r="AR335" s="22"/>
      <c r="AS335" s="22"/>
      <c r="AT335" s="22"/>
      <c r="AU335" s="22"/>
      <c r="AV335" s="22"/>
      <c r="AW335" s="22"/>
      <c r="AX335" s="22"/>
      <c r="AY335" s="22"/>
      <c r="AZ335" s="22"/>
      <c r="BA335" s="22"/>
      <c r="BB335" s="22"/>
      <c r="BC335" s="22"/>
      <c r="BD335" s="22"/>
      <c r="BE335" s="22"/>
      <c r="BF335" s="22"/>
      <c r="BG335" s="22"/>
      <c r="BH335" s="22"/>
      <c r="BI335" s="22"/>
      <c r="BJ335" s="22"/>
      <c r="BK335" s="22"/>
      <c r="BL335" s="22"/>
      <c r="BM335" s="65"/>
      <c r="BN335" s="65"/>
      <c r="BO335" s="65"/>
      <c r="BP335" s="65"/>
      <c r="BQ335" s="65"/>
      <c r="BR335" s="65"/>
      <c r="BS335" s="65"/>
      <c r="BT335" s="65"/>
      <c r="BU335" s="65"/>
      <c r="BV335" s="65"/>
      <c r="BW335" s="65"/>
      <c r="BX335" s="65"/>
      <c r="BY335" s="65"/>
      <c r="BZ335" s="65"/>
      <c r="CA335" s="65"/>
      <c r="CB335" s="65"/>
      <c r="CC335" s="65"/>
      <c r="CD335" s="65"/>
      <c r="CE335" s="65"/>
      <c r="CF335" s="65"/>
      <c r="CG335" s="65"/>
      <c r="CH335" s="65"/>
      <c r="CI335" s="65"/>
      <c r="CJ335" s="65"/>
      <c r="CK335" s="65"/>
      <c r="CL335" s="65"/>
      <c r="CM335" s="65"/>
      <c r="CN335" s="65"/>
      <c r="CO335" s="65"/>
      <c r="CP335" s="65"/>
      <c r="CQ335" s="65"/>
      <c r="CR335" s="65"/>
      <c r="CS335" s="65"/>
      <c r="CT335" s="65"/>
    </row>
    <row r="336" spans="1:98">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22"/>
      <c r="AT336" s="22"/>
      <c r="AU336" s="22"/>
      <c r="AV336" s="22"/>
      <c r="AW336" s="22"/>
      <c r="AX336" s="22"/>
      <c r="AY336" s="22"/>
      <c r="AZ336" s="22"/>
      <c r="BA336" s="22"/>
      <c r="BB336" s="22"/>
      <c r="BC336" s="22"/>
      <c r="BD336" s="22"/>
      <c r="BE336" s="22"/>
      <c r="BF336" s="22"/>
      <c r="BG336" s="22"/>
      <c r="BH336" s="22"/>
      <c r="BI336" s="22"/>
      <c r="BJ336" s="22"/>
      <c r="BK336" s="22"/>
      <c r="BL336" s="22"/>
      <c r="BM336" s="65"/>
      <c r="BN336" s="65"/>
      <c r="BO336" s="65"/>
      <c r="BP336" s="65"/>
      <c r="BQ336" s="65"/>
      <c r="BR336" s="65"/>
      <c r="BS336" s="65"/>
      <c r="BT336" s="65"/>
      <c r="BU336" s="65"/>
      <c r="BV336" s="65"/>
      <c r="BW336" s="65"/>
      <c r="BX336" s="65"/>
      <c r="BY336" s="65"/>
      <c r="BZ336" s="65"/>
      <c r="CA336" s="65"/>
      <c r="CB336" s="65"/>
      <c r="CC336" s="65"/>
      <c r="CD336" s="65"/>
      <c r="CE336" s="65"/>
      <c r="CF336" s="65"/>
      <c r="CG336" s="65"/>
      <c r="CH336" s="65"/>
      <c r="CI336" s="65"/>
      <c r="CJ336" s="65"/>
      <c r="CK336" s="65"/>
      <c r="CL336" s="65"/>
      <c r="CM336" s="65"/>
      <c r="CN336" s="65"/>
      <c r="CO336" s="65"/>
      <c r="CP336" s="65"/>
      <c r="CQ336" s="65"/>
      <c r="CR336" s="65"/>
      <c r="CS336" s="65"/>
      <c r="CT336" s="65"/>
    </row>
    <row r="337" spans="1:98">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c r="BD337" s="22"/>
      <c r="BE337" s="22"/>
      <c r="BF337" s="22"/>
      <c r="BG337" s="22"/>
      <c r="BH337" s="22"/>
      <c r="BI337" s="22"/>
      <c r="BJ337" s="22"/>
      <c r="BK337" s="22"/>
      <c r="BL337" s="22"/>
      <c r="BM337" s="65"/>
      <c r="BN337" s="65"/>
      <c r="BO337" s="65"/>
      <c r="BP337" s="65"/>
      <c r="BQ337" s="65"/>
      <c r="BR337" s="65"/>
      <c r="BS337" s="65"/>
      <c r="BT337" s="65"/>
      <c r="BU337" s="65"/>
      <c r="BV337" s="65"/>
      <c r="BW337" s="65"/>
      <c r="BX337" s="65"/>
      <c r="BY337" s="65"/>
      <c r="BZ337" s="65"/>
      <c r="CA337" s="65"/>
      <c r="CB337" s="65"/>
      <c r="CC337" s="65"/>
      <c r="CD337" s="65"/>
      <c r="CE337" s="65"/>
      <c r="CF337" s="65"/>
      <c r="CG337" s="65"/>
      <c r="CH337" s="65"/>
      <c r="CI337" s="65"/>
      <c r="CJ337" s="65"/>
      <c r="CK337" s="65"/>
      <c r="CL337" s="65"/>
      <c r="CM337" s="65"/>
      <c r="CN337" s="65"/>
      <c r="CO337" s="65"/>
      <c r="CP337" s="65"/>
      <c r="CQ337" s="65"/>
      <c r="CR337" s="65"/>
      <c r="CS337" s="65"/>
      <c r="CT337" s="65"/>
    </row>
    <row r="338" spans="1:98">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c r="BD338" s="22"/>
      <c r="BE338" s="22"/>
      <c r="BF338" s="22"/>
      <c r="BG338" s="22"/>
      <c r="BH338" s="22"/>
      <c r="BI338" s="22"/>
      <c r="BJ338" s="22"/>
      <c r="BK338" s="22"/>
      <c r="BL338" s="22"/>
      <c r="BM338" s="65"/>
      <c r="BN338" s="65"/>
      <c r="BO338" s="65"/>
      <c r="BP338" s="65"/>
      <c r="BQ338" s="65"/>
      <c r="BR338" s="65"/>
      <c r="BS338" s="65"/>
      <c r="BT338" s="65"/>
      <c r="BU338" s="65"/>
      <c r="BV338" s="65"/>
      <c r="BW338" s="65"/>
      <c r="BX338" s="65"/>
      <c r="BY338" s="65"/>
      <c r="BZ338" s="65"/>
      <c r="CA338" s="65"/>
      <c r="CB338" s="65"/>
      <c r="CC338" s="65"/>
      <c r="CD338" s="65"/>
      <c r="CE338" s="65"/>
      <c r="CF338" s="65"/>
      <c r="CG338" s="65"/>
      <c r="CH338" s="65"/>
      <c r="CI338" s="65"/>
      <c r="CJ338" s="65"/>
      <c r="CK338" s="65"/>
      <c r="CL338" s="65"/>
      <c r="CM338" s="65"/>
      <c r="CN338" s="65"/>
      <c r="CO338" s="65"/>
      <c r="CP338" s="65"/>
      <c r="CQ338" s="65"/>
      <c r="CR338" s="65"/>
      <c r="CS338" s="65"/>
      <c r="CT338" s="65"/>
    </row>
    <row r="339" spans="1:98">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c r="AN339" s="22"/>
      <c r="AO339" s="22"/>
      <c r="AP339" s="22"/>
      <c r="AQ339" s="22"/>
      <c r="AR339" s="22"/>
      <c r="AS339" s="22"/>
      <c r="AT339" s="22"/>
      <c r="AU339" s="22"/>
      <c r="AV339" s="22"/>
      <c r="AW339" s="22"/>
      <c r="AX339" s="22"/>
      <c r="AY339" s="22"/>
      <c r="AZ339" s="22"/>
      <c r="BA339" s="22"/>
      <c r="BB339" s="22"/>
      <c r="BC339" s="22"/>
      <c r="BD339" s="22"/>
      <c r="BE339" s="22"/>
      <c r="BF339" s="22"/>
      <c r="BG339" s="22"/>
      <c r="BH339" s="22"/>
      <c r="BI339" s="22"/>
      <c r="BJ339" s="22"/>
      <c r="BK339" s="22"/>
      <c r="BL339" s="22"/>
      <c r="BM339" s="65"/>
      <c r="BN339" s="65"/>
      <c r="BO339" s="65"/>
      <c r="BP339" s="65"/>
      <c r="BQ339" s="65"/>
      <c r="BR339" s="65"/>
      <c r="BS339" s="65"/>
      <c r="BT339" s="65"/>
      <c r="BU339" s="65"/>
      <c r="BV339" s="65"/>
      <c r="BW339" s="65"/>
      <c r="BX339" s="65"/>
      <c r="BY339" s="65"/>
      <c r="BZ339" s="65"/>
      <c r="CA339" s="65"/>
      <c r="CB339" s="65"/>
      <c r="CC339" s="65"/>
      <c r="CD339" s="65"/>
      <c r="CE339" s="65"/>
      <c r="CF339" s="65"/>
      <c r="CG339" s="65"/>
      <c r="CH339" s="65"/>
      <c r="CI339" s="65"/>
      <c r="CJ339" s="65"/>
      <c r="CK339" s="65"/>
      <c r="CL339" s="65"/>
      <c r="CM339" s="65"/>
      <c r="CN339" s="65"/>
      <c r="CO339" s="65"/>
      <c r="CP339" s="65"/>
      <c r="CQ339" s="65"/>
      <c r="CR339" s="65"/>
      <c r="CS339" s="65"/>
      <c r="CT339" s="65"/>
    </row>
    <row r="340" spans="1:98">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c r="AO340" s="22"/>
      <c r="AP340" s="22"/>
      <c r="AQ340" s="22"/>
      <c r="AR340" s="22"/>
      <c r="AS340" s="22"/>
      <c r="AT340" s="22"/>
      <c r="AU340" s="22"/>
      <c r="AV340" s="22"/>
      <c r="AW340" s="22"/>
      <c r="AX340" s="22"/>
      <c r="AY340" s="22"/>
      <c r="AZ340" s="22"/>
      <c r="BA340" s="22"/>
      <c r="BB340" s="22"/>
      <c r="BC340" s="22"/>
      <c r="BD340" s="22"/>
      <c r="BE340" s="22"/>
      <c r="BF340" s="22"/>
      <c r="BG340" s="22"/>
      <c r="BH340" s="22"/>
      <c r="BI340" s="22"/>
      <c r="BJ340" s="22"/>
      <c r="BK340" s="22"/>
      <c r="BL340" s="22"/>
      <c r="BM340" s="65"/>
      <c r="BN340" s="65"/>
      <c r="BO340" s="65"/>
      <c r="BP340" s="65"/>
      <c r="BQ340" s="65"/>
      <c r="BR340" s="65"/>
      <c r="BS340" s="65"/>
      <c r="BT340" s="65"/>
      <c r="BU340" s="65"/>
      <c r="BV340" s="65"/>
      <c r="BW340" s="65"/>
      <c r="BX340" s="65"/>
      <c r="BY340" s="65"/>
      <c r="BZ340" s="65"/>
      <c r="CA340" s="65"/>
      <c r="CB340" s="65"/>
      <c r="CC340" s="65"/>
      <c r="CD340" s="65"/>
      <c r="CE340" s="65"/>
      <c r="CF340" s="65"/>
      <c r="CG340" s="65"/>
      <c r="CH340" s="65"/>
      <c r="CI340" s="65"/>
      <c r="CJ340" s="65"/>
      <c r="CK340" s="65"/>
      <c r="CL340" s="65"/>
      <c r="CM340" s="65"/>
      <c r="CN340" s="65"/>
      <c r="CO340" s="65"/>
      <c r="CP340" s="65"/>
      <c r="CQ340" s="65"/>
      <c r="CR340" s="65"/>
      <c r="CS340" s="65"/>
      <c r="CT340" s="65"/>
    </row>
    <row r="341" spans="1:98">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2"/>
      <c r="AZ341" s="22"/>
      <c r="BA341" s="22"/>
      <c r="BB341" s="22"/>
      <c r="BC341" s="22"/>
      <c r="BD341" s="22"/>
      <c r="BE341" s="22"/>
      <c r="BF341" s="22"/>
      <c r="BG341" s="22"/>
      <c r="BH341" s="22"/>
      <c r="BI341" s="22"/>
      <c r="BJ341" s="22"/>
      <c r="BK341" s="22"/>
      <c r="BL341" s="22"/>
      <c r="BM341" s="65"/>
      <c r="BN341" s="65"/>
      <c r="BO341" s="65"/>
      <c r="BP341" s="65"/>
      <c r="BQ341" s="65"/>
      <c r="BR341" s="65"/>
      <c r="BS341" s="65"/>
      <c r="BT341" s="65"/>
      <c r="BU341" s="65"/>
      <c r="BV341" s="65"/>
      <c r="BW341" s="65"/>
      <c r="BX341" s="65"/>
      <c r="BY341" s="65"/>
      <c r="BZ341" s="65"/>
      <c r="CA341" s="65"/>
      <c r="CB341" s="65"/>
      <c r="CC341" s="65"/>
      <c r="CD341" s="65"/>
      <c r="CE341" s="65"/>
      <c r="CF341" s="65"/>
      <c r="CG341" s="65"/>
      <c r="CH341" s="65"/>
      <c r="CI341" s="65"/>
      <c r="CJ341" s="65"/>
      <c r="CK341" s="65"/>
      <c r="CL341" s="65"/>
      <c r="CM341" s="65"/>
      <c r="CN341" s="65"/>
      <c r="CO341" s="65"/>
      <c r="CP341" s="65"/>
      <c r="CQ341" s="65"/>
      <c r="CR341" s="65"/>
      <c r="CS341" s="65"/>
      <c r="CT341" s="65"/>
    </row>
    <row r="342" spans="1:98">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2"/>
      <c r="AZ342" s="22"/>
      <c r="BA342" s="22"/>
      <c r="BB342" s="22"/>
      <c r="BC342" s="22"/>
      <c r="BD342" s="22"/>
      <c r="BE342" s="22"/>
      <c r="BF342" s="22"/>
      <c r="BG342" s="22"/>
      <c r="BH342" s="22"/>
      <c r="BI342" s="22"/>
      <c r="BJ342" s="22"/>
      <c r="BK342" s="22"/>
      <c r="BL342" s="22"/>
      <c r="BM342" s="65"/>
      <c r="BN342" s="65"/>
      <c r="BO342" s="65"/>
      <c r="BP342" s="65"/>
      <c r="BQ342" s="65"/>
      <c r="BR342" s="65"/>
      <c r="BS342" s="65"/>
      <c r="BT342" s="65"/>
      <c r="BU342" s="65"/>
      <c r="BV342" s="65"/>
      <c r="BW342" s="65"/>
      <c r="BX342" s="65"/>
      <c r="BY342" s="65"/>
      <c r="BZ342" s="65"/>
      <c r="CA342" s="65"/>
      <c r="CB342" s="65"/>
      <c r="CC342" s="65"/>
      <c r="CD342" s="65"/>
      <c r="CE342" s="65"/>
      <c r="CF342" s="65"/>
      <c r="CG342" s="65"/>
      <c r="CH342" s="65"/>
      <c r="CI342" s="65"/>
      <c r="CJ342" s="65"/>
      <c r="CK342" s="65"/>
      <c r="CL342" s="65"/>
      <c r="CM342" s="65"/>
      <c r="CN342" s="65"/>
      <c r="CO342" s="65"/>
      <c r="CP342" s="65"/>
      <c r="CQ342" s="65"/>
      <c r="CR342" s="65"/>
      <c r="CS342" s="65"/>
      <c r="CT342" s="65"/>
    </row>
    <row r="343" spans="1:98">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22"/>
      <c r="AO343" s="22"/>
      <c r="AP343" s="22"/>
      <c r="AQ343" s="22"/>
      <c r="AR343" s="22"/>
      <c r="AS343" s="22"/>
      <c r="AT343" s="22"/>
      <c r="AU343" s="22"/>
      <c r="AV343" s="22"/>
      <c r="AW343" s="22"/>
      <c r="AX343" s="22"/>
      <c r="AY343" s="22"/>
      <c r="AZ343" s="22"/>
      <c r="BA343" s="22"/>
      <c r="BB343" s="22"/>
      <c r="BC343" s="22"/>
      <c r="BD343" s="22"/>
      <c r="BE343" s="22"/>
      <c r="BF343" s="22"/>
      <c r="BG343" s="22"/>
      <c r="BH343" s="22"/>
      <c r="BI343" s="22"/>
      <c r="BJ343" s="22"/>
      <c r="BK343" s="22"/>
      <c r="BL343" s="22"/>
      <c r="BM343" s="65"/>
      <c r="BN343" s="65"/>
      <c r="BO343" s="65"/>
      <c r="BP343" s="65"/>
      <c r="BQ343" s="65"/>
      <c r="BR343" s="65"/>
      <c r="BS343" s="65"/>
      <c r="BT343" s="65"/>
      <c r="BU343" s="65"/>
      <c r="BV343" s="65"/>
      <c r="BW343" s="65"/>
      <c r="BX343" s="65"/>
      <c r="BY343" s="65"/>
      <c r="BZ343" s="65"/>
      <c r="CA343" s="65"/>
      <c r="CB343" s="65"/>
      <c r="CC343" s="65"/>
      <c r="CD343" s="65"/>
      <c r="CE343" s="65"/>
      <c r="CF343" s="65"/>
      <c r="CG343" s="65"/>
      <c r="CH343" s="65"/>
      <c r="CI343" s="65"/>
      <c r="CJ343" s="65"/>
      <c r="CK343" s="65"/>
      <c r="CL343" s="65"/>
      <c r="CM343" s="65"/>
      <c r="CN343" s="65"/>
      <c r="CO343" s="65"/>
      <c r="CP343" s="65"/>
      <c r="CQ343" s="65"/>
      <c r="CR343" s="65"/>
      <c r="CS343" s="65"/>
      <c r="CT343" s="65"/>
    </row>
    <row r="344" spans="1:98">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2"/>
      <c r="AP344" s="22"/>
      <c r="AQ344" s="22"/>
      <c r="AR344" s="22"/>
      <c r="AS344" s="22"/>
      <c r="AT344" s="22"/>
      <c r="AU344" s="22"/>
      <c r="AV344" s="22"/>
      <c r="AW344" s="22"/>
      <c r="AX344" s="22"/>
      <c r="AY344" s="22"/>
      <c r="AZ344" s="22"/>
      <c r="BA344" s="22"/>
      <c r="BB344" s="22"/>
      <c r="BC344" s="22"/>
      <c r="BD344" s="22"/>
      <c r="BE344" s="22"/>
      <c r="BF344" s="22"/>
      <c r="BG344" s="22"/>
      <c r="BH344" s="22"/>
      <c r="BI344" s="22"/>
      <c r="BJ344" s="22"/>
      <c r="BK344" s="22"/>
      <c r="BL344" s="22"/>
      <c r="BM344" s="65"/>
      <c r="BN344" s="65"/>
      <c r="BO344" s="65"/>
      <c r="BP344" s="65"/>
      <c r="BQ344" s="65"/>
      <c r="BR344" s="65"/>
      <c r="BS344" s="65"/>
      <c r="BT344" s="65"/>
      <c r="BU344" s="65"/>
      <c r="BV344" s="65"/>
      <c r="BW344" s="65"/>
      <c r="BX344" s="65"/>
      <c r="BY344" s="65"/>
      <c r="BZ344" s="65"/>
      <c r="CA344" s="65"/>
      <c r="CB344" s="65"/>
      <c r="CC344" s="65"/>
      <c r="CD344" s="65"/>
      <c r="CE344" s="65"/>
      <c r="CF344" s="65"/>
      <c r="CG344" s="65"/>
      <c r="CH344" s="65"/>
      <c r="CI344" s="65"/>
      <c r="CJ344" s="65"/>
      <c r="CK344" s="65"/>
      <c r="CL344" s="65"/>
      <c r="CM344" s="65"/>
      <c r="CN344" s="65"/>
      <c r="CO344" s="65"/>
      <c r="CP344" s="65"/>
      <c r="CQ344" s="65"/>
      <c r="CR344" s="65"/>
      <c r="CS344" s="65"/>
      <c r="CT344" s="65"/>
    </row>
    <row r="345" spans="1:98">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c r="AN345" s="22"/>
      <c r="AO345" s="22"/>
      <c r="AP345" s="22"/>
      <c r="AQ345" s="22"/>
      <c r="AR345" s="22"/>
      <c r="AS345" s="22"/>
      <c r="AT345" s="22"/>
      <c r="AU345" s="22"/>
      <c r="AV345" s="22"/>
      <c r="AW345" s="22"/>
      <c r="AX345" s="22"/>
      <c r="AY345" s="22"/>
      <c r="AZ345" s="22"/>
      <c r="BA345" s="22"/>
      <c r="BB345" s="22"/>
      <c r="BC345" s="22"/>
      <c r="BD345" s="22"/>
      <c r="BE345" s="22"/>
      <c r="BF345" s="22"/>
      <c r="BG345" s="22"/>
      <c r="BH345" s="22"/>
      <c r="BI345" s="22"/>
      <c r="BJ345" s="22"/>
      <c r="BK345" s="22"/>
      <c r="BL345" s="22"/>
      <c r="BM345" s="65"/>
      <c r="BN345" s="65"/>
      <c r="BO345" s="65"/>
      <c r="BP345" s="65"/>
      <c r="BQ345" s="65"/>
      <c r="BR345" s="65"/>
      <c r="BS345" s="65"/>
      <c r="BT345" s="65"/>
      <c r="BU345" s="65"/>
      <c r="BV345" s="65"/>
      <c r="BW345" s="65"/>
      <c r="BX345" s="65"/>
      <c r="BY345" s="65"/>
      <c r="BZ345" s="65"/>
      <c r="CA345" s="65"/>
      <c r="CB345" s="65"/>
      <c r="CC345" s="65"/>
      <c r="CD345" s="65"/>
      <c r="CE345" s="65"/>
      <c r="CF345" s="65"/>
      <c r="CG345" s="65"/>
      <c r="CH345" s="65"/>
      <c r="CI345" s="65"/>
      <c r="CJ345" s="65"/>
      <c r="CK345" s="65"/>
      <c r="CL345" s="65"/>
      <c r="CM345" s="65"/>
      <c r="CN345" s="65"/>
      <c r="CO345" s="65"/>
      <c r="CP345" s="65"/>
      <c r="CQ345" s="65"/>
      <c r="CR345" s="65"/>
      <c r="CS345" s="65"/>
      <c r="CT345" s="65"/>
    </row>
    <row r="346" spans="1:98">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2"/>
      <c r="AP346" s="22"/>
      <c r="AQ346" s="22"/>
      <c r="AR346" s="22"/>
      <c r="AS346" s="22"/>
      <c r="AT346" s="22"/>
      <c r="AU346" s="22"/>
      <c r="AV346" s="22"/>
      <c r="AW346" s="22"/>
      <c r="AX346" s="22"/>
      <c r="AY346" s="22"/>
      <c r="AZ346" s="22"/>
      <c r="BA346" s="22"/>
      <c r="BB346" s="22"/>
      <c r="BC346" s="22"/>
      <c r="BD346" s="22"/>
      <c r="BE346" s="22"/>
      <c r="BF346" s="22"/>
      <c r="BG346" s="22"/>
      <c r="BH346" s="22"/>
      <c r="BI346" s="22"/>
      <c r="BJ346" s="22"/>
      <c r="BK346" s="22"/>
      <c r="BL346" s="22"/>
      <c r="BM346" s="65"/>
      <c r="BN346" s="65"/>
      <c r="BO346" s="65"/>
      <c r="BP346" s="65"/>
      <c r="BQ346" s="65"/>
      <c r="BR346" s="65"/>
      <c r="BS346" s="65"/>
      <c r="BT346" s="65"/>
      <c r="BU346" s="65"/>
      <c r="BV346" s="65"/>
      <c r="BW346" s="65"/>
      <c r="BX346" s="65"/>
      <c r="BY346" s="65"/>
      <c r="BZ346" s="65"/>
      <c r="CA346" s="65"/>
      <c r="CB346" s="65"/>
      <c r="CC346" s="65"/>
      <c r="CD346" s="65"/>
      <c r="CE346" s="65"/>
      <c r="CF346" s="65"/>
      <c r="CG346" s="65"/>
      <c r="CH346" s="65"/>
      <c r="CI346" s="65"/>
      <c r="CJ346" s="65"/>
      <c r="CK346" s="65"/>
      <c r="CL346" s="65"/>
      <c r="CM346" s="65"/>
      <c r="CN346" s="65"/>
      <c r="CO346" s="65"/>
      <c r="CP346" s="65"/>
      <c r="CQ346" s="65"/>
      <c r="CR346" s="65"/>
      <c r="CS346" s="65"/>
      <c r="CT346" s="65"/>
    </row>
    <row r="347" spans="1:98">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c r="BA347" s="22"/>
      <c r="BB347" s="22"/>
      <c r="BC347" s="22"/>
      <c r="BD347" s="22"/>
      <c r="BE347" s="22"/>
      <c r="BF347" s="22"/>
      <c r="BG347" s="22"/>
      <c r="BH347" s="22"/>
      <c r="BI347" s="22"/>
      <c r="BJ347" s="22"/>
      <c r="BK347" s="22"/>
      <c r="BL347" s="22"/>
      <c r="BM347" s="65"/>
      <c r="BN347" s="65"/>
      <c r="BO347" s="65"/>
      <c r="BP347" s="65"/>
      <c r="BQ347" s="65"/>
      <c r="BR347" s="65"/>
      <c r="BS347" s="65"/>
      <c r="BT347" s="65"/>
      <c r="BU347" s="65"/>
      <c r="BV347" s="65"/>
      <c r="BW347" s="65"/>
      <c r="BX347" s="65"/>
      <c r="BY347" s="65"/>
      <c r="BZ347" s="65"/>
      <c r="CA347" s="65"/>
      <c r="CB347" s="65"/>
      <c r="CC347" s="65"/>
      <c r="CD347" s="65"/>
      <c r="CE347" s="65"/>
      <c r="CF347" s="65"/>
      <c r="CG347" s="65"/>
      <c r="CH347" s="65"/>
      <c r="CI347" s="65"/>
      <c r="CJ347" s="65"/>
      <c r="CK347" s="65"/>
      <c r="CL347" s="65"/>
      <c r="CM347" s="65"/>
      <c r="CN347" s="65"/>
      <c r="CO347" s="65"/>
      <c r="CP347" s="65"/>
      <c r="CQ347" s="65"/>
      <c r="CR347" s="65"/>
      <c r="CS347" s="65"/>
      <c r="CT347" s="65"/>
    </row>
    <row r="348" spans="1:98">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c r="BA348" s="22"/>
      <c r="BB348" s="22"/>
      <c r="BC348" s="22"/>
      <c r="BD348" s="22"/>
      <c r="BE348" s="22"/>
      <c r="BF348" s="22"/>
      <c r="BG348" s="22"/>
      <c r="BH348" s="22"/>
      <c r="BI348" s="22"/>
      <c r="BJ348" s="22"/>
      <c r="BK348" s="22"/>
      <c r="BL348" s="22"/>
      <c r="BM348" s="65"/>
      <c r="BN348" s="65"/>
      <c r="BO348" s="65"/>
      <c r="BP348" s="65"/>
      <c r="BQ348" s="65"/>
      <c r="BR348" s="65"/>
      <c r="BS348" s="65"/>
      <c r="BT348" s="65"/>
      <c r="BU348" s="65"/>
      <c r="BV348" s="65"/>
      <c r="BW348" s="65"/>
      <c r="BX348" s="65"/>
      <c r="BY348" s="65"/>
      <c r="BZ348" s="65"/>
      <c r="CA348" s="65"/>
      <c r="CB348" s="65"/>
      <c r="CC348" s="65"/>
      <c r="CD348" s="65"/>
      <c r="CE348" s="65"/>
      <c r="CF348" s="65"/>
      <c r="CG348" s="65"/>
      <c r="CH348" s="65"/>
      <c r="CI348" s="65"/>
      <c r="CJ348" s="65"/>
      <c r="CK348" s="65"/>
      <c r="CL348" s="65"/>
      <c r="CM348" s="65"/>
      <c r="CN348" s="65"/>
      <c r="CO348" s="65"/>
      <c r="CP348" s="65"/>
      <c r="CQ348" s="65"/>
      <c r="CR348" s="65"/>
      <c r="CS348" s="65"/>
      <c r="CT348" s="65"/>
    </row>
    <row r="349" spans="1:98">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23"/>
      <c r="AK349" s="23"/>
      <c r="AL349" s="22"/>
      <c r="AM349" s="22"/>
      <c r="AN349" s="22"/>
      <c r="AO349" s="22"/>
      <c r="AP349" s="22"/>
      <c r="AQ349" s="22"/>
      <c r="AR349" s="22"/>
      <c r="AS349" s="22"/>
      <c r="AT349" s="22"/>
      <c r="AU349" s="22"/>
      <c r="AV349" s="22"/>
      <c r="AW349" s="22"/>
      <c r="AX349" s="22"/>
      <c r="AY349" s="22"/>
      <c r="AZ349" s="22"/>
      <c r="BA349" s="22"/>
      <c r="BB349" s="22"/>
      <c r="BC349" s="22"/>
      <c r="BD349" s="22"/>
      <c r="BE349" s="22"/>
      <c r="BF349" s="22"/>
      <c r="BG349" s="22"/>
      <c r="BH349" s="22"/>
      <c r="BI349" s="22"/>
      <c r="BJ349" s="22"/>
      <c r="BK349" s="22"/>
      <c r="BL349" s="22"/>
      <c r="BM349" s="65"/>
      <c r="BN349" s="65"/>
      <c r="BO349" s="65"/>
      <c r="BP349" s="65"/>
      <c r="BQ349" s="65"/>
      <c r="BR349" s="65"/>
      <c r="BS349" s="65"/>
      <c r="BT349" s="65"/>
      <c r="BU349" s="65"/>
      <c r="BV349" s="65"/>
      <c r="BW349" s="65"/>
      <c r="BX349" s="65"/>
      <c r="BY349" s="65"/>
      <c r="BZ349" s="65"/>
      <c r="CA349" s="65"/>
      <c r="CB349" s="65"/>
      <c r="CC349" s="65"/>
      <c r="CD349" s="65"/>
      <c r="CE349" s="65"/>
      <c r="CF349" s="65"/>
      <c r="CG349" s="65"/>
      <c r="CH349" s="65"/>
      <c r="CI349" s="65"/>
      <c r="CJ349" s="65"/>
      <c r="CK349" s="65"/>
      <c r="CL349" s="65"/>
      <c r="CM349" s="65"/>
      <c r="CN349" s="65"/>
      <c r="CO349" s="65"/>
      <c r="CP349" s="65"/>
      <c r="CQ349" s="65"/>
      <c r="CR349" s="65"/>
      <c r="CS349" s="65"/>
      <c r="CT349" s="65"/>
    </row>
    <row r="350" spans="1:98">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c r="AK350" s="23"/>
      <c r="AL350" s="23"/>
      <c r="AM350" s="23"/>
      <c r="AN350" s="23"/>
      <c r="AO350" s="23"/>
      <c r="AP350" s="23"/>
      <c r="AQ350" s="23"/>
      <c r="AR350" s="23"/>
      <c r="AS350" s="23"/>
      <c r="AT350" s="23"/>
      <c r="AU350" s="23"/>
      <c r="AV350" s="23"/>
      <c r="AW350" s="23"/>
      <c r="AX350" s="23"/>
      <c r="AY350" s="23"/>
      <c r="AZ350" s="23"/>
      <c r="BA350" s="23"/>
      <c r="BB350" s="23"/>
      <c r="BC350" s="23"/>
      <c r="BD350" s="23"/>
      <c r="BE350" s="23"/>
      <c r="BF350" s="23"/>
      <c r="BG350" s="23"/>
      <c r="BH350" s="23"/>
      <c r="BI350" s="23"/>
      <c r="BJ350" s="23"/>
      <c r="BK350" s="23"/>
      <c r="BL350" s="23"/>
    </row>
    <row r="351" spans="1:98">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23"/>
      <c r="AJ351" s="23"/>
      <c r="AK351" s="23"/>
      <c r="AL351" s="23"/>
      <c r="AM351" s="23"/>
      <c r="AN351" s="23"/>
      <c r="AO351" s="23"/>
      <c r="AP351" s="23"/>
      <c r="AQ351" s="23"/>
      <c r="AR351" s="23"/>
      <c r="AS351" s="23"/>
      <c r="AT351" s="23"/>
      <c r="AU351" s="23"/>
      <c r="AV351" s="23"/>
      <c r="AW351" s="23"/>
      <c r="AX351" s="23"/>
      <c r="AY351" s="23"/>
      <c r="AZ351" s="23"/>
      <c r="BA351" s="23"/>
      <c r="BB351" s="23"/>
      <c r="BC351" s="23"/>
      <c r="BD351" s="23"/>
      <c r="BE351" s="23"/>
      <c r="BF351" s="23"/>
      <c r="BG351" s="23"/>
      <c r="BH351" s="23"/>
      <c r="BI351" s="23"/>
      <c r="BJ351" s="23"/>
      <c r="BK351" s="23"/>
      <c r="BL351" s="23"/>
    </row>
    <row r="352" spans="1:98">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c r="AK352" s="23"/>
      <c r="AL352" s="23"/>
      <c r="AM352" s="23"/>
      <c r="AN352" s="23"/>
      <c r="AO352" s="23"/>
      <c r="AP352" s="23"/>
      <c r="AQ352" s="23"/>
      <c r="AR352" s="23"/>
      <c r="AS352" s="23"/>
      <c r="AT352" s="23"/>
      <c r="AU352" s="23"/>
      <c r="AV352" s="23"/>
      <c r="AW352" s="23"/>
      <c r="AX352" s="23"/>
      <c r="AY352" s="23"/>
      <c r="AZ352" s="23"/>
      <c r="BA352" s="23"/>
      <c r="BB352" s="23"/>
      <c r="BC352" s="23"/>
      <c r="BD352" s="23"/>
      <c r="BE352" s="23"/>
      <c r="BF352" s="23"/>
      <c r="BG352" s="23"/>
      <c r="BH352" s="23"/>
      <c r="BI352" s="23"/>
      <c r="BJ352" s="23"/>
      <c r="BK352" s="23"/>
      <c r="BL352" s="23"/>
    </row>
    <row r="353" spans="1:64">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c r="AK353" s="23"/>
      <c r="AL353" s="23"/>
      <c r="AM353" s="23"/>
      <c r="AN353" s="23"/>
      <c r="AO353" s="23"/>
      <c r="AP353" s="23"/>
      <c r="AQ353" s="23"/>
      <c r="AR353" s="23"/>
      <c r="AS353" s="23"/>
      <c r="AT353" s="23"/>
      <c r="AU353" s="23"/>
      <c r="AV353" s="23"/>
      <c r="AW353" s="23"/>
      <c r="AX353" s="23"/>
      <c r="AY353" s="23"/>
      <c r="AZ353" s="23"/>
      <c r="BA353" s="23"/>
      <c r="BB353" s="23"/>
      <c r="BC353" s="23"/>
      <c r="BD353" s="23"/>
      <c r="BE353" s="23"/>
      <c r="BF353" s="23"/>
      <c r="BG353" s="23"/>
      <c r="BH353" s="23"/>
      <c r="BI353" s="23"/>
      <c r="BJ353" s="23"/>
      <c r="BK353" s="23"/>
      <c r="BL353" s="23"/>
    </row>
    <row r="354" spans="1:64">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c r="AK354" s="23"/>
      <c r="AL354" s="23"/>
      <c r="AM354" s="23"/>
      <c r="AN354" s="23"/>
      <c r="AO354" s="23"/>
      <c r="AP354" s="23"/>
      <c r="AQ354" s="23"/>
      <c r="AR354" s="23"/>
      <c r="AS354" s="23"/>
      <c r="AT354" s="23"/>
      <c r="AU354" s="23"/>
      <c r="AV354" s="23"/>
      <c r="AW354" s="23"/>
      <c r="AX354" s="23"/>
      <c r="AY354" s="23"/>
      <c r="AZ354" s="23"/>
      <c r="BA354" s="23"/>
      <c r="BB354" s="23"/>
      <c r="BC354" s="23"/>
      <c r="BD354" s="23"/>
      <c r="BE354" s="23"/>
      <c r="BF354" s="23"/>
      <c r="BG354" s="23"/>
      <c r="BH354" s="23"/>
      <c r="BI354" s="23"/>
      <c r="BJ354" s="23"/>
      <c r="BK354" s="23"/>
      <c r="BL354" s="23"/>
    </row>
    <row r="355" spans="1:64">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c r="AK355" s="23"/>
      <c r="AL355" s="23"/>
      <c r="AM355" s="23"/>
      <c r="AN355" s="23"/>
      <c r="AO355" s="23"/>
      <c r="AP355" s="23"/>
      <c r="AQ355" s="23"/>
      <c r="AR355" s="23"/>
      <c r="AS355" s="23"/>
      <c r="AT355" s="23"/>
      <c r="AU355" s="23"/>
      <c r="AV355" s="23"/>
      <c r="AW355" s="23"/>
      <c r="AX355" s="23"/>
      <c r="AY355" s="23"/>
      <c r="AZ355" s="23"/>
      <c r="BA355" s="23"/>
      <c r="BB355" s="23"/>
      <c r="BC355" s="23"/>
      <c r="BD355" s="23"/>
      <c r="BE355" s="23"/>
      <c r="BF355" s="23"/>
      <c r="BG355" s="23"/>
      <c r="BH355" s="23"/>
      <c r="BI355" s="23"/>
      <c r="BJ355" s="23"/>
      <c r="BK355" s="23"/>
      <c r="BL355" s="23"/>
    </row>
    <row r="356" spans="1:64">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c r="AU356" s="23"/>
      <c r="AV356" s="23"/>
      <c r="AW356" s="23"/>
      <c r="AX356" s="23"/>
      <c r="AY356" s="23"/>
      <c r="AZ356" s="23"/>
      <c r="BA356" s="23"/>
      <c r="BB356" s="23"/>
      <c r="BC356" s="23"/>
      <c r="BD356" s="23"/>
      <c r="BE356" s="23"/>
      <c r="BF356" s="23"/>
      <c r="BG356" s="23"/>
      <c r="BH356" s="23"/>
      <c r="BI356" s="23"/>
      <c r="BJ356" s="23"/>
      <c r="BK356" s="23"/>
      <c r="BL356" s="23"/>
    </row>
    <row r="357" spans="1:64">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c r="AK357" s="23"/>
      <c r="AL357" s="23"/>
      <c r="AM357" s="23"/>
      <c r="AN357" s="23"/>
      <c r="AO357" s="23"/>
      <c r="AP357" s="23"/>
      <c r="AQ357" s="23"/>
      <c r="AR357" s="23"/>
      <c r="AS357" s="23"/>
      <c r="AT357" s="23"/>
      <c r="AU357" s="23"/>
      <c r="AV357" s="23"/>
      <c r="AW357" s="23"/>
      <c r="AX357" s="23"/>
      <c r="AY357" s="23"/>
      <c r="AZ357" s="23"/>
      <c r="BA357" s="23"/>
      <c r="BB357" s="23"/>
      <c r="BC357" s="23"/>
      <c r="BD357" s="23"/>
      <c r="BE357" s="23"/>
      <c r="BF357" s="23"/>
      <c r="BG357" s="23"/>
      <c r="BH357" s="23"/>
      <c r="BI357" s="23"/>
      <c r="BJ357" s="23"/>
      <c r="BK357" s="23"/>
      <c r="BL357" s="23"/>
    </row>
    <row r="358" spans="1:64">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c r="AK358" s="23"/>
      <c r="AL358" s="23"/>
      <c r="AM358" s="23"/>
      <c r="AN358" s="23"/>
      <c r="AO358" s="23"/>
      <c r="AP358" s="23"/>
      <c r="AQ358" s="23"/>
      <c r="AR358" s="23"/>
      <c r="AS358" s="23"/>
      <c r="AT358" s="23"/>
      <c r="AU358" s="23"/>
      <c r="AV358" s="23"/>
      <c r="AW358" s="23"/>
      <c r="AX358" s="23"/>
      <c r="AY358" s="23"/>
      <c r="AZ358" s="23"/>
      <c r="BA358" s="23"/>
      <c r="BB358" s="23"/>
      <c r="BC358" s="23"/>
      <c r="BD358" s="23"/>
      <c r="BE358" s="23"/>
      <c r="BF358" s="23"/>
      <c r="BG358" s="23"/>
      <c r="BH358" s="23"/>
      <c r="BI358" s="23"/>
      <c r="BJ358" s="23"/>
      <c r="BK358" s="23"/>
      <c r="BL358" s="23"/>
    </row>
    <row r="359" spans="1:64">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c r="AL359" s="23"/>
      <c r="AM359" s="23"/>
      <c r="AN359" s="23"/>
      <c r="AO359" s="23"/>
      <c r="AP359" s="23"/>
      <c r="AQ359" s="23"/>
      <c r="AR359" s="23"/>
      <c r="AS359" s="23"/>
      <c r="AT359" s="23"/>
      <c r="AU359" s="23"/>
      <c r="AV359" s="23"/>
      <c r="AW359" s="23"/>
      <c r="AX359" s="23"/>
      <c r="AY359" s="23"/>
      <c r="AZ359" s="23"/>
      <c r="BA359" s="23"/>
      <c r="BB359" s="23"/>
      <c r="BC359" s="23"/>
      <c r="BD359" s="23"/>
      <c r="BE359" s="23"/>
      <c r="BF359" s="23"/>
      <c r="BG359" s="23"/>
      <c r="BH359" s="23"/>
      <c r="BI359" s="23"/>
      <c r="BJ359" s="23"/>
      <c r="BK359" s="23"/>
      <c r="BL359" s="23"/>
    </row>
    <row r="360" spans="1:64">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23"/>
      <c r="AK360" s="23"/>
      <c r="AL360" s="23"/>
      <c r="AM360" s="23"/>
      <c r="AN360" s="23"/>
      <c r="AO360" s="23"/>
      <c r="AP360" s="23"/>
      <c r="AQ360" s="23"/>
      <c r="AR360" s="23"/>
      <c r="AS360" s="23"/>
      <c r="AT360" s="23"/>
      <c r="AU360" s="23"/>
      <c r="AV360" s="23"/>
      <c r="AW360" s="23"/>
      <c r="AX360" s="23"/>
      <c r="AY360" s="23"/>
      <c r="AZ360" s="23"/>
      <c r="BA360" s="23"/>
      <c r="BB360" s="23"/>
      <c r="BC360" s="23"/>
      <c r="BD360" s="23"/>
      <c r="BE360" s="23"/>
      <c r="BF360" s="23"/>
      <c r="BG360" s="23"/>
      <c r="BH360" s="23"/>
      <c r="BI360" s="23"/>
      <c r="BJ360" s="23"/>
      <c r="BK360" s="23"/>
      <c r="BL360" s="23"/>
    </row>
    <row r="361" spans="1:64">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c r="AK361" s="23"/>
      <c r="AL361" s="23"/>
      <c r="AM361" s="23"/>
      <c r="AN361" s="23"/>
      <c r="AO361" s="23"/>
      <c r="AP361" s="23"/>
      <c r="AQ361" s="23"/>
      <c r="AR361" s="23"/>
      <c r="AS361" s="23"/>
      <c r="AT361" s="23"/>
      <c r="AU361" s="23"/>
      <c r="AV361" s="23"/>
      <c r="AW361" s="23"/>
      <c r="AX361" s="23"/>
      <c r="AY361" s="23"/>
      <c r="AZ361" s="23"/>
      <c r="BA361" s="23"/>
      <c r="BB361" s="23"/>
      <c r="BC361" s="23"/>
      <c r="BD361" s="23"/>
      <c r="BE361" s="23"/>
      <c r="BF361" s="23"/>
      <c r="BG361" s="23"/>
      <c r="BH361" s="23"/>
      <c r="BI361" s="23"/>
      <c r="BJ361" s="23"/>
      <c r="BK361" s="23"/>
      <c r="BL361" s="23"/>
    </row>
    <row r="362" spans="1:64">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c r="AK362" s="23"/>
      <c r="AL362" s="23"/>
      <c r="AM362" s="23"/>
      <c r="AN362" s="23"/>
      <c r="AO362" s="23"/>
      <c r="AP362" s="23"/>
      <c r="AQ362" s="23"/>
      <c r="AR362" s="23"/>
      <c r="AS362" s="23"/>
      <c r="AT362" s="23"/>
      <c r="AU362" s="23"/>
      <c r="AV362" s="23"/>
      <c r="AW362" s="23"/>
      <c r="AX362" s="23"/>
      <c r="AY362" s="23"/>
      <c r="AZ362" s="23"/>
      <c r="BA362" s="23"/>
      <c r="BB362" s="23"/>
      <c r="BC362" s="23"/>
      <c r="BD362" s="23"/>
      <c r="BE362" s="23"/>
      <c r="BF362" s="23"/>
      <c r="BG362" s="23"/>
      <c r="BH362" s="23"/>
      <c r="BI362" s="23"/>
      <c r="BJ362" s="23"/>
      <c r="BK362" s="23"/>
      <c r="BL362" s="23"/>
    </row>
    <row r="363" spans="1:64">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c r="AK363" s="23"/>
      <c r="AL363" s="23"/>
      <c r="AM363" s="23"/>
      <c r="AN363" s="23"/>
      <c r="AO363" s="23"/>
      <c r="AP363" s="23"/>
      <c r="AQ363" s="23"/>
      <c r="AR363" s="23"/>
      <c r="AS363" s="23"/>
      <c r="AT363" s="23"/>
      <c r="AU363" s="23"/>
      <c r="AV363" s="23"/>
      <c r="AW363" s="23"/>
      <c r="AX363" s="23"/>
      <c r="AY363" s="23"/>
      <c r="AZ363" s="23"/>
      <c r="BA363" s="23"/>
      <c r="BB363" s="23"/>
      <c r="BC363" s="23"/>
      <c r="BD363" s="23"/>
      <c r="BE363" s="23"/>
      <c r="BF363" s="23"/>
      <c r="BG363" s="23"/>
      <c r="BH363" s="23"/>
      <c r="BI363" s="23"/>
      <c r="BJ363" s="23"/>
      <c r="BK363" s="23"/>
      <c r="BL363" s="23"/>
    </row>
    <row r="364" spans="1:64">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c r="AY364" s="23"/>
      <c r="AZ364" s="23"/>
      <c r="BA364" s="23"/>
      <c r="BB364" s="23"/>
      <c r="BC364" s="23"/>
      <c r="BD364" s="23"/>
      <c r="BE364" s="23"/>
      <c r="BF364" s="23"/>
      <c r="BG364" s="23"/>
      <c r="BH364" s="23"/>
      <c r="BI364" s="23"/>
      <c r="BJ364" s="23"/>
      <c r="BK364" s="23"/>
      <c r="BL364" s="23"/>
    </row>
    <row r="365" spans="1:64">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23"/>
      <c r="AK365" s="23"/>
      <c r="AL365" s="23"/>
      <c r="AM365" s="23"/>
      <c r="AN365" s="23"/>
      <c r="AO365" s="23"/>
      <c r="AP365" s="23"/>
      <c r="AQ365" s="23"/>
      <c r="AR365" s="23"/>
      <c r="AS365" s="23"/>
      <c r="AT365" s="23"/>
      <c r="AU365" s="23"/>
      <c r="AV365" s="23"/>
      <c r="AW365" s="23"/>
      <c r="AX365" s="23"/>
      <c r="AY365" s="23"/>
      <c r="AZ365" s="23"/>
      <c r="BA365" s="23"/>
      <c r="BB365" s="23"/>
      <c r="BC365" s="23"/>
      <c r="BD365" s="23"/>
      <c r="BE365" s="23"/>
      <c r="BF365" s="23"/>
      <c r="BG365" s="23"/>
      <c r="BH365" s="23"/>
      <c r="BI365" s="23"/>
      <c r="BJ365" s="23"/>
      <c r="BK365" s="23"/>
      <c r="BL365" s="23"/>
    </row>
    <row r="366" spans="1:64">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c r="AK366" s="23"/>
      <c r="AL366" s="23"/>
      <c r="AM366" s="23"/>
      <c r="AN366" s="23"/>
      <c r="AO366" s="23"/>
      <c r="AP366" s="23"/>
      <c r="AQ366" s="23"/>
      <c r="AR366" s="23"/>
      <c r="AS366" s="23"/>
      <c r="AT366" s="23"/>
      <c r="AU366" s="23"/>
      <c r="AV366" s="23"/>
      <c r="AW366" s="23"/>
      <c r="AX366" s="23"/>
      <c r="AY366" s="23"/>
      <c r="AZ366" s="23"/>
      <c r="BA366" s="23"/>
      <c r="BB366" s="23"/>
      <c r="BC366" s="23"/>
      <c r="BD366" s="23"/>
      <c r="BE366" s="23"/>
      <c r="BF366" s="23"/>
      <c r="BG366" s="23"/>
      <c r="BH366" s="23"/>
      <c r="BI366" s="23"/>
      <c r="BJ366" s="23"/>
      <c r="BK366" s="23"/>
      <c r="BL366" s="23"/>
    </row>
    <row r="367" spans="1:64">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23"/>
      <c r="AK367" s="23"/>
      <c r="AL367" s="23"/>
      <c r="AM367" s="23"/>
      <c r="AN367" s="23"/>
      <c r="AO367" s="23"/>
      <c r="AP367" s="23"/>
      <c r="AQ367" s="23"/>
      <c r="AR367" s="23"/>
      <c r="AS367" s="23"/>
      <c r="AT367" s="23"/>
      <c r="AU367" s="23"/>
      <c r="AV367" s="23"/>
      <c r="AW367" s="23"/>
      <c r="AX367" s="23"/>
      <c r="AY367" s="23"/>
      <c r="AZ367" s="23"/>
      <c r="BA367" s="23"/>
      <c r="BB367" s="23"/>
      <c r="BC367" s="23"/>
      <c r="BD367" s="23"/>
      <c r="BE367" s="23"/>
      <c r="BF367" s="23"/>
      <c r="BG367" s="23"/>
      <c r="BH367" s="23"/>
      <c r="BI367" s="23"/>
      <c r="BJ367" s="23"/>
      <c r="BK367" s="23"/>
      <c r="BL367" s="23"/>
    </row>
    <row r="368" spans="1:64">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c r="AK368" s="23"/>
      <c r="AL368" s="23"/>
      <c r="AM368" s="23"/>
      <c r="AN368" s="23"/>
      <c r="AO368" s="23"/>
      <c r="AP368" s="23"/>
      <c r="AQ368" s="23"/>
      <c r="AR368" s="23"/>
      <c r="AS368" s="23"/>
      <c r="AT368" s="23"/>
      <c r="AU368" s="23"/>
      <c r="AV368" s="23"/>
      <c r="AW368" s="23"/>
      <c r="AX368" s="23"/>
      <c r="AY368" s="23"/>
      <c r="AZ368" s="23"/>
      <c r="BA368" s="23"/>
      <c r="BB368" s="23"/>
      <c r="BC368" s="23"/>
      <c r="BD368" s="23"/>
      <c r="BE368" s="23"/>
      <c r="BF368" s="23"/>
      <c r="BG368" s="23"/>
      <c r="BH368" s="23"/>
      <c r="BI368" s="23"/>
      <c r="BJ368" s="23"/>
      <c r="BK368" s="23"/>
      <c r="BL368" s="23"/>
    </row>
    <row r="369" spans="1:64">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23"/>
      <c r="AK369" s="23"/>
      <c r="AL369" s="23"/>
      <c r="AM369" s="23"/>
      <c r="AN369" s="23"/>
      <c r="AO369" s="23"/>
      <c r="AP369" s="23"/>
      <c r="AQ369" s="23"/>
      <c r="AR369" s="23"/>
      <c r="AS369" s="23"/>
      <c r="AT369" s="23"/>
      <c r="AU369" s="23"/>
      <c r="AV369" s="23"/>
      <c r="AW369" s="23"/>
      <c r="AX369" s="23"/>
      <c r="AY369" s="23"/>
      <c r="AZ369" s="23"/>
      <c r="BA369" s="23"/>
      <c r="BB369" s="23"/>
      <c r="BC369" s="23"/>
      <c r="BD369" s="23"/>
      <c r="BE369" s="23"/>
      <c r="BF369" s="23"/>
      <c r="BG369" s="23"/>
      <c r="BH369" s="23"/>
      <c r="BI369" s="23"/>
      <c r="BJ369" s="23"/>
      <c r="BK369" s="23"/>
      <c r="BL369" s="23"/>
    </row>
    <row r="370" spans="1:64">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c r="AJ370" s="23"/>
      <c r="AK370" s="23"/>
      <c r="AL370" s="23"/>
      <c r="AM370" s="23"/>
      <c r="AN370" s="23"/>
      <c r="AO370" s="23"/>
      <c r="AP370" s="23"/>
      <c r="AQ370" s="23"/>
      <c r="AR370" s="23"/>
      <c r="AS370" s="23"/>
      <c r="AT370" s="23"/>
      <c r="AU370" s="23"/>
      <c r="AV370" s="23"/>
      <c r="AW370" s="23"/>
      <c r="AX370" s="23"/>
      <c r="AY370" s="23"/>
      <c r="AZ370" s="23"/>
      <c r="BA370" s="23"/>
      <c r="BB370" s="23"/>
      <c r="BC370" s="23"/>
      <c r="BD370" s="23"/>
      <c r="BE370" s="23"/>
      <c r="BF370" s="23"/>
      <c r="BG370" s="23"/>
      <c r="BH370" s="23"/>
      <c r="BI370" s="23"/>
      <c r="BJ370" s="23"/>
      <c r="BK370" s="23"/>
      <c r="BL370" s="23"/>
    </row>
    <row r="371" spans="1:64">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c r="AK371" s="23"/>
      <c r="AL371" s="23"/>
      <c r="AM371" s="23"/>
      <c r="AN371" s="23"/>
      <c r="AO371" s="23"/>
      <c r="AP371" s="23"/>
      <c r="AQ371" s="23"/>
      <c r="AR371" s="23"/>
      <c r="AS371" s="23"/>
      <c r="AT371" s="23"/>
      <c r="AU371" s="23"/>
      <c r="AV371" s="23"/>
      <c r="AW371" s="23"/>
      <c r="AX371" s="23"/>
      <c r="AY371" s="23"/>
      <c r="AZ371" s="23"/>
      <c r="BA371" s="23"/>
      <c r="BB371" s="23"/>
      <c r="BC371" s="23"/>
      <c r="BD371" s="23"/>
      <c r="BE371" s="23"/>
      <c r="BF371" s="23"/>
      <c r="BG371" s="23"/>
      <c r="BH371" s="23"/>
      <c r="BI371" s="23"/>
      <c r="BJ371" s="23"/>
      <c r="BK371" s="23"/>
      <c r="BL371" s="23"/>
    </row>
    <row r="372" spans="1:64">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c r="AK372" s="23"/>
      <c r="AL372" s="23"/>
      <c r="AM372" s="23"/>
      <c r="AN372" s="23"/>
      <c r="AO372" s="23"/>
      <c r="AP372" s="23"/>
      <c r="AQ372" s="23"/>
      <c r="AR372" s="23"/>
      <c r="AS372" s="23"/>
      <c r="AT372" s="23"/>
      <c r="AU372" s="23"/>
      <c r="AV372" s="23"/>
      <c r="AW372" s="23"/>
      <c r="AX372" s="23"/>
      <c r="AY372" s="23"/>
      <c r="AZ372" s="23"/>
      <c r="BA372" s="23"/>
      <c r="BB372" s="23"/>
      <c r="BC372" s="23"/>
      <c r="BD372" s="23"/>
      <c r="BE372" s="23"/>
      <c r="BF372" s="23"/>
      <c r="BG372" s="23"/>
      <c r="BH372" s="23"/>
      <c r="BI372" s="23"/>
      <c r="BJ372" s="23"/>
      <c r="BK372" s="23"/>
      <c r="BL372" s="23"/>
    </row>
    <row r="373" spans="1:64">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23"/>
      <c r="AK373" s="23"/>
      <c r="AL373" s="23"/>
      <c r="AM373" s="23"/>
      <c r="AN373" s="23"/>
      <c r="AO373" s="23"/>
      <c r="AP373" s="23"/>
      <c r="AQ373" s="23"/>
      <c r="AR373" s="23"/>
      <c r="AS373" s="23"/>
      <c r="AT373" s="23"/>
      <c r="AU373" s="23"/>
      <c r="AV373" s="23"/>
      <c r="AW373" s="23"/>
      <c r="AX373" s="23"/>
      <c r="AY373" s="23"/>
      <c r="AZ373" s="23"/>
      <c r="BA373" s="23"/>
      <c r="BB373" s="23"/>
      <c r="BC373" s="23"/>
      <c r="BD373" s="23"/>
      <c r="BE373" s="23"/>
      <c r="BF373" s="23"/>
      <c r="BG373" s="23"/>
      <c r="BH373" s="23"/>
      <c r="BI373" s="23"/>
      <c r="BJ373" s="23"/>
      <c r="BK373" s="23"/>
      <c r="BL373" s="23"/>
    </row>
    <row r="374" spans="1:64">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c r="AK374" s="23"/>
      <c r="AL374" s="23"/>
      <c r="AM374" s="23"/>
      <c r="AN374" s="23"/>
      <c r="AO374" s="23"/>
      <c r="AP374" s="23"/>
      <c r="AQ374" s="23"/>
      <c r="AR374" s="23"/>
      <c r="AS374" s="23"/>
      <c r="AT374" s="23"/>
      <c r="AU374" s="23"/>
      <c r="AV374" s="23"/>
      <c r="AW374" s="23"/>
      <c r="AX374" s="23"/>
      <c r="AY374" s="23"/>
      <c r="AZ374" s="23"/>
      <c r="BA374" s="23"/>
      <c r="BB374" s="23"/>
      <c r="BC374" s="23"/>
      <c r="BD374" s="23"/>
      <c r="BE374" s="23"/>
      <c r="BF374" s="23"/>
      <c r="BG374" s="23"/>
      <c r="BH374" s="23"/>
      <c r="BI374" s="23"/>
      <c r="BJ374" s="23"/>
      <c r="BK374" s="23"/>
      <c r="BL374" s="23"/>
    </row>
    <row r="375" spans="1:64">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c r="AK375" s="23"/>
      <c r="AL375" s="23"/>
      <c r="AM375" s="23"/>
      <c r="AN375" s="23"/>
      <c r="AO375" s="23"/>
      <c r="AP375" s="23"/>
      <c r="AQ375" s="23"/>
      <c r="AR375" s="23"/>
      <c r="AS375" s="23"/>
      <c r="AT375" s="23"/>
      <c r="AU375" s="23"/>
      <c r="AV375" s="23"/>
      <c r="AW375" s="23"/>
      <c r="AX375" s="23"/>
      <c r="AY375" s="23"/>
      <c r="AZ375" s="23"/>
      <c r="BA375" s="23"/>
      <c r="BB375" s="23"/>
      <c r="BC375" s="23"/>
      <c r="BD375" s="23"/>
      <c r="BE375" s="23"/>
      <c r="BF375" s="23"/>
      <c r="BG375" s="23"/>
      <c r="BH375" s="23"/>
      <c r="BI375" s="23"/>
      <c r="BJ375" s="23"/>
      <c r="BK375" s="23"/>
      <c r="BL375" s="23"/>
    </row>
    <row r="376" spans="1:64">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23"/>
      <c r="AK376" s="23"/>
      <c r="AL376" s="23"/>
      <c r="AM376" s="23"/>
      <c r="AN376" s="23"/>
      <c r="AO376" s="23"/>
      <c r="AP376" s="23"/>
      <c r="AQ376" s="23"/>
      <c r="AR376" s="23"/>
      <c r="AS376" s="23"/>
      <c r="AT376" s="23"/>
      <c r="AU376" s="23"/>
      <c r="AV376" s="23"/>
      <c r="AW376" s="23"/>
      <c r="AX376" s="23"/>
      <c r="AY376" s="23"/>
      <c r="AZ376" s="23"/>
      <c r="BA376" s="23"/>
      <c r="BB376" s="23"/>
      <c r="BC376" s="23"/>
      <c r="BD376" s="23"/>
      <c r="BE376" s="23"/>
      <c r="BF376" s="23"/>
      <c r="BG376" s="23"/>
      <c r="BH376" s="23"/>
      <c r="BI376" s="23"/>
      <c r="BJ376" s="23"/>
      <c r="BK376" s="23"/>
      <c r="BL376" s="23"/>
    </row>
    <row r="377" spans="1:64">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c r="AK377" s="23"/>
      <c r="AL377" s="23"/>
      <c r="AM377" s="23"/>
      <c r="AN377" s="23"/>
      <c r="AO377" s="23"/>
      <c r="AP377" s="23"/>
      <c r="AQ377" s="23"/>
      <c r="AR377" s="23"/>
      <c r="AS377" s="23"/>
      <c r="AT377" s="23"/>
      <c r="AU377" s="23"/>
      <c r="AV377" s="23"/>
      <c r="AW377" s="23"/>
      <c r="AX377" s="23"/>
      <c r="AY377" s="23"/>
      <c r="AZ377" s="23"/>
      <c r="BA377" s="23"/>
      <c r="BB377" s="23"/>
      <c r="BC377" s="23"/>
      <c r="BD377" s="23"/>
      <c r="BE377" s="23"/>
      <c r="BF377" s="23"/>
      <c r="BG377" s="23"/>
      <c r="BH377" s="23"/>
      <c r="BI377" s="23"/>
      <c r="BJ377" s="23"/>
      <c r="BK377" s="23"/>
      <c r="BL377" s="23"/>
    </row>
    <row r="378" spans="1:64">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3"/>
      <c r="AK378" s="23"/>
      <c r="AL378" s="23"/>
      <c r="AM378" s="23"/>
      <c r="AN378" s="23"/>
      <c r="AO378" s="23"/>
      <c r="AP378" s="23"/>
      <c r="AQ378" s="23"/>
      <c r="AR378" s="23"/>
      <c r="AS378" s="23"/>
      <c r="AT378" s="23"/>
      <c r="AU378" s="23"/>
      <c r="AV378" s="23"/>
      <c r="AW378" s="23"/>
      <c r="AX378" s="23"/>
      <c r="AY378" s="23"/>
      <c r="AZ378" s="23"/>
      <c r="BA378" s="23"/>
      <c r="BB378" s="23"/>
      <c r="BC378" s="23"/>
      <c r="BD378" s="23"/>
      <c r="BE378" s="23"/>
      <c r="BF378" s="23"/>
      <c r="BG378" s="23"/>
      <c r="BH378" s="23"/>
      <c r="BI378" s="23"/>
      <c r="BJ378" s="23"/>
      <c r="BK378" s="23"/>
      <c r="BL378" s="23"/>
    </row>
    <row r="379" spans="1:64">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c r="AK379" s="23"/>
      <c r="AL379" s="23"/>
      <c r="AM379" s="23"/>
      <c r="AN379" s="23"/>
      <c r="AO379" s="23"/>
      <c r="AP379" s="23"/>
      <c r="AQ379" s="23"/>
      <c r="AR379" s="23"/>
      <c r="AS379" s="23"/>
      <c r="AT379" s="23"/>
      <c r="AU379" s="23"/>
      <c r="AV379" s="23"/>
      <c r="AW379" s="23"/>
      <c r="AX379" s="23"/>
      <c r="AY379" s="23"/>
      <c r="AZ379" s="23"/>
      <c r="BA379" s="23"/>
      <c r="BB379" s="23"/>
      <c r="BC379" s="23"/>
      <c r="BD379" s="23"/>
      <c r="BE379" s="23"/>
      <c r="BF379" s="23"/>
      <c r="BG379" s="23"/>
      <c r="BH379" s="23"/>
      <c r="BI379" s="23"/>
      <c r="BJ379" s="23"/>
      <c r="BK379" s="23"/>
      <c r="BL379" s="23"/>
    </row>
    <row r="380" spans="1:64">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c r="AK380" s="23"/>
      <c r="AL380" s="23"/>
      <c r="AM380" s="23"/>
      <c r="AN380" s="23"/>
      <c r="AO380" s="23"/>
      <c r="AP380" s="23"/>
      <c r="AQ380" s="23"/>
      <c r="AR380" s="23"/>
      <c r="AS380" s="23"/>
      <c r="AT380" s="23"/>
      <c r="AU380" s="23"/>
      <c r="AV380" s="23"/>
      <c r="AW380" s="23"/>
      <c r="AX380" s="23"/>
      <c r="AY380" s="23"/>
      <c r="AZ380" s="23"/>
      <c r="BA380" s="23"/>
      <c r="BB380" s="23"/>
      <c r="BC380" s="23"/>
      <c r="BD380" s="23"/>
      <c r="BE380" s="23"/>
      <c r="BF380" s="23"/>
      <c r="BG380" s="23"/>
      <c r="BH380" s="23"/>
      <c r="BI380" s="23"/>
      <c r="BJ380" s="23"/>
      <c r="BK380" s="23"/>
      <c r="BL380" s="23"/>
    </row>
    <row r="381" spans="1:64">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c r="AK381" s="23"/>
      <c r="AL381" s="23"/>
      <c r="AM381" s="23"/>
      <c r="AN381" s="23"/>
      <c r="AO381" s="23"/>
      <c r="AP381" s="23"/>
      <c r="AQ381" s="23"/>
      <c r="AR381" s="23"/>
      <c r="AS381" s="23"/>
      <c r="AT381" s="23"/>
      <c r="AU381" s="23"/>
      <c r="AV381" s="23"/>
      <c r="AW381" s="23"/>
      <c r="AX381" s="23"/>
      <c r="AY381" s="23"/>
      <c r="AZ381" s="23"/>
      <c r="BA381" s="23"/>
      <c r="BB381" s="23"/>
      <c r="BC381" s="23"/>
      <c r="BD381" s="23"/>
      <c r="BE381" s="23"/>
      <c r="BF381" s="23"/>
      <c r="BG381" s="23"/>
      <c r="BH381" s="23"/>
      <c r="BI381" s="23"/>
      <c r="BJ381" s="23"/>
      <c r="BK381" s="23"/>
      <c r="BL381" s="23"/>
    </row>
    <row r="382" spans="1:64">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c r="AK382" s="23"/>
      <c r="AL382" s="23"/>
      <c r="AM382" s="23"/>
      <c r="AN382" s="23"/>
      <c r="AO382" s="23"/>
      <c r="AP382" s="23"/>
      <c r="AQ382" s="23"/>
      <c r="AR382" s="23"/>
      <c r="AS382" s="23"/>
      <c r="AT382" s="23"/>
      <c r="AU382" s="23"/>
      <c r="AV382" s="23"/>
      <c r="AW382" s="23"/>
      <c r="AX382" s="23"/>
      <c r="AY382" s="23"/>
      <c r="AZ382" s="23"/>
      <c r="BA382" s="23"/>
      <c r="BB382" s="23"/>
      <c r="BC382" s="23"/>
      <c r="BD382" s="23"/>
      <c r="BE382" s="23"/>
      <c r="BF382" s="23"/>
      <c r="BG382" s="23"/>
      <c r="BH382" s="23"/>
      <c r="BI382" s="23"/>
      <c r="BJ382" s="23"/>
      <c r="BK382" s="23"/>
      <c r="BL382" s="23"/>
    </row>
    <row r="383" spans="1:64">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c r="AK383" s="23"/>
      <c r="AL383" s="23"/>
      <c r="AM383" s="23"/>
      <c r="AN383" s="23"/>
      <c r="AO383" s="23"/>
      <c r="AP383" s="23"/>
      <c r="AQ383" s="23"/>
      <c r="AR383" s="23"/>
      <c r="AS383" s="23"/>
      <c r="AT383" s="23"/>
      <c r="AU383" s="23"/>
      <c r="AV383" s="23"/>
      <c r="AW383" s="23"/>
      <c r="AX383" s="23"/>
      <c r="AY383" s="23"/>
      <c r="AZ383" s="23"/>
      <c r="BA383" s="23"/>
      <c r="BB383" s="23"/>
      <c r="BC383" s="23"/>
      <c r="BD383" s="23"/>
      <c r="BE383" s="23"/>
      <c r="BF383" s="23"/>
      <c r="BG383" s="23"/>
      <c r="BH383" s="23"/>
      <c r="BI383" s="23"/>
      <c r="BJ383" s="23"/>
      <c r="BK383" s="23"/>
      <c r="BL383" s="23"/>
    </row>
    <row r="384" spans="1:64">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c r="AK384" s="23"/>
      <c r="AL384" s="23"/>
      <c r="AM384" s="23"/>
      <c r="AN384" s="23"/>
      <c r="AO384" s="23"/>
      <c r="AP384" s="23"/>
      <c r="AQ384" s="23"/>
      <c r="AR384" s="23"/>
      <c r="AS384" s="23"/>
      <c r="AT384" s="23"/>
      <c r="AU384" s="23"/>
      <c r="AV384" s="23"/>
      <c r="AW384" s="23"/>
      <c r="AX384" s="23"/>
      <c r="AY384" s="23"/>
      <c r="AZ384" s="23"/>
      <c r="BA384" s="23"/>
      <c r="BB384" s="23"/>
      <c r="BC384" s="23"/>
      <c r="BD384" s="23"/>
      <c r="BE384" s="23"/>
      <c r="BF384" s="23"/>
      <c r="BG384" s="23"/>
      <c r="BH384" s="23"/>
      <c r="BI384" s="23"/>
      <c r="BJ384" s="23"/>
      <c r="BK384" s="23"/>
      <c r="BL384" s="23"/>
    </row>
    <row r="385" spans="1:64">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c r="AK385" s="23"/>
      <c r="AL385" s="23"/>
      <c r="AM385" s="23"/>
      <c r="AN385" s="23"/>
      <c r="AO385" s="23"/>
      <c r="AP385" s="23"/>
      <c r="AQ385" s="23"/>
      <c r="AR385" s="23"/>
      <c r="AS385" s="23"/>
      <c r="AT385" s="23"/>
      <c r="AU385" s="23"/>
      <c r="AV385" s="23"/>
      <c r="AW385" s="23"/>
      <c r="AX385" s="23"/>
      <c r="AY385" s="23"/>
      <c r="AZ385" s="23"/>
      <c r="BA385" s="23"/>
      <c r="BB385" s="23"/>
      <c r="BC385" s="23"/>
      <c r="BD385" s="23"/>
      <c r="BE385" s="23"/>
      <c r="BF385" s="23"/>
      <c r="BG385" s="23"/>
      <c r="BH385" s="23"/>
      <c r="BI385" s="23"/>
      <c r="BJ385" s="23"/>
      <c r="BK385" s="23"/>
      <c r="BL385" s="23"/>
    </row>
    <row r="386" spans="1:64">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c r="AI386" s="23"/>
      <c r="AJ386" s="23"/>
      <c r="AK386" s="23"/>
      <c r="AL386" s="23"/>
      <c r="AM386" s="23"/>
      <c r="AN386" s="23"/>
      <c r="AO386" s="23"/>
      <c r="AP386" s="23"/>
      <c r="AQ386" s="23"/>
      <c r="AR386" s="23"/>
      <c r="AS386" s="23"/>
      <c r="AT386" s="23"/>
      <c r="AU386" s="23"/>
      <c r="AV386" s="23"/>
      <c r="AW386" s="23"/>
      <c r="AX386" s="23"/>
      <c r="AY386" s="23"/>
      <c r="AZ386" s="23"/>
      <c r="BA386" s="23"/>
      <c r="BB386" s="23"/>
      <c r="BC386" s="23"/>
      <c r="BD386" s="23"/>
      <c r="BE386" s="23"/>
      <c r="BF386" s="23"/>
      <c r="BG386" s="23"/>
      <c r="BH386" s="23"/>
      <c r="BI386" s="23"/>
      <c r="BJ386" s="23"/>
      <c r="BK386" s="23"/>
      <c r="BL386" s="23"/>
    </row>
    <row r="387" spans="1:64">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23"/>
      <c r="AK387" s="23"/>
      <c r="AL387" s="23"/>
      <c r="AM387" s="23"/>
      <c r="AN387" s="23"/>
      <c r="AO387" s="23"/>
      <c r="AP387" s="23"/>
      <c r="AQ387" s="23"/>
      <c r="AR387" s="23"/>
      <c r="AS387" s="23"/>
      <c r="AT387" s="23"/>
      <c r="AU387" s="23"/>
      <c r="AV387" s="23"/>
      <c r="AW387" s="23"/>
      <c r="AX387" s="23"/>
      <c r="AY387" s="23"/>
      <c r="AZ387" s="23"/>
      <c r="BA387" s="23"/>
      <c r="BB387" s="23"/>
      <c r="BC387" s="23"/>
      <c r="BD387" s="23"/>
      <c r="BE387" s="23"/>
      <c r="BF387" s="23"/>
      <c r="BG387" s="23"/>
      <c r="BH387" s="23"/>
      <c r="BI387" s="23"/>
      <c r="BJ387" s="23"/>
      <c r="BK387" s="23"/>
      <c r="BL387" s="23"/>
    </row>
    <row r="388" spans="1:64">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c r="AK388" s="23"/>
      <c r="AL388" s="23"/>
      <c r="AM388" s="23"/>
      <c r="AN388" s="23"/>
      <c r="AO388" s="23"/>
      <c r="AP388" s="23"/>
      <c r="AQ388" s="23"/>
      <c r="AR388" s="23"/>
      <c r="AS388" s="23"/>
      <c r="AT388" s="23"/>
      <c r="AU388" s="23"/>
      <c r="AV388" s="23"/>
      <c r="AW388" s="23"/>
      <c r="AX388" s="23"/>
      <c r="AY388" s="23"/>
      <c r="AZ388" s="23"/>
      <c r="BA388" s="23"/>
      <c r="BB388" s="23"/>
      <c r="BC388" s="23"/>
      <c r="BD388" s="23"/>
      <c r="BE388" s="23"/>
      <c r="BF388" s="23"/>
      <c r="BG388" s="23"/>
      <c r="BH388" s="23"/>
      <c r="BI388" s="23"/>
      <c r="BJ388" s="23"/>
      <c r="BK388" s="23"/>
      <c r="BL388" s="23"/>
    </row>
    <row r="389" spans="1:64">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c r="AI389" s="23"/>
      <c r="AJ389" s="23"/>
      <c r="AK389" s="23"/>
      <c r="AL389" s="23"/>
      <c r="AM389" s="23"/>
      <c r="AN389" s="23"/>
      <c r="AO389" s="23"/>
      <c r="AP389" s="23"/>
      <c r="AQ389" s="23"/>
      <c r="AR389" s="23"/>
      <c r="AS389" s="23"/>
      <c r="AT389" s="23"/>
      <c r="AU389" s="23"/>
      <c r="AV389" s="23"/>
      <c r="AW389" s="23"/>
      <c r="AX389" s="23"/>
      <c r="AY389" s="23"/>
      <c r="AZ389" s="23"/>
      <c r="BA389" s="23"/>
      <c r="BB389" s="23"/>
      <c r="BC389" s="23"/>
      <c r="BD389" s="23"/>
      <c r="BE389" s="23"/>
      <c r="BF389" s="23"/>
      <c r="BG389" s="23"/>
      <c r="BH389" s="23"/>
      <c r="BI389" s="23"/>
      <c r="BJ389" s="23"/>
      <c r="BK389" s="23"/>
      <c r="BL389" s="23"/>
    </row>
    <row r="390" spans="1:64">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23"/>
      <c r="AK390" s="23"/>
      <c r="AL390" s="23"/>
      <c r="AM390" s="23"/>
      <c r="AN390" s="23"/>
      <c r="AO390" s="23"/>
      <c r="AP390" s="23"/>
      <c r="AQ390" s="23"/>
      <c r="AR390" s="23"/>
      <c r="AS390" s="23"/>
      <c r="AT390" s="23"/>
      <c r="AU390" s="23"/>
      <c r="AV390" s="23"/>
      <c r="AW390" s="23"/>
      <c r="AX390" s="23"/>
      <c r="AY390" s="23"/>
      <c r="AZ390" s="23"/>
      <c r="BA390" s="23"/>
      <c r="BB390" s="23"/>
      <c r="BC390" s="23"/>
      <c r="BD390" s="23"/>
      <c r="BE390" s="23"/>
      <c r="BF390" s="23"/>
      <c r="BG390" s="23"/>
      <c r="BH390" s="23"/>
      <c r="BI390" s="23"/>
      <c r="BJ390" s="23"/>
      <c r="BK390" s="23"/>
      <c r="BL390" s="23"/>
    </row>
    <row r="391" spans="1:64">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c r="AI391" s="23"/>
      <c r="AJ391" s="23"/>
      <c r="AK391" s="23"/>
      <c r="AL391" s="23"/>
      <c r="AM391" s="23"/>
      <c r="AN391" s="23"/>
      <c r="AO391" s="23"/>
      <c r="AP391" s="23"/>
      <c r="AQ391" s="23"/>
      <c r="AR391" s="23"/>
      <c r="AS391" s="23"/>
      <c r="AT391" s="23"/>
      <c r="AU391" s="23"/>
      <c r="AV391" s="23"/>
      <c r="AW391" s="23"/>
      <c r="AX391" s="23"/>
      <c r="AY391" s="23"/>
      <c r="AZ391" s="23"/>
      <c r="BA391" s="23"/>
      <c r="BB391" s="23"/>
      <c r="BC391" s="23"/>
      <c r="BD391" s="23"/>
      <c r="BE391" s="23"/>
      <c r="BF391" s="23"/>
      <c r="BG391" s="23"/>
      <c r="BH391" s="23"/>
      <c r="BI391" s="23"/>
      <c r="BJ391" s="23"/>
      <c r="BK391" s="23"/>
      <c r="BL391" s="23"/>
    </row>
    <row r="392" spans="1:64">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c r="AK392" s="23"/>
      <c r="AL392" s="23"/>
      <c r="AM392" s="23"/>
      <c r="AN392" s="23"/>
      <c r="AO392" s="23"/>
      <c r="AP392" s="23"/>
      <c r="AQ392" s="23"/>
      <c r="AR392" s="23"/>
      <c r="AS392" s="23"/>
      <c r="AT392" s="23"/>
      <c r="AU392" s="23"/>
      <c r="AV392" s="23"/>
      <c r="AW392" s="23"/>
      <c r="AX392" s="23"/>
      <c r="AY392" s="23"/>
      <c r="AZ392" s="23"/>
      <c r="BA392" s="23"/>
      <c r="BB392" s="23"/>
      <c r="BC392" s="23"/>
      <c r="BD392" s="23"/>
      <c r="BE392" s="23"/>
      <c r="BF392" s="23"/>
      <c r="BG392" s="23"/>
      <c r="BH392" s="23"/>
      <c r="BI392" s="23"/>
      <c r="BJ392" s="23"/>
      <c r="BK392" s="23"/>
      <c r="BL392" s="23"/>
    </row>
    <row r="393" spans="1:64">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c r="AI393" s="23"/>
      <c r="AJ393" s="23"/>
      <c r="AK393" s="23"/>
      <c r="AL393" s="23"/>
      <c r="AM393" s="23"/>
      <c r="AN393" s="23"/>
      <c r="AO393" s="23"/>
      <c r="AP393" s="23"/>
      <c r="AQ393" s="23"/>
      <c r="AR393" s="23"/>
      <c r="AS393" s="23"/>
      <c r="AT393" s="23"/>
      <c r="AU393" s="23"/>
      <c r="AV393" s="23"/>
      <c r="AW393" s="23"/>
      <c r="AX393" s="23"/>
      <c r="AY393" s="23"/>
      <c r="AZ393" s="23"/>
      <c r="BA393" s="23"/>
      <c r="BB393" s="23"/>
      <c r="BC393" s="23"/>
      <c r="BD393" s="23"/>
      <c r="BE393" s="23"/>
      <c r="BF393" s="23"/>
      <c r="BG393" s="23"/>
      <c r="BH393" s="23"/>
      <c r="BI393" s="23"/>
      <c r="BJ393" s="23"/>
      <c r="BK393" s="23"/>
      <c r="BL393" s="23"/>
    </row>
    <row r="394" spans="1:64">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c r="AK394" s="23"/>
      <c r="AL394" s="23"/>
      <c r="AM394" s="23"/>
      <c r="AN394" s="23"/>
      <c r="AO394" s="23"/>
      <c r="AP394" s="23"/>
      <c r="AQ394" s="23"/>
      <c r="AR394" s="23"/>
      <c r="AS394" s="23"/>
      <c r="AT394" s="23"/>
      <c r="AU394" s="23"/>
      <c r="AV394" s="23"/>
      <c r="AW394" s="23"/>
      <c r="AX394" s="23"/>
      <c r="AY394" s="23"/>
      <c r="AZ394" s="23"/>
      <c r="BA394" s="23"/>
      <c r="BB394" s="23"/>
      <c r="BC394" s="23"/>
      <c r="BD394" s="23"/>
      <c r="BE394" s="23"/>
      <c r="BF394" s="23"/>
      <c r="BG394" s="23"/>
      <c r="BH394" s="23"/>
      <c r="BI394" s="23"/>
      <c r="BJ394" s="23"/>
      <c r="BK394" s="23"/>
      <c r="BL394" s="23"/>
    </row>
    <row r="395" spans="1:64">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c r="AI395" s="23"/>
      <c r="AJ395" s="23"/>
      <c r="AK395" s="23"/>
      <c r="AL395" s="23"/>
      <c r="AM395" s="23"/>
      <c r="AN395" s="23"/>
      <c r="AO395" s="23"/>
      <c r="AP395" s="23"/>
      <c r="AQ395" s="23"/>
      <c r="AR395" s="23"/>
      <c r="AS395" s="23"/>
      <c r="AT395" s="23"/>
      <c r="AU395" s="23"/>
      <c r="AV395" s="23"/>
      <c r="AW395" s="23"/>
      <c r="AX395" s="23"/>
      <c r="AY395" s="23"/>
      <c r="AZ395" s="23"/>
      <c r="BA395" s="23"/>
      <c r="BB395" s="23"/>
      <c r="BC395" s="23"/>
      <c r="BD395" s="23"/>
      <c r="BE395" s="23"/>
      <c r="BF395" s="23"/>
      <c r="BG395" s="23"/>
      <c r="BH395" s="23"/>
      <c r="BI395" s="23"/>
      <c r="BJ395" s="23"/>
      <c r="BK395" s="23"/>
      <c r="BL395" s="23"/>
    </row>
    <row r="396" spans="1:64">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c r="AJ396" s="23"/>
      <c r="AK396" s="23"/>
      <c r="AL396" s="23"/>
      <c r="AM396" s="23"/>
      <c r="AN396" s="23"/>
      <c r="AO396" s="23"/>
      <c r="AP396" s="23"/>
      <c r="AQ396" s="23"/>
      <c r="AR396" s="23"/>
      <c r="AS396" s="23"/>
      <c r="AT396" s="23"/>
      <c r="AU396" s="23"/>
      <c r="AV396" s="23"/>
      <c r="AW396" s="23"/>
      <c r="AX396" s="23"/>
      <c r="AY396" s="23"/>
      <c r="AZ396" s="23"/>
      <c r="BA396" s="23"/>
      <c r="BB396" s="23"/>
      <c r="BC396" s="23"/>
      <c r="BD396" s="23"/>
      <c r="BE396" s="23"/>
      <c r="BF396" s="23"/>
      <c r="BG396" s="23"/>
      <c r="BH396" s="23"/>
      <c r="BI396" s="23"/>
      <c r="BJ396" s="23"/>
      <c r="BK396" s="23"/>
      <c r="BL396" s="23"/>
    </row>
    <row r="397" spans="1:64">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c r="AJ397" s="23"/>
      <c r="AK397" s="23"/>
      <c r="AL397" s="23"/>
      <c r="AM397" s="23"/>
      <c r="AN397" s="23"/>
      <c r="AO397" s="23"/>
      <c r="AP397" s="23"/>
      <c r="AQ397" s="23"/>
      <c r="AR397" s="23"/>
      <c r="AS397" s="23"/>
      <c r="AT397" s="23"/>
      <c r="AU397" s="23"/>
      <c r="AV397" s="23"/>
      <c r="AW397" s="23"/>
      <c r="AX397" s="23"/>
      <c r="AY397" s="23"/>
      <c r="AZ397" s="23"/>
      <c r="BA397" s="23"/>
      <c r="BB397" s="23"/>
      <c r="BC397" s="23"/>
      <c r="BD397" s="23"/>
      <c r="BE397" s="23"/>
      <c r="BF397" s="23"/>
      <c r="BG397" s="23"/>
      <c r="BH397" s="23"/>
      <c r="BI397" s="23"/>
      <c r="BJ397" s="23"/>
      <c r="BK397" s="23"/>
      <c r="BL397" s="23"/>
    </row>
    <row r="398" spans="1:64">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c r="AI398" s="23"/>
      <c r="AJ398" s="23"/>
      <c r="AK398" s="23"/>
      <c r="AL398" s="23"/>
      <c r="AM398" s="23"/>
      <c r="AN398" s="23"/>
      <c r="AO398" s="23"/>
      <c r="AP398" s="23"/>
      <c r="AQ398" s="23"/>
      <c r="AR398" s="23"/>
      <c r="AS398" s="23"/>
      <c r="AT398" s="23"/>
      <c r="AU398" s="23"/>
      <c r="AV398" s="23"/>
      <c r="AW398" s="23"/>
      <c r="AX398" s="23"/>
      <c r="AY398" s="23"/>
      <c r="AZ398" s="23"/>
      <c r="BA398" s="23"/>
      <c r="BB398" s="23"/>
      <c r="BC398" s="23"/>
      <c r="BD398" s="23"/>
      <c r="BE398" s="23"/>
      <c r="BF398" s="23"/>
      <c r="BG398" s="23"/>
      <c r="BH398" s="23"/>
      <c r="BI398" s="23"/>
      <c r="BJ398" s="23"/>
      <c r="BK398" s="23"/>
      <c r="BL398" s="23"/>
    </row>
    <row r="399" spans="1:64">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c r="AI399" s="23"/>
      <c r="AJ399" s="23"/>
      <c r="AK399" s="23"/>
      <c r="AL399" s="23"/>
      <c r="AM399" s="23"/>
      <c r="AN399" s="23"/>
      <c r="AO399" s="23"/>
      <c r="AP399" s="23"/>
      <c r="AQ399" s="23"/>
      <c r="AR399" s="23"/>
      <c r="AS399" s="23"/>
      <c r="AT399" s="23"/>
      <c r="AU399" s="23"/>
      <c r="AV399" s="23"/>
      <c r="AW399" s="23"/>
      <c r="AX399" s="23"/>
      <c r="AY399" s="23"/>
      <c r="AZ399" s="23"/>
      <c r="BA399" s="23"/>
      <c r="BB399" s="23"/>
      <c r="BC399" s="23"/>
      <c r="BD399" s="23"/>
      <c r="BE399" s="23"/>
      <c r="BF399" s="23"/>
      <c r="BG399" s="23"/>
      <c r="BH399" s="23"/>
      <c r="BI399" s="23"/>
      <c r="BJ399" s="23"/>
      <c r="BK399" s="23"/>
      <c r="BL399" s="23"/>
    </row>
    <row r="400" spans="1:64">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c r="AK400" s="23"/>
      <c r="AL400" s="23"/>
      <c r="AM400" s="23"/>
      <c r="AN400" s="23"/>
      <c r="AO400" s="23"/>
      <c r="AP400" s="23"/>
      <c r="AQ400" s="23"/>
      <c r="AR400" s="23"/>
      <c r="AS400" s="23"/>
      <c r="AT400" s="23"/>
      <c r="AU400" s="23"/>
      <c r="AV400" s="23"/>
      <c r="AW400" s="23"/>
      <c r="AX400" s="23"/>
      <c r="AY400" s="23"/>
      <c r="AZ400" s="23"/>
      <c r="BA400" s="23"/>
      <c r="BB400" s="23"/>
      <c r="BC400" s="23"/>
      <c r="BD400" s="23"/>
      <c r="BE400" s="23"/>
      <c r="BF400" s="23"/>
      <c r="BG400" s="23"/>
      <c r="BH400" s="23"/>
      <c r="BI400" s="23"/>
      <c r="BJ400" s="23"/>
      <c r="BK400" s="23"/>
      <c r="BL400" s="23"/>
    </row>
    <row r="401" spans="1:64">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c r="AJ401" s="23"/>
      <c r="AK401" s="23"/>
      <c r="AL401" s="23"/>
      <c r="AM401" s="23"/>
      <c r="AN401" s="23"/>
      <c r="AO401" s="23"/>
      <c r="AP401" s="23"/>
      <c r="AQ401" s="23"/>
      <c r="AR401" s="23"/>
      <c r="AS401" s="23"/>
      <c r="AT401" s="23"/>
      <c r="AU401" s="23"/>
      <c r="AV401" s="23"/>
      <c r="AW401" s="23"/>
      <c r="AX401" s="23"/>
      <c r="AY401" s="23"/>
      <c r="AZ401" s="23"/>
      <c r="BA401" s="23"/>
      <c r="BB401" s="23"/>
      <c r="BC401" s="23"/>
      <c r="BD401" s="23"/>
      <c r="BE401" s="23"/>
      <c r="BF401" s="23"/>
      <c r="BG401" s="23"/>
      <c r="BH401" s="23"/>
      <c r="BI401" s="23"/>
      <c r="BJ401" s="23"/>
      <c r="BK401" s="23"/>
      <c r="BL401" s="23"/>
    </row>
    <row r="402" spans="1:64">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3"/>
      <c r="AL402" s="23"/>
      <c r="AM402" s="23"/>
      <c r="AN402" s="23"/>
      <c r="AO402" s="23"/>
      <c r="AP402" s="23"/>
      <c r="AQ402" s="23"/>
      <c r="AR402" s="23"/>
      <c r="AS402" s="23"/>
      <c r="AT402" s="23"/>
      <c r="AU402" s="23"/>
      <c r="AV402" s="23"/>
      <c r="AW402" s="23"/>
      <c r="AX402" s="23"/>
      <c r="AY402" s="23"/>
      <c r="AZ402" s="23"/>
      <c r="BA402" s="23"/>
      <c r="BB402" s="23"/>
      <c r="BC402" s="23"/>
      <c r="BD402" s="23"/>
      <c r="BE402" s="23"/>
      <c r="BF402" s="23"/>
      <c r="BG402" s="23"/>
      <c r="BH402" s="23"/>
      <c r="BI402" s="23"/>
      <c r="BJ402" s="23"/>
      <c r="BK402" s="23"/>
      <c r="BL402" s="23"/>
    </row>
    <row r="403" spans="1:64">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c r="AI403" s="23"/>
      <c r="AJ403" s="23"/>
      <c r="AK403" s="23"/>
      <c r="AL403" s="23"/>
      <c r="AM403" s="23"/>
      <c r="AN403" s="23"/>
      <c r="AO403" s="23"/>
      <c r="AP403" s="23"/>
      <c r="AQ403" s="23"/>
      <c r="AR403" s="23"/>
      <c r="AS403" s="23"/>
      <c r="AT403" s="23"/>
      <c r="AU403" s="23"/>
      <c r="AV403" s="23"/>
      <c r="AW403" s="23"/>
      <c r="AX403" s="23"/>
      <c r="AY403" s="23"/>
      <c r="AZ403" s="23"/>
      <c r="BA403" s="23"/>
      <c r="BB403" s="23"/>
      <c r="BC403" s="23"/>
      <c r="BD403" s="23"/>
      <c r="BE403" s="23"/>
      <c r="BF403" s="23"/>
      <c r="BG403" s="23"/>
      <c r="BH403" s="23"/>
      <c r="BI403" s="23"/>
      <c r="BJ403" s="23"/>
      <c r="BK403" s="23"/>
      <c r="BL403" s="23"/>
    </row>
    <row r="404" spans="1:64">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c r="AK404" s="23"/>
      <c r="AL404" s="23"/>
      <c r="AM404" s="23"/>
      <c r="AN404" s="23"/>
      <c r="AO404" s="23"/>
      <c r="AP404" s="23"/>
      <c r="AQ404" s="23"/>
      <c r="AR404" s="23"/>
      <c r="AS404" s="23"/>
      <c r="AT404" s="23"/>
      <c r="AU404" s="23"/>
      <c r="AV404" s="23"/>
      <c r="AW404" s="23"/>
      <c r="AX404" s="23"/>
      <c r="AY404" s="23"/>
      <c r="AZ404" s="23"/>
      <c r="BA404" s="23"/>
      <c r="BB404" s="23"/>
      <c r="BC404" s="23"/>
      <c r="BD404" s="23"/>
      <c r="BE404" s="23"/>
      <c r="BF404" s="23"/>
      <c r="BG404" s="23"/>
      <c r="BH404" s="23"/>
      <c r="BI404" s="23"/>
      <c r="BJ404" s="23"/>
      <c r="BK404" s="23"/>
      <c r="BL404" s="23"/>
    </row>
    <row r="405" spans="1:64">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23"/>
      <c r="AK405" s="23"/>
      <c r="AL405" s="23"/>
      <c r="AM405" s="23"/>
      <c r="AN405" s="23"/>
      <c r="AO405" s="23"/>
      <c r="AP405" s="23"/>
      <c r="AQ405" s="23"/>
      <c r="AR405" s="23"/>
      <c r="AS405" s="23"/>
      <c r="AT405" s="23"/>
      <c r="AU405" s="23"/>
      <c r="AV405" s="23"/>
      <c r="AW405" s="23"/>
      <c r="AX405" s="23"/>
      <c r="AY405" s="23"/>
      <c r="AZ405" s="23"/>
      <c r="BA405" s="23"/>
      <c r="BB405" s="23"/>
      <c r="BC405" s="23"/>
      <c r="BD405" s="23"/>
      <c r="BE405" s="23"/>
      <c r="BF405" s="23"/>
      <c r="BG405" s="23"/>
      <c r="BH405" s="23"/>
      <c r="BI405" s="23"/>
      <c r="BJ405" s="23"/>
      <c r="BK405" s="23"/>
      <c r="BL405" s="23"/>
    </row>
    <row r="406" spans="1:64">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c r="AI406" s="23"/>
      <c r="AJ406" s="23"/>
      <c r="AK406" s="23"/>
      <c r="AL406" s="23"/>
      <c r="AM406" s="23"/>
      <c r="AN406" s="23"/>
      <c r="AO406" s="23"/>
      <c r="AP406" s="23"/>
      <c r="AQ406" s="23"/>
      <c r="AR406" s="23"/>
      <c r="AS406" s="23"/>
      <c r="AT406" s="23"/>
      <c r="AU406" s="23"/>
      <c r="AV406" s="23"/>
      <c r="AW406" s="23"/>
      <c r="AX406" s="23"/>
      <c r="AY406" s="23"/>
      <c r="AZ406" s="23"/>
      <c r="BA406" s="23"/>
      <c r="BB406" s="23"/>
      <c r="BC406" s="23"/>
      <c r="BD406" s="23"/>
      <c r="BE406" s="23"/>
      <c r="BF406" s="23"/>
      <c r="BG406" s="23"/>
      <c r="BH406" s="23"/>
      <c r="BI406" s="23"/>
      <c r="BJ406" s="23"/>
      <c r="BK406" s="23"/>
      <c r="BL406" s="23"/>
    </row>
    <row r="407" spans="1:64">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c r="AI407" s="23"/>
      <c r="AJ407" s="23"/>
      <c r="AK407" s="23"/>
      <c r="AL407" s="23"/>
      <c r="AM407" s="23"/>
      <c r="AN407" s="23"/>
      <c r="AO407" s="23"/>
      <c r="AP407" s="23"/>
      <c r="AQ407" s="23"/>
      <c r="AR407" s="23"/>
      <c r="AS407" s="23"/>
      <c r="AT407" s="23"/>
      <c r="AU407" s="23"/>
      <c r="AV407" s="23"/>
      <c r="AW407" s="23"/>
      <c r="AX407" s="23"/>
      <c r="AY407" s="23"/>
      <c r="AZ407" s="23"/>
      <c r="BA407" s="23"/>
      <c r="BB407" s="23"/>
      <c r="BC407" s="23"/>
      <c r="BD407" s="23"/>
      <c r="BE407" s="23"/>
      <c r="BF407" s="23"/>
      <c r="BG407" s="23"/>
      <c r="BH407" s="23"/>
      <c r="BI407" s="23"/>
      <c r="BJ407" s="23"/>
      <c r="BK407" s="23"/>
      <c r="BL407" s="23"/>
    </row>
    <row r="408" spans="1:64">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3"/>
      <c r="AJ408" s="23"/>
      <c r="AK408" s="23"/>
      <c r="AL408" s="23"/>
      <c r="AM408" s="23"/>
      <c r="AN408" s="23"/>
      <c r="AO408" s="23"/>
      <c r="AP408" s="23"/>
      <c r="AQ408" s="23"/>
      <c r="AR408" s="23"/>
      <c r="AS408" s="23"/>
      <c r="AT408" s="23"/>
      <c r="AU408" s="23"/>
      <c r="AV408" s="23"/>
      <c r="AW408" s="23"/>
      <c r="AX408" s="23"/>
      <c r="AY408" s="23"/>
      <c r="AZ408" s="23"/>
      <c r="BA408" s="23"/>
      <c r="BB408" s="23"/>
      <c r="BC408" s="23"/>
      <c r="BD408" s="23"/>
      <c r="BE408" s="23"/>
      <c r="BF408" s="23"/>
      <c r="BG408" s="23"/>
      <c r="BH408" s="23"/>
      <c r="BI408" s="23"/>
      <c r="BJ408" s="23"/>
      <c r="BK408" s="23"/>
      <c r="BL408" s="23"/>
    </row>
    <row r="409" spans="1:64">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c r="AK409" s="23"/>
      <c r="AL409" s="23"/>
      <c r="AM409" s="23"/>
      <c r="AN409" s="23"/>
      <c r="AO409" s="23"/>
      <c r="AP409" s="23"/>
      <c r="AQ409" s="23"/>
      <c r="AR409" s="23"/>
      <c r="AS409" s="23"/>
      <c r="AT409" s="23"/>
      <c r="AU409" s="23"/>
      <c r="AV409" s="23"/>
      <c r="AW409" s="23"/>
      <c r="AX409" s="23"/>
      <c r="AY409" s="23"/>
      <c r="AZ409" s="23"/>
      <c r="BA409" s="23"/>
      <c r="BB409" s="23"/>
      <c r="BC409" s="23"/>
      <c r="BD409" s="23"/>
      <c r="BE409" s="23"/>
      <c r="BF409" s="23"/>
      <c r="BG409" s="23"/>
      <c r="BH409" s="23"/>
      <c r="BI409" s="23"/>
      <c r="BJ409" s="23"/>
      <c r="BK409" s="23"/>
      <c r="BL409" s="23"/>
    </row>
    <row r="410" spans="1:64">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c r="AI410" s="23"/>
      <c r="AJ410" s="23"/>
      <c r="AK410" s="23"/>
      <c r="AL410" s="23"/>
      <c r="AM410" s="23"/>
      <c r="AN410" s="23"/>
      <c r="AO410" s="23"/>
      <c r="AP410" s="23"/>
      <c r="AQ410" s="23"/>
      <c r="AR410" s="23"/>
      <c r="AS410" s="23"/>
      <c r="AT410" s="23"/>
      <c r="AU410" s="23"/>
      <c r="AV410" s="23"/>
      <c r="AW410" s="23"/>
      <c r="AX410" s="23"/>
      <c r="AY410" s="23"/>
      <c r="AZ410" s="23"/>
      <c r="BA410" s="23"/>
      <c r="BB410" s="23"/>
      <c r="BC410" s="23"/>
      <c r="BD410" s="23"/>
      <c r="BE410" s="23"/>
      <c r="BF410" s="23"/>
      <c r="BG410" s="23"/>
      <c r="BH410" s="23"/>
      <c r="BI410" s="23"/>
      <c r="BJ410" s="23"/>
      <c r="BK410" s="23"/>
      <c r="BL410" s="23"/>
    </row>
    <row r="411" spans="1:64">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c r="AI411" s="23"/>
      <c r="AJ411" s="23"/>
      <c r="AK411" s="23"/>
      <c r="AL411" s="23"/>
      <c r="AM411" s="23"/>
      <c r="AN411" s="23"/>
      <c r="AO411" s="23"/>
      <c r="AP411" s="23"/>
      <c r="AQ411" s="23"/>
      <c r="AR411" s="23"/>
      <c r="AS411" s="23"/>
      <c r="AT411" s="23"/>
      <c r="AU411" s="23"/>
      <c r="AV411" s="23"/>
      <c r="AW411" s="23"/>
      <c r="AX411" s="23"/>
      <c r="AY411" s="23"/>
      <c r="AZ411" s="23"/>
      <c r="BA411" s="23"/>
      <c r="BB411" s="23"/>
      <c r="BC411" s="23"/>
      <c r="BD411" s="23"/>
      <c r="BE411" s="23"/>
      <c r="BF411" s="23"/>
      <c r="BG411" s="23"/>
      <c r="BH411" s="23"/>
      <c r="BI411" s="23"/>
      <c r="BJ411" s="23"/>
      <c r="BK411" s="23"/>
      <c r="BL411" s="23"/>
    </row>
    <row r="412" spans="1:64">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c r="AI412" s="23"/>
      <c r="AJ412" s="23"/>
      <c r="AK412" s="23"/>
      <c r="AL412" s="23"/>
      <c r="AM412" s="23"/>
      <c r="AN412" s="23"/>
      <c r="AO412" s="23"/>
      <c r="AP412" s="23"/>
      <c r="AQ412" s="23"/>
      <c r="AR412" s="23"/>
      <c r="AS412" s="23"/>
      <c r="AT412" s="23"/>
      <c r="AU412" s="23"/>
      <c r="AV412" s="23"/>
      <c r="AW412" s="23"/>
      <c r="AX412" s="23"/>
      <c r="AY412" s="23"/>
      <c r="AZ412" s="23"/>
      <c r="BA412" s="23"/>
      <c r="BB412" s="23"/>
      <c r="BC412" s="23"/>
      <c r="BD412" s="23"/>
      <c r="BE412" s="23"/>
      <c r="BF412" s="23"/>
      <c r="BG412" s="23"/>
      <c r="BH412" s="23"/>
      <c r="BI412" s="23"/>
      <c r="BJ412" s="23"/>
      <c r="BK412" s="23"/>
      <c r="BL412" s="23"/>
    </row>
    <row r="413" spans="1:64">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c r="AI413" s="23"/>
      <c r="AJ413" s="23"/>
      <c r="AK413" s="23"/>
      <c r="AL413" s="23"/>
      <c r="AM413" s="23"/>
      <c r="AN413" s="23"/>
      <c r="AO413" s="23"/>
      <c r="AP413" s="23"/>
      <c r="AQ413" s="23"/>
      <c r="AR413" s="23"/>
      <c r="AS413" s="23"/>
      <c r="AT413" s="23"/>
      <c r="AU413" s="23"/>
      <c r="AV413" s="23"/>
      <c r="AW413" s="23"/>
      <c r="AX413" s="23"/>
      <c r="AY413" s="23"/>
      <c r="AZ413" s="23"/>
      <c r="BA413" s="23"/>
      <c r="BB413" s="23"/>
      <c r="BC413" s="23"/>
      <c r="BD413" s="23"/>
      <c r="BE413" s="23"/>
      <c r="BF413" s="23"/>
      <c r="BG413" s="23"/>
      <c r="BH413" s="23"/>
      <c r="BI413" s="23"/>
      <c r="BJ413" s="23"/>
      <c r="BK413" s="23"/>
      <c r="BL413" s="23"/>
    </row>
    <row r="414" spans="1:64">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c r="AG414" s="23"/>
      <c r="AH414" s="23"/>
      <c r="AI414" s="23"/>
      <c r="AJ414" s="23"/>
      <c r="AK414" s="23"/>
      <c r="AL414" s="23"/>
      <c r="AM414" s="23"/>
      <c r="AN414" s="23"/>
      <c r="AO414" s="23"/>
      <c r="AP414" s="23"/>
      <c r="AQ414" s="23"/>
      <c r="AR414" s="23"/>
      <c r="AS414" s="23"/>
      <c r="AT414" s="23"/>
      <c r="AU414" s="23"/>
      <c r="AV414" s="23"/>
      <c r="AW414" s="23"/>
      <c r="AX414" s="23"/>
      <c r="AY414" s="23"/>
      <c r="AZ414" s="23"/>
      <c r="BA414" s="23"/>
      <c r="BB414" s="23"/>
      <c r="BC414" s="23"/>
      <c r="BD414" s="23"/>
      <c r="BE414" s="23"/>
      <c r="BF414" s="23"/>
      <c r="BG414" s="23"/>
      <c r="BH414" s="23"/>
      <c r="BI414" s="23"/>
      <c r="BJ414" s="23"/>
      <c r="BK414" s="23"/>
      <c r="BL414" s="23"/>
    </row>
    <row r="415" spans="1:64">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c r="AG415" s="23"/>
      <c r="AH415" s="23"/>
      <c r="AI415" s="23"/>
      <c r="AJ415" s="23"/>
      <c r="AK415" s="23"/>
      <c r="AL415" s="23"/>
      <c r="AM415" s="23"/>
      <c r="AN415" s="23"/>
      <c r="AO415" s="23"/>
      <c r="AP415" s="23"/>
      <c r="AQ415" s="23"/>
      <c r="AR415" s="23"/>
      <c r="AS415" s="23"/>
      <c r="AT415" s="23"/>
      <c r="AU415" s="23"/>
      <c r="AV415" s="23"/>
      <c r="AW415" s="23"/>
      <c r="AX415" s="23"/>
      <c r="AY415" s="23"/>
      <c r="AZ415" s="23"/>
      <c r="BA415" s="23"/>
      <c r="BB415" s="23"/>
      <c r="BC415" s="23"/>
      <c r="BD415" s="23"/>
      <c r="BE415" s="23"/>
      <c r="BF415" s="23"/>
      <c r="BG415" s="23"/>
      <c r="BH415" s="23"/>
      <c r="BI415" s="23"/>
      <c r="BJ415" s="23"/>
      <c r="BK415" s="23"/>
      <c r="BL415" s="23"/>
    </row>
    <row r="416" spans="1:64">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c r="AG416" s="23"/>
      <c r="AH416" s="23"/>
      <c r="AI416" s="23"/>
      <c r="AJ416" s="23"/>
      <c r="AK416" s="23"/>
      <c r="AL416" s="23"/>
      <c r="AM416" s="23"/>
      <c r="AN416" s="23"/>
      <c r="AO416" s="23"/>
      <c r="AP416" s="23"/>
      <c r="AQ416" s="23"/>
      <c r="AR416" s="23"/>
      <c r="AS416" s="23"/>
      <c r="AT416" s="23"/>
      <c r="AU416" s="23"/>
      <c r="AV416" s="23"/>
      <c r="AW416" s="23"/>
      <c r="AX416" s="23"/>
      <c r="AY416" s="23"/>
      <c r="AZ416" s="23"/>
      <c r="BA416" s="23"/>
      <c r="BB416" s="23"/>
      <c r="BC416" s="23"/>
      <c r="BD416" s="23"/>
      <c r="BE416" s="23"/>
      <c r="BF416" s="23"/>
      <c r="BG416" s="23"/>
      <c r="BH416" s="23"/>
      <c r="BI416" s="23"/>
      <c r="BJ416" s="23"/>
      <c r="BK416" s="23"/>
      <c r="BL416" s="23"/>
    </row>
    <row r="417" spans="1:64">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c r="AG417" s="23"/>
      <c r="AH417" s="23"/>
      <c r="AI417" s="23"/>
      <c r="AJ417" s="23"/>
      <c r="AK417" s="23"/>
      <c r="AL417" s="23"/>
      <c r="AM417" s="23"/>
      <c r="AN417" s="23"/>
      <c r="AO417" s="23"/>
      <c r="AP417" s="23"/>
      <c r="AQ417" s="23"/>
      <c r="AR417" s="23"/>
      <c r="AS417" s="23"/>
      <c r="AT417" s="23"/>
      <c r="AU417" s="23"/>
      <c r="AV417" s="23"/>
      <c r="AW417" s="23"/>
      <c r="AX417" s="23"/>
      <c r="AY417" s="23"/>
      <c r="AZ417" s="23"/>
      <c r="BA417" s="23"/>
      <c r="BB417" s="23"/>
      <c r="BC417" s="23"/>
      <c r="BD417" s="23"/>
      <c r="BE417" s="23"/>
      <c r="BF417" s="23"/>
      <c r="BG417" s="23"/>
      <c r="BH417" s="23"/>
      <c r="BI417" s="23"/>
      <c r="BJ417" s="23"/>
      <c r="BK417" s="23"/>
      <c r="BL417" s="23"/>
    </row>
    <row r="418" spans="1:64">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c r="AC418" s="23"/>
      <c r="AD418" s="23"/>
      <c r="AE418" s="23"/>
      <c r="AF418" s="23"/>
      <c r="AG418" s="23"/>
      <c r="AH418" s="23"/>
      <c r="AI418" s="23"/>
      <c r="AJ418" s="23"/>
      <c r="AK418" s="23"/>
      <c r="AL418" s="23"/>
      <c r="AM418" s="23"/>
      <c r="AN418" s="23"/>
      <c r="AO418" s="23"/>
      <c r="AP418" s="23"/>
      <c r="AQ418" s="23"/>
      <c r="AR418" s="23"/>
      <c r="AS418" s="23"/>
      <c r="AT418" s="23"/>
      <c r="AU418" s="23"/>
      <c r="AV418" s="23"/>
      <c r="AW418" s="23"/>
      <c r="AX418" s="23"/>
      <c r="AY418" s="23"/>
      <c r="AZ418" s="23"/>
      <c r="BA418" s="23"/>
      <c r="BB418" s="23"/>
      <c r="BC418" s="23"/>
      <c r="BD418" s="23"/>
      <c r="BE418" s="23"/>
      <c r="BF418" s="23"/>
      <c r="BG418" s="23"/>
      <c r="BH418" s="23"/>
      <c r="BI418" s="23"/>
      <c r="BJ418" s="23"/>
      <c r="BK418" s="23"/>
      <c r="BL418" s="23"/>
    </row>
    <row r="419" spans="1:64">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c r="AI419" s="23"/>
      <c r="AJ419" s="23"/>
      <c r="AK419" s="23"/>
      <c r="AL419" s="23"/>
      <c r="AM419" s="23"/>
      <c r="AN419" s="23"/>
      <c r="AO419" s="23"/>
      <c r="AP419" s="23"/>
      <c r="AQ419" s="23"/>
      <c r="AR419" s="23"/>
      <c r="AS419" s="23"/>
      <c r="AT419" s="23"/>
      <c r="AU419" s="23"/>
      <c r="AV419" s="23"/>
      <c r="AW419" s="23"/>
      <c r="AX419" s="23"/>
      <c r="AY419" s="23"/>
      <c r="AZ419" s="23"/>
      <c r="BA419" s="23"/>
      <c r="BB419" s="23"/>
      <c r="BC419" s="23"/>
      <c r="BD419" s="23"/>
      <c r="BE419" s="23"/>
      <c r="BF419" s="23"/>
      <c r="BG419" s="23"/>
      <c r="BH419" s="23"/>
      <c r="BI419" s="23"/>
      <c r="BJ419" s="23"/>
      <c r="BK419" s="23"/>
      <c r="BL419" s="23"/>
    </row>
    <row r="420" spans="1:64">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c r="AG420" s="23"/>
      <c r="AH420" s="23"/>
      <c r="AI420" s="23"/>
      <c r="AJ420" s="23"/>
      <c r="AK420" s="23"/>
      <c r="AL420" s="23"/>
      <c r="AM420" s="23"/>
      <c r="AN420" s="23"/>
      <c r="AO420" s="23"/>
      <c r="AP420" s="23"/>
      <c r="AQ420" s="23"/>
      <c r="AR420" s="23"/>
      <c r="AS420" s="23"/>
      <c r="AT420" s="23"/>
      <c r="AU420" s="23"/>
      <c r="AV420" s="23"/>
      <c r="AW420" s="23"/>
      <c r="AX420" s="23"/>
      <c r="AY420" s="23"/>
      <c r="AZ420" s="23"/>
      <c r="BA420" s="23"/>
      <c r="BB420" s="23"/>
      <c r="BC420" s="23"/>
      <c r="BD420" s="23"/>
      <c r="BE420" s="23"/>
      <c r="BF420" s="23"/>
      <c r="BG420" s="23"/>
      <c r="BH420" s="23"/>
      <c r="BI420" s="23"/>
      <c r="BJ420" s="23"/>
      <c r="BK420" s="23"/>
      <c r="BL420" s="23"/>
    </row>
    <row r="421" spans="1:64">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c r="AG421" s="23"/>
      <c r="AH421" s="23"/>
      <c r="AI421" s="23"/>
      <c r="AJ421" s="23"/>
      <c r="AK421" s="23"/>
      <c r="AL421" s="23"/>
      <c r="AM421" s="23"/>
      <c r="AN421" s="23"/>
      <c r="AO421" s="23"/>
      <c r="AP421" s="23"/>
      <c r="AQ421" s="23"/>
      <c r="AR421" s="23"/>
      <c r="AS421" s="23"/>
      <c r="AT421" s="23"/>
      <c r="AU421" s="23"/>
      <c r="AV421" s="23"/>
      <c r="AW421" s="23"/>
      <c r="AX421" s="23"/>
      <c r="AY421" s="23"/>
      <c r="AZ421" s="23"/>
      <c r="BA421" s="23"/>
      <c r="BB421" s="23"/>
      <c r="BC421" s="23"/>
      <c r="BD421" s="23"/>
      <c r="BE421" s="23"/>
      <c r="BF421" s="23"/>
      <c r="BG421" s="23"/>
      <c r="BH421" s="23"/>
      <c r="BI421" s="23"/>
      <c r="BJ421" s="23"/>
      <c r="BK421" s="23"/>
      <c r="BL421" s="23"/>
    </row>
    <row r="422" spans="1:64">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c r="AC422" s="23"/>
      <c r="AD422" s="23"/>
      <c r="AE422" s="23"/>
      <c r="AF422" s="23"/>
      <c r="AG422" s="23"/>
      <c r="AH422" s="23"/>
      <c r="AI422" s="23"/>
      <c r="AJ422" s="23"/>
      <c r="AK422" s="23"/>
      <c r="AL422" s="23"/>
      <c r="AM422" s="23"/>
      <c r="AN422" s="23"/>
      <c r="AO422" s="23"/>
      <c r="AP422" s="23"/>
      <c r="AQ422" s="23"/>
      <c r="AR422" s="23"/>
      <c r="AS422" s="23"/>
      <c r="AT422" s="23"/>
      <c r="AU422" s="23"/>
      <c r="AV422" s="23"/>
      <c r="AW422" s="23"/>
      <c r="AX422" s="23"/>
      <c r="AY422" s="23"/>
      <c r="AZ422" s="23"/>
      <c r="BA422" s="23"/>
      <c r="BB422" s="23"/>
      <c r="BC422" s="23"/>
      <c r="BD422" s="23"/>
      <c r="BE422" s="23"/>
      <c r="BF422" s="23"/>
      <c r="BG422" s="23"/>
      <c r="BH422" s="23"/>
      <c r="BI422" s="23"/>
      <c r="BJ422" s="23"/>
      <c r="BK422" s="23"/>
      <c r="BL422" s="23"/>
    </row>
    <row r="423" spans="1:64">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c r="AC423" s="23"/>
      <c r="AD423" s="23"/>
      <c r="AE423" s="23"/>
      <c r="AF423" s="23"/>
      <c r="AG423" s="23"/>
      <c r="AH423" s="23"/>
      <c r="AI423" s="23"/>
      <c r="AJ423" s="23"/>
      <c r="AK423" s="23"/>
      <c r="AL423" s="23"/>
      <c r="AM423" s="23"/>
      <c r="AN423" s="23"/>
      <c r="AO423" s="23"/>
      <c r="AP423" s="23"/>
      <c r="AQ423" s="23"/>
      <c r="AR423" s="23"/>
      <c r="AS423" s="23"/>
      <c r="AT423" s="23"/>
      <c r="AU423" s="23"/>
      <c r="AV423" s="23"/>
      <c r="AW423" s="23"/>
      <c r="AX423" s="23"/>
      <c r="AY423" s="23"/>
      <c r="AZ423" s="23"/>
      <c r="BA423" s="23"/>
      <c r="BB423" s="23"/>
      <c r="BC423" s="23"/>
      <c r="BD423" s="23"/>
      <c r="BE423" s="23"/>
      <c r="BF423" s="23"/>
      <c r="BG423" s="23"/>
      <c r="BH423" s="23"/>
      <c r="BI423" s="23"/>
      <c r="BJ423" s="23"/>
      <c r="BK423" s="23"/>
      <c r="BL423" s="23"/>
    </row>
    <row r="424" spans="1:64">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c r="AC424" s="23"/>
      <c r="AD424" s="23"/>
      <c r="AE424" s="23"/>
      <c r="AF424" s="23"/>
      <c r="AG424" s="23"/>
      <c r="AH424" s="23"/>
      <c r="AI424" s="23"/>
      <c r="AJ424" s="23"/>
      <c r="AK424" s="23"/>
      <c r="AL424" s="23"/>
      <c r="AM424" s="23"/>
      <c r="AN424" s="23"/>
      <c r="AO424" s="23"/>
      <c r="AP424" s="23"/>
      <c r="AQ424" s="23"/>
      <c r="AR424" s="23"/>
      <c r="AS424" s="23"/>
      <c r="AT424" s="23"/>
      <c r="AU424" s="23"/>
      <c r="AV424" s="23"/>
      <c r="AW424" s="23"/>
      <c r="AX424" s="23"/>
      <c r="AY424" s="23"/>
      <c r="AZ424" s="23"/>
      <c r="BA424" s="23"/>
      <c r="BB424" s="23"/>
      <c r="BC424" s="23"/>
      <c r="BD424" s="23"/>
      <c r="BE424" s="23"/>
      <c r="BF424" s="23"/>
      <c r="BG424" s="23"/>
      <c r="BH424" s="23"/>
      <c r="BI424" s="23"/>
      <c r="BJ424" s="23"/>
      <c r="BK424" s="23"/>
      <c r="BL424" s="23"/>
    </row>
    <row r="425" spans="1:64">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c r="AC425" s="23"/>
      <c r="AD425" s="23"/>
      <c r="AE425" s="23"/>
      <c r="AF425" s="23"/>
      <c r="AG425" s="23"/>
      <c r="AH425" s="23"/>
      <c r="AI425" s="23"/>
      <c r="AJ425" s="23"/>
      <c r="AK425" s="23"/>
      <c r="AL425" s="23"/>
      <c r="AM425" s="23"/>
      <c r="AN425" s="23"/>
      <c r="AO425" s="23"/>
      <c r="AP425" s="23"/>
      <c r="AQ425" s="23"/>
      <c r="AR425" s="23"/>
      <c r="AS425" s="23"/>
      <c r="AT425" s="23"/>
      <c r="AU425" s="23"/>
      <c r="AV425" s="23"/>
      <c r="AW425" s="23"/>
      <c r="AX425" s="23"/>
      <c r="AY425" s="23"/>
      <c r="AZ425" s="23"/>
      <c r="BA425" s="23"/>
      <c r="BB425" s="23"/>
      <c r="BC425" s="23"/>
      <c r="BD425" s="23"/>
      <c r="BE425" s="23"/>
      <c r="BF425" s="23"/>
      <c r="BG425" s="23"/>
      <c r="BH425" s="23"/>
      <c r="BI425" s="23"/>
      <c r="BJ425" s="23"/>
      <c r="BK425" s="23"/>
      <c r="BL425" s="23"/>
    </row>
    <row r="426" spans="1:64">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c r="AC426" s="23"/>
      <c r="AD426" s="23"/>
      <c r="AE426" s="23"/>
      <c r="AF426" s="23"/>
      <c r="AG426" s="23"/>
      <c r="AH426" s="23"/>
      <c r="AI426" s="23"/>
      <c r="AJ426" s="23"/>
      <c r="AK426" s="23"/>
      <c r="AL426" s="23"/>
      <c r="AM426" s="23"/>
      <c r="AN426" s="23"/>
      <c r="AO426" s="23"/>
      <c r="AP426" s="23"/>
      <c r="AQ426" s="23"/>
      <c r="AR426" s="23"/>
      <c r="AS426" s="23"/>
      <c r="AT426" s="23"/>
      <c r="AU426" s="23"/>
      <c r="AV426" s="23"/>
      <c r="AW426" s="23"/>
      <c r="AX426" s="23"/>
      <c r="AY426" s="23"/>
      <c r="AZ426" s="23"/>
      <c r="BA426" s="23"/>
      <c r="BB426" s="23"/>
      <c r="BC426" s="23"/>
      <c r="BD426" s="23"/>
      <c r="BE426" s="23"/>
      <c r="BF426" s="23"/>
      <c r="BG426" s="23"/>
      <c r="BH426" s="23"/>
      <c r="BI426" s="23"/>
      <c r="BJ426" s="23"/>
      <c r="BK426" s="23"/>
      <c r="BL426" s="23"/>
    </row>
    <row r="427" spans="1:64">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c r="AC427" s="23"/>
      <c r="AD427" s="23"/>
      <c r="AE427" s="23"/>
      <c r="AF427" s="23"/>
      <c r="AG427" s="23"/>
      <c r="AH427" s="23"/>
      <c r="AI427" s="23"/>
      <c r="AJ427" s="23"/>
      <c r="AK427" s="23"/>
      <c r="AL427" s="23"/>
      <c r="AM427" s="23"/>
      <c r="AN427" s="23"/>
      <c r="AO427" s="23"/>
      <c r="AP427" s="23"/>
      <c r="AQ427" s="23"/>
      <c r="AR427" s="23"/>
      <c r="AS427" s="23"/>
      <c r="AT427" s="23"/>
      <c r="AU427" s="23"/>
      <c r="AV427" s="23"/>
      <c r="AW427" s="23"/>
      <c r="AX427" s="23"/>
      <c r="AY427" s="23"/>
      <c r="AZ427" s="23"/>
      <c r="BA427" s="23"/>
      <c r="BB427" s="23"/>
      <c r="BC427" s="23"/>
      <c r="BD427" s="23"/>
      <c r="BE427" s="23"/>
      <c r="BF427" s="23"/>
      <c r="BG427" s="23"/>
      <c r="BH427" s="23"/>
      <c r="BI427" s="23"/>
      <c r="BJ427" s="23"/>
      <c r="BK427" s="23"/>
      <c r="BL427" s="23"/>
    </row>
    <row r="428" spans="1:64">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c r="AC428" s="23"/>
      <c r="AD428" s="23"/>
      <c r="AE428" s="23"/>
      <c r="AF428" s="23"/>
      <c r="AG428" s="23"/>
      <c r="AH428" s="23"/>
      <c r="AI428" s="23"/>
      <c r="AJ428" s="23"/>
      <c r="AK428" s="23"/>
      <c r="AL428" s="23"/>
      <c r="AM428" s="23"/>
      <c r="AN428" s="23"/>
      <c r="AO428" s="23"/>
      <c r="AP428" s="23"/>
      <c r="AQ428" s="23"/>
      <c r="AR428" s="23"/>
      <c r="AS428" s="23"/>
      <c r="AT428" s="23"/>
      <c r="AU428" s="23"/>
      <c r="AV428" s="23"/>
      <c r="AW428" s="23"/>
      <c r="AX428" s="23"/>
      <c r="AY428" s="23"/>
      <c r="AZ428" s="23"/>
      <c r="BA428" s="23"/>
      <c r="BB428" s="23"/>
      <c r="BC428" s="23"/>
      <c r="BD428" s="23"/>
      <c r="BE428" s="23"/>
      <c r="BF428" s="23"/>
      <c r="BG428" s="23"/>
      <c r="BH428" s="23"/>
      <c r="BI428" s="23"/>
      <c r="BJ428" s="23"/>
      <c r="BK428" s="23"/>
      <c r="BL428" s="23"/>
    </row>
    <row r="429" spans="1:64">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c r="AC429" s="23"/>
      <c r="AD429" s="23"/>
      <c r="AE429" s="23"/>
      <c r="AF429" s="23"/>
      <c r="AG429" s="23"/>
      <c r="AH429" s="23"/>
      <c r="AI429" s="23"/>
      <c r="AJ429" s="23"/>
      <c r="AK429" s="23"/>
      <c r="AL429" s="23"/>
      <c r="AM429" s="23"/>
      <c r="AN429" s="23"/>
      <c r="AO429" s="23"/>
      <c r="AP429" s="23"/>
      <c r="AQ429" s="23"/>
      <c r="AR429" s="23"/>
      <c r="AS429" s="23"/>
      <c r="AT429" s="23"/>
      <c r="AU429" s="23"/>
      <c r="AV429" s="23"/>
      <c r="AW429" s="23"/>
      <c r="AX429" s="23"/>
      <c r="AY429" s="23"/>
      <c r="AZ429" s="23"/>
      <c r="BA429" s="23"/>
      <c r="BB429" s="23"/>
      <c r="BC429" s="23"/>
      <c r="BD429" s="23"/>
      <c r="BE429" s="23"/>
      <c r="BF429" s="23"/>
      <c r="BG429" s="23"/>
      <c r="BH429" s="23"/>
      <c r="BI429" s="23"/>
      <c r="BJ429" s="23"/>
      <c r="BK429" s="23"/>
      <c r="BL429" s="23"/>
    </row>
    <row r="430" spans="1:64">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c r="AC430" s="23"/>
      <c r="AD430" s="23"/>
      <c r="AE430" s="23"/>
      <c r="AF430" s="23"/>
      <c r="AG430" s="23"/>
      <c r="AH430" s="23"/>
      <c r="AI430" s="23"/>
      <c r="AJ430" s="23"/>
      <c r="AK430" s="23"/>
      <c r="AL430" s="23"/>
      <c r="AM430" s="23"/>
      <c r="AN430" s="23"/>
      <c r="AO430" s="23"/>
      <c r="AP430" s="23"/>
      <c r="AQ430" s="23"/>
      <c r="AR430" s="23"/>
      <c r="AS430" s="23"/>
      <c r="AT430" s="23"/>
      <c r="AU430" s="23"/>
      <c r="AV430" s="23"/>
      <c r="AW430" s="23"/>
      <c r="AX430" s="23"/>
      <c r="AY430" s="23"/>
      <c r="AZ430" s="23"/>
      <c r="BA430" s="23"/>
      <c r="BB430" s="23"/>
      <c r="BC430" s="23"/>
      <c r="BD430" s="23"/>
      <c r="BE430" s="23"/>
      <c r="BF430" s="23"/>
      <c r="BG430" s="23"/>
      <c r="BH430" s="23"/>
      <c r="BI430" s="23"/>
      <c r="BJ430" s="23"/>
      <c r="BK430" s="23"/>
      <c r="BL430" s="23"/>
    </row>
    <row r="431" spans="1:64">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c r="AC431" s="23"/>
      <c r="AD431" s="23"/>
      <c r="AE431" s="23"/>
      <c r="AF431" s="23"/>
      <c r="AG431" s="23"/>
      <c r="AH431" s="23"/>
      <c r="AI431" s="23"/>
      <c r="AJ431" s="23"/>
      <c r="AK431" s="23"/>
      <c r="AL431" s="23"/>
      <c r="AM431" s="23"/>
      <c r="AN431" s="23"/>
      <c r="AO431" s="23"/>
      <c r="AP431" s="23"/>
      <c r="AQ431" s="23"/>
      <c r="AR431" s="23"/>
      <c r="AS431" s="23"/>
      <c r="AT431" s="23"/>
      <c r="AU431" s="23"/>
      <c r="AV431" s="23"/>
      <c r="AW431" s="23"/>
      <c r="AX431" s="23"/>
      <c r="AY431" s="23"/>
      <c r="AZ431" s="23"/>
      <c r="BA431" s="23"/>
      <c r="BB431" s="23"/>
      <c r="BC431" s="23"/>
      <c r="BD431" s="23"/>
      <c r="BE431" s="23"/>
      <c r="BF431" s="23"/>
      <c r="BG431" s="23"/>
      <c r="BH431" s="23"/>
      <c r="BI431" s="23"/>
      <c r="BJ431" s="23"/>
      <c r="BK431" s="23"/>
      <c r="BL431" s="23"/>
    </row>
    <row r="432" spans="1:64">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c r="AC432" s="23"/>
      <c r="AD432" s="23"/>
      <c r="AE432" s="23"/>
      <c r="AF432" s="23"/>
      <c r="AG432" s="23"/>
      <c r="AH432" s="23"/>
      <c r="AI432" s="23"/>
      <c r="AJ432" s="23"/>
      <c r="AK432" s="23"/>
      <c r="AL432" s="23"/>
      <c r="AM432" s="23"/>
      <c r="AN432" s="23"/>
      <c r="AO432" s="23"/>
      <c r="AP432" s="23"/>
      <c r="AQ432" s="23"/>
      <c r="AR432" s="23"/>
      <c r="AS432" s="23"/>
      <c r="AT432" s="23"/>
      <c r="AU432" s="23"/>
      <c r="AV432" s="23"/>
      <c r="AW432" s="23"/>
      <c r="AX432" s="23"/>
      <c r="AY432" s="23"/>
      <c r="AZ432" s="23"/>
      <c r="BA432" s="23"/>
      <c r="BB432" s="23"/>
      <c r="BC432" s="23"/>
      <c r="BD432" s="23"/>
      <c r="BE432" s="23"/>
      <c r="BF432" s="23"/>
      <c r="BG432" s="23"/>
      <c r="BH432" s="23"/>
      <c r="BI432" s="23"/>
      <c r="BJ432" s="23"/>
      <c r="BK432" s="23"/>
      <c r="BL432" s="23"/>
    </row>
    <row r="433" spans="1:64">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c r="AD433" s="23"/>
      <c r="AE433" s="23"/>
      <c r="AF433" s="23"/>
      <c r="AG433" s="23"/>
      <c r="AH433" s="23"/>
      <c r="AI433" s="23"/>
      <c r="AJ433" s="23"/>
      <c r="AK433" s="23"/>
      <c r="AL433" s="23"/>
      <c r="AM433" s="23"/>
      <c r="AN433" s="23"/>
      <c r="AO433" s="23"/>
      <c r="AP433" s="23"/>
      <c r="AQ433" s="23"/>
      <c r="AR433" s="23"/>
      <c r="AS433" s="23"/>
      <c r="AT433" s="23"/>
      <c r="AU433" s="23"/>
      <c r="AV433" s="23"/>
      <c r="AW433" s="23"/>
      <c r="AX433" s="23"/>
      <c r="AY433" s="23"/>
      <c r="AZ433" s="23"/>
      <c r="BA433" s="23"/>
      <c r="BB433" s="23"/>
      <c r="BC433" s="23"/>
      <c r="BD433" s="23"/>
      <c r="BE433" s="23"/>
      <c r="BF433" s="23"/>
      <c r="BG433" s="23"/>
      <c r="BH433" s="23"/>
      <c r="BI433" s="23"/>
      <c r="BJ433" s="23"/>
      <c r="BK433" s="23"/>
      <c r="BL433" s="23"/>
    </row>
    <row r="434" spans="1:64">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c r="AC434" s="23"/>
      <c r="AD434" s="23"/>
      <c r="AE434" s="23"/>
      <c r="AF434" s="23"/>
      <c r="AG434" s="23"/>
      <c r="AH434" s="23"/>
      <c r="AI434" s="23"/>
      <c r="AJ434" s="23"/>
      <c r="AK434" s="23"/>
      <c r="AL434" s="23"/>
      <c r="AM434" s="23"/>
      <c r="AN434" s="23"/>
      <c r="AO434" s="23"/>
      <c r="AP434" s="23"/>
      <c r="AQ434" s="23"/>
      <c r="AR434" s="23"/>
      <c r="AS434" s="23"/>
      <c r="AT434" s="23"/>
      <c r="AU434" s="23"/>
      <c r="AV434" s="23"/>
      <c r="AW434" s="23"/>
      <c r="AX434" s="23"/>
      <c r="AY434" s="23"/>
      <c r="AZ434" s="23"/>
      <c r="BA434" s="23"/>
      <c r="BB434" s="23"/>
      <c r="BC434" s="23"/>
      <c r="BD434" s="23"/>
      <c r="BE434" s="23"/>
      <c r="BF434" s="23"/>
      <c r="BG434" s="23"/>
      <c r="BH434" s="23"/>
      <c r="BI434" s="23"/>
      <c r="BJ434" s="23"/>
      <c r="BK434" s="23"/>
      <c r="BL434" s="23"/>
    </row>
    <row r="435" spans="1:64">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c r="AB435" s="23"/>
      <c r="AC435" s="23"/>
      <c r="AD435" s="23"/>
      <c r="AE435" s="23"/>
      <c r="AF435" s="23"/>
      <c r="AG435" s="23"/>
      <c r="AH435" s="23"/>
      <c r="AI435" s="23"/>
      <c r="AJ435" s="23"/>
      <c r="AK435" s="23"/>
      <c r="AL435" s="23"/>
      <c r="AM435" s="23"/>
      <c r="AN435" s="23"/>
      <c r="AO435" s="23"/>
      <c r="AP435" s="23"/>
      <c r="AQ435" s="23"/>
      <c r="AR435" s="23"/>
      <c r="AS435" s="23"/>
      <c r="AT435" s="23"/>
      <c r="AU435" s="23"/>
      <c r="AV435" s="23"/>
      <c r="AW435" s="23"/>
      <c r="AX435" s="23"/>
      <c r="AY435" s="23"/>
      <c r="AZ435" s="23"/>
      <c r="BA435" s="23"/>
      <c r="BB435" s="23"/>
      <c r="BC435" s="23"/>
      <c r="BD435" s="23"/>
      <c r="BE435" s="23"/>
      <c r="BF435" s="23"/>
      <c r="BG435" s="23"/>
      <c r="BH435" s="23"/>
      <c r="BI435" s="23"/>
      <c r="BJ435" s="23"/>
      <c r="BK435" s="23"/>
      <c r="BL435" s="23"/>
    </row>
    <row r="436" spans="1:64">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c r="AC436" s="23"/>
      <c r="AD436" s="23"/>
      <c r="AE436" s="23"/>
      <c r="AF436" s="23"/>
      <c r="AG436" s="23"/>
      <c r="AH436" s="23"/>
      <c r="AI436" s="23"/>
      <c r="AJ436" s="23"/>
      <c r="AK436" s="23"/>
      <c r="AL436" s="23"/>
      <c r="AM436" s="23"/>
      <c r="AN436" s="23"/>
      <c r="AO436" s="23"/>
      <c r="AP436" s="23"/>
      <c r="AQ436" s="23"/>
      <c r="AR436" s="23"/>
      <c r="AS436" s="23"/>
      <c r="AT436" s="23"/>
      <c r="AU436" s="23"/>
      <c r="AV436" s="23"/>
      <c r="AW436" s="23"/>
      <c r="AX436" s="23"/>
      <c r="AY436" s="23"/>
      <c r="AZ436" s="23"/>
      <c r="BA436" s="23"/>
      <c r="BB436" s="23"/>
      <c r="BC436" s="23"/>
      <c r="BD436" s="23"/>
      <c r="BE436" s="23"/>
      <c r="BF436" s="23"/>
      <c r="BG436" s="23"/>
      <c r="BH436" s="23"/>
      <c r="BI436" s="23"/>
      <c r="BJ436" s="23"/>
      <c r="BK436" s="23"/>
      <c r="BL436" s="23"/>
    </row>
    <row r="437" spans="1:64">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c r="AC437" s="23"/>
      <c r="AD437" s="23"/>
      <c r="AE437" s="23"/>
      <c r="AF437" s="23"/>
      <c r="AG437" s="23"/>
      <c r="AH437" s="23"/>
      <c r="AI437" s="23"/>
      <c r="AJ437" s="23"/>
      <c r="AK437" s="23"/>
      <c r="AL437" s="23"/>
      <c r="AM437" s="23"/>
      <c r="AN437" s="23"/>
      <c r="AO437" s="23"/>
      <c r="AP437" s="23"/>
      <c r="AQ437" s="23"/>
      <c r="AR437" s="23"/>
      <c r="AS437" s="23"/>
      <c r="AT437" s="23"/>
      <c r="AU437" s="23"/>
      <c r="AV437" s="23"/>
      <c r="AW437" s="23"/>
      <c r="AX437" s="23"/>
      <c r="AY437" s="23"/>
      <c r="AZ437" s="23"/>
      <c r="BA437" s="23"/>
      <c r="BB437" s="23"/>
      <c r="BC437" s="23"/>
      <c r="BD437" s="23"/>
      <c r="BE437" s="23"/>
      <c r="BF437" s="23"/>
      <c r="BG437" s="23"/>
      <c r="BH437" s="23"/>
      <c r="BI437" s="23"/>
      <c r="BJ437" s="23"/>
      <c r="BK437" s="23"/>
      <c r="BL437" s="23"/>
    </row>
    <row r="438" spans="1:64">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c r="AC438" s="23"/>
      <c r="AD438" s="23"/>
      <c r="AE438" s="23"/>
      <c r="AF438" s="23"/>
      <c r="AG438" s="23"/>
      <c r="AH438" s="23"/>
      <c r="AI438" s="23"/>
      <c r="AJ438" s="23"/>
      <c r="AK438" s="23"/>
      <c r="AL438" s="23"/>
      <c r="AM438" s="23"/>
      <c r="AN438" s="23"/>
      <c r="AO438" s="23"/>
      <c r="AP438" s="23"/>
      <c r="AQ438" s="23"/>
      <c r="AR438" s="23"/>
      <c r="AS438" s="23"/>
      <c r="AT438" s="23"/>
      <c r="AU438" s="23"/>
      <c r="AV438" s="23"/>
      <c r="AW438" s="23"/>
      <c r="AX438" s="23"/>
      <c r="AY438" s="23"/>
      <c r="AZ438" s="23"/>
      <c r="BA438" s="23"/>
      <c r="BB438" s="23"/>
      <c r="BC438" s="23"/>
      <c r="BD438" s="23"/>
      <c r="BE438" s="23"/>
      <c r="BF438" s="23"/>
      <c r="BG438" s="23"/>
      <c r="BH438" s="23"/>
      <c r="BI438" s="23"/>
      <c r="BJ438" s="23"/>
      <c r="BK438" s="23"/>
      <c r="BL438" s="23"/>
    </row>
    <row r="439" spans="1:64">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c r="AC439" s="23"/>
      <c r="AD439" s="23"/>
      <c r="AE439" s="23"/>
      <c r="AF439" s="23"/>
      <c r="AG439" s="23"/>
      <c r="AH439" s="23"/>
      <c r="AI439" s="23"/>
      <c r="AJ439" s="23"/>
      <c r="AK439" s="23"/>
      <c r="AL439" s="23"/>
      <c r="AM439" s="23"/>
      <c r="AN439" s="23"/>
      <c r="AO439" s="23"/>
      <c r="AP439" s="23"/>
      <c r="AQ439" s="23"/>
      <c r="AR439" s="23"/>
      <c r="AS439" s="23"/>
      <c r="AT439" s="23"/>
      <c r="AU439" s="23"/>
      <c r="AV439" s="23"/>
      <c r="AW439" s="23"/>
      <c r="AX439" s="23"/>
      <c r="AY439" s="23"/>
      <c r="AZ439" s="23"/>
      <c r="BA439" s="23"/>
      <c r="BB439" s="23"/>
      <c r="BC439" s="23"/>
      <c r="BD439" s="23"/>
      <c r="BE439" s="23"/>
      <c r="BF439" s="23"/>
      <c r="BG439" s="23"/>
      <c r="BH439" s="23"/>
      <c r="BI439" s="23"/>
      <c r="BJ439" s="23"/>
      <c r="BK439" s="23"/>
      <c r="BL439" s="23"/>
    </row>
    <row r="440" spans="1:64">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c r="AC440" s="23"/>
      <c r="AD440" s="23"/>
      <c r="AE440" s="23"/>
      <c r="AF440" s="23"/>
      <c r="AG440" s="23"/>
      <c r="AH440" s="23"/>
      <c r="AI440" s="23"/>
      <c r="AJ440" s="23"/>
      <c r="AK440" s="23"/>
      <c r="AL440" s="23"/>
      <c r="AM440" s="23"/>
      <c r="AN440" s="23"/>
      <c r="AO440" s="23"/>
      <c r="AP440" s="23"/>
      <c r="AQ440" s="23"/>
      <c r="AR440" s="23"/>
      <c r="AS440" s="23"/>
      <c r="AT440" s="23"/>
      <c r="AU440" s="23"/>
      <c r="AV440" s="23"/>
      <c r="AW440" s="23"/>
      <c r="AX440" s="23"/>
      <c r="AY440" s="23"/>
      <c r="AZ440" s="23"/>
      <c r="BA440" s="23"/>
      <c r="BB440" s="23"/>
      <c r="BC440" s="23"/>
      <c r="BD440" s="23"/>
      <c r="BE440" s="23"/>
      <c r="BF440" s="23"/>
      <c r="BG440" s="23"/>
      <c r="BH440" s="23"/>
      <c r="BI440" s="23"/>
      <c r="BJ440" s="23"/>
      <c r="BK440" s="23"/>
      <c r="BL440" s="23"/>
    </row>
    <row r="441" spans="1:64">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c r="AC441" s="23"/>
      <c r="AD441" s="23"/>
      <c r="AE441" s="23"/>
      <c r="AF441" s="23"/>
      <c r="AG441" s="23"/>
      <c r="AH441" s="23"/>
      <c r="AI441" s="23"/>
      <c r="AJ441" s="23"/>
      <c r="AK441" s="23"/>
      <c r="AL441" s="23"/>
      <c r="AM441" s="23"/>
      <c r="AN441" s="23"/>
      <c r="AO441" s="23"/>
      <c r="AP441" s="23"/>
      <c r="AQ441" s="23"/>
      <c r="AR441" s="23"/>
      <c r="AS441" s="23"/>
      <c r="AT441" s="23"/>
      <c r="AU441" s="23"/>
      <c r="AV441" s="23"/>
      <c r="AW441" s="23"/>
      <c r="AX441" s="23"/>
      <c r="AY441" s="23"/>
      <c r="AZ441" s="23"/>
      <c r="BA441" s="23"/>
      <c r="BB441" s="23"/>
      <c r="BC441" s="23"/>
      <c r="BD441" s="23"/>
      <c r="BE441" s="23"/>
      <c r="BF441" s="23"/>
      <c r="BG441" s="23"/>
      <c r="BH441" s="23"/>
      <c r="BI441" s="23"/>
      <c r="BJ441" s="23"/>
      <c r="BK441" s="23"/>
      <c r="BL441" s="23"/>
    </row>
    <row r="442" spans="1:64">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c r="AC442" s="23"/>
      <c r="AD442" s="23"/>
      <c r="AE442" s="23"/>
      <c r="AF442" s="23"/>
      <c r="AG442" s="23"/>
      <c r="AH442" s="23"/>
      <c r="AI442" s="23"/>
      <c r="AJ442" s="23"/>
      <c r="AK442" s="23"/>
      <c r="AL442" s="23"/>
      <c r="AM442" s="23"/>
      <c r="AN442" s="23"/>
      <c r="AO442" s="23"/>
      <c r="AP442" s="23"/>
      <c r="AQ442" s="23"/>
      <c r="AR442" s="23"/>
      <c r="AS442" s="23"/>
      <c r="AT442" s="23"/>
      <c r="AU442" s="23"/>
      <c r="AV442" s="23"/>
      <c r="AW442" s="23"/>
      <c r="AX442" s="23"/>
      <c r="AY442" s="23"/>
      <c r="AZ442" s="23"/>
      <c r="BA442" s="23"/>
      <c r="BB442" s="23"/>
      <c r="BC442" s="23"/>
      <c r="BD442" s="23"/>
      <c r="BE442" s="23"/>
      <c r="BF442" s="23"/>
      <c r="BG442" s="23"/>
      <c r="BH442" s="23"/>
      <c r="BI442" s="23"/>
      <c r="BJ442" s="23"/>
      <c r="BK442" s="23"/>
      <c r="BL442" s="23"/>
    </row>
    <row r="443" spans="1:64">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c r="AC443" s="23"/>
      <c r="AD443" s="23"/>
      <c r="AE443" s="23"/>
      <c r="AF443" s="23"/>
      <c r="AG443" s="23"/>
      <c r="AH443" s="23"/>
      <c r="AI443" s="23"/>
      <c r="AJ443" s="23"/>
      <c r="AK443" s="23"/>
      <c r="AL443" s="23"/>
      <c r="AM443" s="23"/>
      <c r="AN443" s="23"/>
      <c r="AO443" s="23"/>
      <c r="AP443" s="23"/>
      <c r="AQ443" s="23"/>
      <c r="AR443" s="23"/>
      <c r="AS443" s="23"/>
      <c r="AT443" s="23"/>
      <c r="AU443" s="23"/>
      <c r="AV443" s="23"/>
      <c r="AW443" s="23"/>
      <c r="AX443" s="23"/>
      <c r="AY443" s="23"/>
      <c r="AZ443" s="23"/>
      <c r="BA443" s="23"/>
      <c r="BB443" s="23"/>
      <c r="BC443" s="23"/>
      <c r="BD443" s="23"/>
      <c r="BE443" s="23"/>
      <c r="BF443" s="23"/>
      <c r="BG443" s="23"/>
      <c r="BH443" s="23"/>
      <c r="BI443" s="23"/>
      <c r="BJ443" s="23"/>
      <c r="BK443" s="23"/>
      <c r="BL443" s="23"/>
    </row>
    <row r="444" spans="1:64">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c r="AC444" s="23"/>
      <c r="AD444" s="23"/>
      <c r="AE444" s="23"/>
      <c r="AF444" s="23"/>
      <c r="AG444" s="23"/>
      <c r="AH444" s="23"/>
      <c r="AI444" s="23"/>
      <c r="AJ444" s="23"/>
      <c r="AK444" s="23"/>
      <c r="AL444" s="23"/>
      <c r="AM444" s="23"/>
      <c r="AN444" s="23"/>
      <c r="AO444" s="23"/>
      <c r="AP444" s="23"/>
      <c r="AQ444" s="23"/>
      <c r="AR444" s="23"/>
      <c r="AS444" s="23"/>
      <c r="AT444" s="23"/>
      <c r="AU444" s="23"/>
      <c r="AV444" s="23"/>
      <c r="AW444" s="23"/>
      <c r="AX444" s="23"/>
      <c r="AY444" s="23"/>
      <c r="AZ444" s="23"/>
      <c r="BA444" s="23"/>
      <c r="BB444" s="23"/>
      <c r="BC444" s="23"/>
      <c r="BD444" s="23"/>
      <c r="BE444" s="23"/>
      <c r="BF444" s="23"/>
      <c r="BG444" s="23"/>
      <c r="BH444" s="23"/>
      <c r="BI444" s="23"/>
      <c r="BJ444" s="23"/>
      <c r="BK444" s="23"/>
      <c r="BL444" s="23"/>
    </row>
    <row r="445" spans="1:64">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c r="AC445" s="23"/>
      <c r="AD445" s="23"/>
      <c r="AE445" s="23"/>
      <c r="AF445" s="23"/>
      <c r="AG445" s="23"/>
      <c r="AH445" s="23"/>
      <c r="AI445" s="23"/>
      <c r="AJ445" s="23"/>
      <c r="AK445" s="23"/>
      <c r="AL445" s="23"/>
      <c r="AM445" s="23"/>
      <c r="AN445" s="23"/>
      <c r="AO445" s="23"/>
      <c r="AP445" s="23"/>
      <c r="AQ445" s="23"/>
      <c r="AR445" s="23"/>
      <c r="AS445" s="23"/>
      <c r="AT445" s="23"/>
      <c r="AU445" s="23"/>
      <c r="AV445" s="23"/>
      <c r="AW445" s="23"/>
      <c r="AX445" s="23"/>
      <c r="AY445" s="23"/>
      <c r="AZ445" s="23"/>
      <c r="BA445" s="23"/>
      <c r="BB445" s="23"/>
      <c r="BC445" s="23"/>
      <c r="BD445" s="23"/>
      <c r="BE445" s="23"/>
      <c r="BF445" s="23"/>
      <c r="BG445" s="23"/>
      <c r="BH445" s="23"/>
      <c r="BI445" s="23"/>
      <c r="BJ445" s="23"/>
      <c r="BK445" s="23"/>
      <c r="BL445" s="23"/>
    </row>
    <row r="446" spans="1:64">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c r="AC446" s="23"/>
      <c r="AD446" s="23"/>
      <c r="AE446" s="23"/>
      <c r="AF446" s="23"/>
      <c r="AG446" s="23"/>
      <c r="AH446" s="23"/>
      <c r="AI446" s="23"/>
      <c r="AJ446" s="23"/>
      <c r="AK446" s="23"/>
      <c r="AL446" s="23"/>
      <c r="AM446" s="23"/>
      <c r="AN446" s="23"/>
      <c r="AO446" s="23"/>
      <c r="AP446" s="23"/>
      <c r="AQ446" s="23"/>
      <c r="AR446" s="23"/>
      <c r="AS446" s="23"/>
      <c r="AT446" s="23"/>
      <c r="AU446" s="23"/>
      <c r="AV446" s="23"/>
      <c r="AW446" s="23"/>
      <c r="AX446" s="23"/>
      <c r="AY446" s="23"/>
      <c r="AZ446" s="23"/>
      <c r="BA446" s="23"/>
      <c r="BB446" s="23"/>
      <c r="BC446" s="23"/>
      <c r="BD446" s="23"/>
      <c r="BE446" s="23"/>
      <c r="BF446" s="23"/>
      <c r="BG446" s="23"/>
      <c r="BH446" s="23"/>
      <c r="BI446" s="23"/>
      <c r="BJ446" s="23"/>
      <c r="BK446" s="23"/>
      <c r="BL446" s="23"/>
    </row>
    <row r="447" spans="1:64">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c r="AD447" s="23"/>
      <c r="AE447" s="23"/>
      <c r="AF447" s="23"/>
      <c r="AG447" s="23"/>
      <c r="AH447" s="23"/>
      <c r="AI447" s="23"/>
      <c r="AJ447" s="23"/>
      <c r="AK447" s="23"/>
      <c r="AL447" s="23"/>
      <c r="AM447" s="23"/>
      <c r="AN447" s="23"/>
      <c r="AO447" s="23"/>
      <c r="AP447" s="23"/>
      <c r="AQ447" s="23"/>
      <c r="AR447" s="23"/>
      <c r="AS447" s="23"/>
      <c r="AT447" s="23"/>
      <c r="AU447" s="23"/>
      <c r="AV447" s="23"/>
      <c r="AW447" s="23"/>
      <c r="AX447" s="23"/>
      <c r="AY447" s="23"/>
      <c r="AZ447" s="23"/>
      <c r="BA447" s="23"/>
      <c r="BB447" s="23"/>
      <c r="BC447" s="23"/>
      <c r="BD447" s="23"/>
      <c r="BE447" s="23"/>
      <c r="BF447" s="23"/>
      <c r="BG447" s="23"/>
      <c r="BH447" s="23"/>
      <c r="BI447" s="23"/>
      <c r="BJ447" s="23"/>
      <c r="BK447" s="23"/>
      <c r="BL447" s="23"/>
    </row>
    <row r="448" spans="1:64">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c r="AC448" s="23"/>
      <c r="AD448" s="23"/>
      <c r="AE448" s="23"/>
      <c r="AF448" s="23"/>
      <c r="AG448" s="23"/>
      <c r="AH448" s="23"/>
      <c r="AI448" s="23"/>
      <c r="AJ448" s="23"/>
      <c r="AK448" s="23"/>
      <c r="AL448" s="23"/>
      <c r="AM448" s="23"/>
      <c r="AN448" s="23"/>
      <c r="AO448" s="23"/>
      <c r="AP448" s="23"/>
      <c r="AQ448" s="23"/>
      <c r="AR448" s="23"/>
      <c r="AS448" s="23"/>
      <c r="AT448" s="23"/>
      <c r="AU448" s="23"/>
      <c r="AV448" s="23"/>
      <c r="AW448" s="23"/>
      <c r="AX448" s="23"/>
      <c r="AY448" s="23"/>
      <c r="AZ448" s="23"/>
      <c r="BA448" s="23"/>
      <c r="BB448" s="23"/>
      <c r="BC448" s="23"/>
      <c r="BD448" s="23"/>
      <c r="BE448" s="23"/>
      <c r="BF448" s="23"/>
      <c r="BG448" s="23"/>
      <c r="BH448" s="23"/>
      <c r="BI448" s="23"/>
      <c r="BJ448" s="23"/>
      <c r="BK448" s="23"/>
      <c r="BL448" s="23"/>
    </row>
    <row r="449" spans="1:64">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c r="AC449" s="23"/>
      <c r="AD449" s="23"/>
      <c r="AE449" s="23"/>
      <c r="AF449" s="23"/>
      <c r="AG449" s="23"/>
      <c r="AH449" s="23"/>
      <c r="AI449" s="23"/>
      <c r="AJ449" s="23"/>
      <c r="AK449" s="23"/>
      <c r="AL449" s="23"/>
      <c r="AM449" s="23"/>
      <c r="AN449" s="23"/>
      <c r="AO449" s="23"/>
      <c r="AP449" s="23"/>
      <c r="AQ449" s="23"/>
      <c r="AR449" s="23"/>
      <c r="AS449" s="23"/>
      <c r="AT449" s="23"/>
      <c r="AU449" s="23"/>
      <c r="AV449" s="23"/>
      <c r="AW449" s="23"/>
      <c r="AX449" s="23"/>
      <c r="AY449" s="23"/>
      <c r="AZ449" s="23"/>
      <c r="BA449" s="23"/>
      <c r="BB449" s="23"/>
      <c r="BC449" s="23"/>
      <c r="BD449" s="23"/>
      <c r="BE449" s="23"/>
      <c r="BF449" s="23"/>
      <c r="BG449" s="23"/>
      <c r="BH449" s="23"/>
      <c r="BI449" s="23"/>
      <c r="BJ449" s="23"/>
      <c r="BK449" s="23"/>
      <c r="BL449" s="23"/>
    </row>
    <row r="450" spans="1:64">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c r="AG450" s="23"/>
      <c r="AH450" s="23"/>
      <c r="AI450" s="23"/>
      <c r="AJ450" s="23"/>
      <c r="AK450" s="23"/>
      <c r="AL450" s="23"/>
      <c r="AM450" s="23"/>
      <c r="AN450" s="23"/>
      <c r="AO450" s="23"/>
      <c r="AP450" s="23"/>
      <c r="AQ450" s="23"/>
      <c r="AR450" s="23"/>
      <c r="AS450" s="23"/>
      <c r="AT450" s="23"/>
      <c r="AU450" s="23"/>
      <c r="AV450" s="23"/>
      <c r="AW450" s="23"/>
      <c r="AX450" s="23"/>
      <c r="AY450" s="23"/>
      <c r="AZ450" s="23"/>
      <c r="BA450" s="23"/>
      <c r="BB450" s="23"/>
      <c r="BC450" s="23"/>
      <c r="BD450" s="23"/>
      <c r="BE450" s="23"/>
      <c r="BF450" s="23"/>
      <c r="BG450" s="23"/>
      <c r="BH450" s="23"/>
      <c r="BI450" s="23"/>
      <c r="BJ450" s="23"/>
      <c r="BK450" s="23"/>
      <c r="BL450" s="23"/>
    </row>
    <row r="451" spans="1:64">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c r="AC451" s="23"/>
      <c r="AD451" s="23"/>
      <c r="AE451" s="23"/>
      <c r="AF451" s="23"/>
      <c r="AG451" s="23"/>
      <c r="AH451" s="23"/>
      <c r="AI451" s="23"/>
      <c r="AJ451" s="23"/>
      <c r="AK451" s="23"/>
      <c r="AL451" s="23"/>
      <c r="AM451" s="23"/>
      <c r="AN451" s="23"/>
      <c r="AO451" s="23"/>
      <c r="AP451" s="23"/>
      <c r="AQ451" s="23"/>
      <c r="AR451" s="23"/>
      <c r="AS451" s="23"/>
      <c r="AT451" s="23"/>
      <c r="AU451" s="23"/>
      <c r="AV451" s="23"/>
      <c r="AW451" s="23"/>
      <c r="AX451" s="23"/>
      <c r="AY451" s="23"/>
      <c r="AZ451" s="23"/>
      <c r="BA451" s="23"/>
      <c r="BB451" s="23"/>
      <c r="BC451" s="23"/>
      <c r="BD451" s="23"/>
      <c r="BE451" s="23"/>
      <c r="BF451" s="23"/>
      <c r="BG451" s="23"/>
      <c r="BH451" s="23"/>
      <c r="BI451" s="23"/>
      <c r="BJ451" s="23"/>
      <c r="BK451" s="23"/>
      <c r="BL451" s="23"/>
    </row>
    <row r="452" spans="1:64">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c r="AK452" s="23"/>
      <c r="AL452" s="23"/>
      <c r="AM452" s="23"/>
      <c r="AN452" s="23"/>
      <c r="AO452" s="23"/>
      <c r="AP452" s="23"/>
      <c r="AQ452" s="23"/>
      <c r="AR452" s="23"/>
      <c r="AS452" s="23"/>
      <c r="AT452" s="23"/>
      <c r="AU452" s="23"/>
      <c r="AV452" s="23"/>
      <c r="AW452" s="23"/>
      <c r="AX452" s="23"/>
      <c r="AY452" s="23"/>
      <c r="AZ452" s="23"/>
      <c r="BA452" s="23"/>
      <c r="BB452" s="23"/>
      <c r="BC452" s="23"/>
      <c r="BD452" s="23"/>
      <c r="BE452" s="23"/>
      <c r="BF452" s="23"/>
      <c r="BG452" s="23"/>
      <c r="BH452" s="23"/>
      <c r="BI452" s="23"/>
      <c r="BJ452" s="23"/>
      <c r="BK452" s="23"/>
      <c r="BL452" s="23"/>
    </row>
    <row r="453" spans="1:64">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c r="AC453" s="23"/>
      <c r="AD453" s="23"/>
      <c r="AE453" s="23"/>
      <c r="AF453" s="23"/>
      <c r="AG453" s="23"/>
      <c r="AH453" s="23"/>
      <c r="AI453" s="23"/>
      <c r="AJ453" s="23"/>
      <c r="AK453" s="23"/>
      <c r="AL453" s="23"/>
      <c r="AM453" s="23"/>
      <c r="AN453" s="23"/>
      <c r="AO453" s="23"/>
      <c r="AP453" s="23"/>
      <c r="AQ453" s="23"/>
      <c r="AR453" s="23"/>
      <c r="AS453" s="23"/>
      <c r="AT453" s="23"/>
      <c r="AU453" s="23"/>
      <c r="AV453" s="23"/>
      <c r="AW453" s="23"/>
      <c r="AX453" s="23"/>
      <c r="AY453" s="23"/>
      <c r="AZ453" s="23"/>
      <c r="BA453" s="23"/>
      <c r="BB453" s="23"/>
      <c r="BC453" s="23"/>
      <c r="BD453" s="23"/>
      <c r="BE453" s="23"/>
      <c r="BF453" s="23"/>
      <c r="BG453" s="23"/>
      <c r="BH453" s="23"/>
      <c r="BI453" s="23"/>
      <c r="BJ453" s="23"/>
      <c r="BK453" s="23"/>
      <c r="BL453" s="23"/>
    </row>
    <row r="454" spans="1:64">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c r="AC454" s="23"/>
      <c r="AD454" s="23"/>
      <c r="AE454" s="23"/>
      <c r="AF454" s="23"/>
      <c r="AG454" s="23"/>
      <c r="AH454" s="23"/>
      <c r="AI454" s="23"/>
      <c r="AJ454" s="23"/>
      <c r="AK454" s="23"/>
      <c r="AL454" s="23"/>
      <c r="AM454" s="23"/>
      <c r="AN454" s="23"/>
      <c r="AO454" s="23"/>
      <c r="AP454" s="23"/>
      <c r="AQ454" s="23"/>
      <c r="AR454" s="23"/>
      <c r="AS454" s="23"/>
      <c r="AT454" s="23"/>
      <c r="AU454" s="23"/>
      <c r="AV454" s="23"/>
      <c r="AW454" s="23"/>
      <c r="AX454" s="23"/>
      <c r="AY454" s="23"/>
      <c r="AZ454" s="23"/>
      <c r="BA454" s="23"/>
      <c r="BB454" s="23"/>
      <c r="BC454" s="23"/>
      <c r="BD454" s="23"/>
      <c r="BE454" s="23"/>
      <c r="BF454" s="23"/>
      <c r="BG454" s="23"/>
      <c r="BH454" s="23"/>
      <c r="BI454" s="23"/>
      <c r="BJ454" s="23"/>
      <c r="BK454" s="23"/>
      <c r="BL454" s="23"/>
    </row>
    <row r="455" spans="1:64">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c r="AC455" s="23"/>
      <c r="AD455" s="23"/>
      <c r="AE455" s="23"/>
      <c r="AF455" s="23"/>
      <c r="AG455" s="23"/>
      <c r="AH455" s="23"/>
      <c r="AI455" s="23"/>
      <c r="AJ455" s="23"/>
      <c r="AK455" s="23"/>
      <c r="AL455" s="23"/>
      <c r="AM455" s="23"/>
      <c r="AN455" s="23"/>
      <c r="AO455" s="23"/>
      <c r="AP455" s="23"/>
      <c r="AQ455" s="23"/>
      <c r="AR455" s="23"/>
      <c r="AS455" s="23"/>
      <c r="AT455" s="23"/>
      <c r="AU455" s="23"/>
      <c r="AV455" s="23"/>
      <c r="AW455" s="23"/>
      <c r="AX455" s="23"/>
      <c r="AY455" s="23"/>
      <c r="AZ455" s="23"/>
      <c r="BA455" s="23"/>
      <c r="BB455" s="23"/>
      <c r="BC455" s="23"/>
      <c r="BD455" s="23"/>
      <c r="BE455" s="23"/>
      <c r="BF455" s="23"/>
      <c r="BG455" s="23"/>
      <c r="BH455" s="23"/>
      <c r="BI455" s="23"/>
      <c r="BJ455" s="23"/>
      <c r="BK455" s="23"/>
      <c r="BL455" s="23"/>
    </row>
    <row r="456" spans="1:64">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c r="AC456" s="23"/>
      <c r="AD456" s="23"/>
      <c r="AE456" s="23"/>
      <c r="AF456" s="23"/>
      <c r="AG456" s="23"/>
      <c r="AH456" s="23"/>
      <c r="AI456" s="23"/>
      <c r="AJ456" s="23"/>
      <c r="AK456" s="23"/>
      <c r="AL456" s="23"/>
      <c r="AM456" s="23"/>
      <c r="AN456" s="23"/>
      <c r="AO456" s="23"/>
      <c r="AP456" s="23"/>
      <c r="AQ456" s="23"/>
      <c r="AR456" s="23"/>
      <c r="AS456" s="23"/>
      <c r="AT456" s="23"/>
      <c r="AU456" s="23"/>
      <c r="AV456" s="23"/>
      <c r="AW456" s="23"/>
      <c r="AX456" s="23"/>
      <c r="AY456" s="23"/>
      <c r="AZ456" s="23"/>
      <c r="BA456" s="23"/>
      <c r="BB456" s="23"/>
      <c r="BC456" s="23"/>
      <c r="BD456" s="23"/>
      <c r="BE456" s="23"/>
      <c r="BF456" s="23"/>
      <c r="BG456" s="23"/>
      <c r="BH456" s="23"/>
      <c r="BI456" s="23"/>
      <c r="BJ456" s="23"/>
      <c r="BK456" s="23"/>
      <c r="BL456" s="23"/>
    </row>
    <row r="457" spans="1:64">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23"/>
      <c r="AK457" s="23"/>
      <c r="AL457" s="23"/>
      <c r="AM457" s="23"/>
      <c r="AN457" s="23"/>
      <c r="AO457" s="23"/>
      <c r="AP457" s="23"/>
      <c r="AQ457" s="23"/>
      <c r="AR457" s="23"/>
      <c r="AS457" s="23"/>
      <c r="AT457" s="23"/>
      <c r="AU457" s="23"/>
      <c r="AV457" s="23"/>
      <c r="AW457" s="23"/>
      <c r="AX457" s="23"/>
      <c r="AY457" s="23"/>
      <c r="AZ457" s="23"/>
      <c r="BA457" s="23"/>
      <c r="BB457" s="23"/>
      <c r="BC457" s="23"/>
      <c r="BD457" s="23"/>
      <c r="BE457" s="23"/>
      <c r="BF457" s="23"/>
      <c r="BG457" s="23"/>
      <c r="BH457" s="23"/>
      <c r="BI457" s="23"/>
      <c r="BJ457" s="23"/>
      <c r="BK457" s="23"/>
      <c r="BL457" s="23"/>
    </row>
    <row r="458" spans="1:64">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c r="AC458" s="23"/>
      <c r="AD458" s="23"/>
      <c r="AE458" s="23"/>
      <c r="AF458" s="23"/>
      <c r="AG458" s="23"/>
      <c r="AH458" s="23"/>
      <c r="AI458" s="23"/>
      <c r="AJ458" s="23"/>
      <c r="AK458" s="23"/>
      <c r="AL458" s="23"/>
      <c r="AM458" s="23"/>
      <c r="AN458" s="23"/>
      <c r="AO458" s="23"/>
      <c r="AP458" s="23"/>
      <c r="AQ458" s="23"/>
      <c r="AR458" s="23"/>
      <c r="AS458" s="23"/>
      <c r="AT458" s="23"/>
      <c r="AU458" s="23"/>
      <c r="AV458" s="23"/>
      <c r="AW458" s="23"/>
      <c r="AX458" s="23"/>
      <c r="AY458" s="23"/>
      <c r="AZ458" s="23"/>
      <c r="BA458" s="23"/>
      <c r="BB458" s="23"/>
      <c r="BC458" s="23"/>
      <c r="BD458" s="23"/>
      <c r="BE458" s="23"/>
      <c r="BF458" s="23"/>
      <c r="BG458" s="23"/>
      <c r="BH458" s="23"/>
      <c r="BI458" s="23"/>
      <c r="BJ458" s="23"/>
      <c r="BK458" s="23"/>
      <c r="BL458" s="23"/>
    </row>
    <row r="459" spans="1:64">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c r="AC459" s="23"/>
      <c r="AD459" s="23"/>
      <c r="AE459" s="23"/>
      <c r="AF459" s="23"/>
      <c r="AG459" s="23"/>
      <c r="AH459" s="23"/>
      <c r="AI459" s="23"/>
      <c r="AJ459" s="23"/>
      <c r="AK459" s="23"/>
      <c r="AL459" s="23"/>
      <c r="AM459" s="23"/>
      <c r="AN459" s="23"/>
      <c r="AO459" s="23"/>
      <c r="AP459" s="23"/>
      <c r="AQ459" s="23"/>
      <c r="AR459" s="23"/>
      <c r="AS459" s="23"/>
      <c r="AT459" s="23"/>
      <c r="AU459" s="23"/>
      <c r="AV459" s="23"/>
      <c r="AW459" s="23"/>
      <c r="AX459" s="23"/>
      <c r="AY459" s="23"/>
      <c r="AZ459" s="23"/>
      <c r="BA459" s="23"/>
      <c r="BB459" s="23"/>
      <c r="BC459" s="23"/>
      <c r="BD459" s="23"/>
      <c r="BE459" s="23"/>
      <c r="BF459" s="23"/>
      <c r="BG459" s="23"/>
      <c r="BH459" s="23"/>
      <c r="BI459" s="23"/>
      <c r="BJ459" s="23"/>
      <c r="BK459" s="23"/>
      <c r="BL459" s="23"/>
    </row>
    <row r="460" spans="1:64">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c r="AC460" s="23"/>
      <c r="AD460" s="23"/>
      <c r="AE460" s="23"/>
      <c r="AF460" s="23"/>
      <c r="AG460" s="23"/>
      <c r="AH460" s="23"/>
      <c r="AI460" s="23"/>
      <c r="AJ460" s="23"/>
      <c r="AK460" s="23"/>
      <c r="AL460" s="23"/>
      <c r="AM460" s="23"/>
      <c r="AN460" s="23"/>
      <c r="AO460" s="23"/>
      <c r="AP460" s="23"/>
      <c r="AQ460" s="23"/>
      <c r="AR460" s="23"/>
      <c r="AS460" s="23"/>
      <c r="AT460" s="23"/>
      <c r="AU460" s="23"/>
      <c r="AV460" s="23"/>
      <c r="AW460" s="23"/>
      <c r="AX460" s="23"/>
      <c r="AY460" s="23"/>
      <c r="AZ460" s="23"/>
      <c r="BA460" s="23"/>
      <c r="BB460" s="23"/>
      <c r="BC460" s="23"/>
      <c r="BD460" s="23"/>
      <c r="BE460" s="23"/>
      <c r="BF460" s="23"/>
      <c r="BG460" s="23"/>
      <c r="BH460" s="23"/>
      <c r="BI460" s="23"/>
      <c r="BJ460" s="23"/>
      <c r="BK460" s="23"/>
      <c r="BL460" s="23"/>
    </row>
    <row r="461" spans="1:64">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c r="AB461" s="23"/>
      <c r="AC461" s="23"/>
      <c r="AD461" s="23"/>
      <c r="AE461" s="23"/>
      <c r="AF461" s="23"/>
      <c r="AG461" s="23"/>
      <c r="AH461" s="23"/>
      <c r="AI461" s="23"/>
      <c r="AJ461" s="23"/>
      <c r="AK461" s="23"/>
      <c r="AL461" s="23"/>
      <c r="AM461" s="23"/>
      <c r="AN461" s="23"/>
      <c r="AO461" s="23"/>
      <c r="AP461" s="23"/>
      <c r="AQ461" s="23"/>
      <c r="AR461" s="23"/>
      <c r="AS461" s="23"/>
      <c r="AT461" s="23"/>
      <c r="AU461" s="23"/>
      <c r="AV461" s="23"/>
      <c r="AW461" s="23"/>
      <c r="AX461" s="23"/>
      <c r="AY461" s="23"/>
      <c r="AZ461" s="23"/>
      <c r="BA461" s="23"/>
      <c r="BB461" s="23"/>
      <c r="BC461" s="23"/>
      <c r="BD461" s="23"/>
      <c r="BE461" s="23"/>
      <c r="BF461" s="23"/>
      <c r="BG461" s="23"/>
      <c r="BH461" s="23"/>
      <c r="BI461" s="23"/>
      <c r="BJ461" s="23"/>
      <c r="BK461" s="23"/>
      <c r="BL461" s="23"/>
    </row>
    <row r="462" spans="1:64">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c r="AC462" s="23"/>
      <c r="AD462" s="23"/>
      <c r="AE462" s="23"/>
      <c r="AF462" s="23"/>
      <c r="AG462" s="23"/>
      <c r="AH462" s="23"/>
      <c r="AI462" s="23"/>
      <c r="AJ462" s="23"/>
      <c r="AK462" s="23"/>
      <c r="AL462" s="23"/>
      <c r="AM462" s="23"/>
      <c r="AN462" s="23"/>
      <c r="AO462" s="23"/>
      <c r="AP462" s="23"/>
      <c r="AQ462" s="23"/>
      <c r="AR462" s="23"/>
      <c r="AS462" s="23"/>
      <c r="AT462" s="23"/>
      <c r="AU462" s="23"/>
      <c r="AV462" s="23"/>
      <c r="AW462" s="23"/>
      <c r="AX462" s="23"/>
      <c r="AY462" s="23"/>
      <c r="AZ462" s="23"/>
      <c r="BA462" s="23"/>
      <c r="BB462" s="23"/>
      <c r="BC462" s="23"/>
      <c r="BD462" s="23"/>
      <c r="BE462" s="23"/>
      <c r="BF462" s="23"/>
      <c r="BG462" s="23"/>
      <c r="BH462" s="23"/>
      <c r="BI462" s="23"/>
      <c r="BJ462" s="23"/>
      <c r="BK462" s="23"/>
      <c r="BL462" s="23"/>
    </row>
    <row r="463" spans="1:64">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c r="AC463" s="23"/>
      <c r="AD463" s="23"/>
      <c r="AE463" s="23"/>
      <c r="AF463" s="23"/>
      <c r="AG463" s="23"/>
      <c r="AH463" s="23"/>
      <c r="AI463" s="23"/>
      <c r="AJ463" s="23"/>
      <c r="AK463" s="23"/>
      <c r="AL463" s="23"/>
      <c r="AM463" s="23"/>
      <c r="AN463" s="23"/>
      <c r="AO463" s="23"/>
      <c r="AP463" s="23"/>
      <c r="AQ463" s="23"/>
      <c r="AR463" s="23"/>
      <c r="AS463" s="23"/>
      <c r="AT463" s="23"/>
      <c r="AU463" s="23"/>
      <c r="AV463" s="23"/>
      <c r="AW463" s="23"/>
      <c r="AX463" s="23"/>
      <c r="AY463" s="23"/>
      <c r="AZ463" s="23"/>
      <c r="BA463" s="23"/>
      <c r="BB463" s="23"/>
      <c r="BC463" s="23"/>
      <c r="BD463" s="23"/>
      <c r="BE463" s="23"/>
      <c r="BF463" s="23"/>
      <c r="BG463" s="23"/>
      <c r="BH463" s="23"/>
      <c r="BI463" s="23"/>
      <c r="BJ463" s="23"/>
      <c r="BK463" s="23"/>
      <c r="BL463" s="23"/>
    </row>
    <row r="464" spans="1:64">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c r="AC464" s="23"/>
      <c r="AD464" s="23"/>
      <c r="AE464" s="23"/>
      <c r="AF464" s="23"/>
      <c r="AG464" s="23"/>
      <c r="AH464" s="23"/>
      <c r="AI464" s="23"/>
      <c r="AJ464" s="23"/>
      <c r="AK464" s="23"/>
      <c r="AL464" s="23"/>
      <c r="AM464" s="23"/>
      <c r="AN464" s="23"/>
      <c r="AO464" s="23"/>
      <c r="AP464" s="23"/>
      <c r="AQ464" s="23"/>
      <c r="AR464" s="23"/>
      <c r="AS464" s="23"/>
      <c r="AT464" s="23"/>
      <c r="AU464" s="23"/>
      <c r="AV464" s="23"/>
      <c r="AW464" s="23"/>
      <c r="AX464" s="23"/>
      <c r="AY464" s="23"/>
      <c r="AZ464" s="23"/>
      <c r="BA464" s="23"/>
      <c r="BB464" s="23"/>
      <c r="BC464" s="23"/>
      <c r="BD464" s="23"/>
      <c r="BE464" s="23"/>
      <c r="BF464" s="23"/>
      <c r="BG464" s="23"/>
      <c r="BH464" s="23"/>
      <c r="BI464" s="23"/>
      <c r="BJ464" s="23"/>
      <c r="BK464" s="23"/>
      <c r="BL464" s="23"/>
    </row>
    <row r="465" spans="1:64">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c r="AC465" s="23"/>
      <c r="AD465" s="23"/>
      <c r="AE465" s="23"/>
      <c r="AF465" s="23"/>
      <c r="AG465" s="23"/>
      <c r="AH465" s="23"/>
      <c r="AI465" s="23"/>
      <c r="AJ465" s="23"/>
      <c r="AK465" s="23"/>
      <c r="AL465" s="23"/>
      <c r="AM465" s="23"/>
      <c r="AN465" s="23"/>
      <c r="AO465" s="23"/>
      <c r="AP465" s="23"/>
      <c r="AQ465" s="23"/>
      <c r="AR465" s="23"/>
      <c r="AS465" s="23"/>
      <c r="AT465" s="23"/>
      <c r="AU465" s="23"/>
      <c r="AV465" s="23"/>
      <c r="AW465" s="23"/>
      <c r="AX465" s="23"/>
      <c r="AY465" s="23"/>
      <c r="AZ465" s="23"/>
      <c r="BA465" s="23"/>
      <c r="BB465" s="23"/>
      <c r="BC465" s="23"/>
      <c r="BD465" s="23"/>
      <c r="BE465" s="23"/>
      <c r="BF465" s="23"/>
      <c r="BG465" s="23"/>
      <c r="BH465" s="23"/>
      <c r="BI465" s="23"/>
      <c r="BJ465" s="23"/>
      <c r="BK465" s="23"/>
      <c r="BL465" s="23"/>
    </row>
    <row r="466" spans="1:64">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c r="AC466" s="23"/>
      <c r="AD466" s="23"/>
      <c r="AE466" s="23"/>
      <c r="AF466" s="23"/>
      <c r="AG466" s="23"/>
      <c r="AH466" s="23"/>
      <c r="AI466" s="23"/>
      <c r="AJ466" s="23"/>
      <c r="AK466" s="23"/>
      <c r="AL466" s="23"/>
      <c r="AM466" s="23"/>
      <c r="AN466" s="23"/>
      <c r="AO466" s="23"/>
      <c r="AP466" s="23"/>
      <c r="AQ466" s="23"/>
      <c r="AR466" s="23"/>
      <c r="AS466" s="23"/>
      <c r="AT466" s="23"/>
      <c r="AU466" s="23"/>
      <c r="AV466" s="23"/>
      <c r="AW466" s="23"/>
      <c r="AX466" s="23"/>
      <c r="AY466" s="23"/>
      <c r="AZ466" s="23"/>
      <c r="BA466" s="23"/>
      <c r="BB466" s="23"/>
      <c r="BC466" s="23"/>
      <c r="BD466" s="23"/>
      <c r="BE466" s="23"/>
      <c r="BF466" s="23"/>
      <c r="BG466" s="23"/>
      <c r="BH466" s="23"/>
      <c r="BI466" s="23"/>
      <c r="BJ466" s="23"/>
      <c r="BK466" s="23"/>
      <c r="BL466" s="23"/>
    </row>
    <row r="467" spans="1:64">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c r="AC467" s="23"/>
      <c r="AD467" s="23"/>
      <c r="AE467" s="23"/>
      <c r="AF467" s="23"/>
      <c r="AG467" s="23"/>
      <c r="AH467" s="23"/>
      <c r="AI467" s="23"/>
      <c r="AJ467" s="23"/>
      <c r="AK467" s="23"/>
      <c r="AL467" s="23"/>
      <c r="AM467" s="23"/>
      <c r="AN467" s="23"/>
      <c r="AO467" s="23"/>
      <c r="AP467" s="23"/>
      <c r="AQ467" s="23"/>
      <c r="AR467" s="23"/>
      <c r="AS467" s="23"/>
      <c r="AT467" s="23"/>
      <c r="AU467" s="23"/>
      <c r="AV467" s="23"/>
      <c r="AW467" s="23"/>
      <c r="AX467" s="23"/>
      <c r="AY467" s="23"/>
      <c r="AZ467" s="23"/>
      <c r="BA467" s="23"/>
      <c r="BB467" s="23"/>
      <c r="BC467" s="23"/>
      <c r="BD467" s="23"/>
      <c r="BE467" s="23"/>
      <c r="BF467" s="23"/>
      <c r="BG467" s="23"/>
      <c r="BH467" s="23"/>
      <c r="BI467" s="23"/>
      <c r="BJ467" s="23"/>
      <c r="BK467" s="23"/>
      <c r="BL467" s="23"/>
    </row>
    <row r="468" spans="1:64">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c r="AC468" s="23"/>
      <c r="AD468" s="23"/>
      <c r="AE468" s="23"/>
      <c r="AF468" s="23"/>
      <c r="AG468" s="23"/>
      <c r="AH468" s="23"/>
      <c r="AI468" s="23"/>
      <c r="AJ468" s="23"/>
      <c r="AK468" s="23"/>
      <c r="AL468" s="23"/>
      <c r="AM468" s="23"/>
      <c r="AN468" s="23"/>
      <c r="AO468" s="23"/>
      <c r="AP468" s="23"/>
      <c r="AQ468" s="23"/>
      <c r="AR468" s="23"/>
      <c r="AS468" s="23"/>
      <c r="AT468" s="23"/>
      <c r="AU468" s="23"/>
      <c r="AV468" s="23"/>
      <c r="AW468" s="23"/>
      <c r="AX468" s="23"/>
      <c r="AY468" s="23"/>
      <c r="AZ468" s="23"/>
      <c r="BA468" s="23"/>
      <c r="BB468" s="23"/>
      <c r="BC468" s="23"/>
      <c r="BD468" s="23"/>
      <c r="BE468" s="23"/>
      <c r="BF468" s="23"/>
      <c r="BG468" s="23"/>
      <c r="BH468" s="23"/>
      <c r="BI468" s="23"/>
      <c r="BJ468" s="23"/>
      <c r="BK468" s="23"/>
      <c r="BL468" s="23"/>
    </row>
    <row r="469" spans="1:64">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c r="AB469" s="23"/>
      <c r="AC469" s="23"/>
      <c r="AD469" s="23"/>
      <c r="AE469" s="23"/>
      <c r="AF469" s="23"/>
      <c r="AG469" s="23"/>
      <c r="AH469" s="23"/>
      <c r="AI469" s="23"/>
      <c r="AJ469" s="23"/>
      <c r="AK469" s="23"/>
      <c r="AL469" s="23"/>
      <c r="AM469" s="23"/>
      <c r="AN469" s="23"/>
      <c r="AO469" s="23"/>
      <c r="AP469" s="23"/>
      <c r="AQ469" s="23"/>
      <c r="AR469" s="23"/>
      <c r="AS469" s="23"/>
      <c r="AT469" s="23"/>
      <c r="AU469" s="23"/>
      <c r="AV469" s="23"/>
      <c r="AW469" s="23"/>
      <c r="AX469" s="23"/>
      <c r="AY469" s="23"/>
      <c r="AZ469" s="23"/>
      <c r="BA469" s="23"/>
      <c r="BB469" s="23"/>
      <c r="BC469" s="23"/>
      <c r="BD469" s="23"/>
      <c r="BE469" s="23"/>
      <c r="BF469" s="23"/>
      <c r="BG469" s="23"/>
      <c r="BH469" s="23"/>
      <c r="BI469" s="23"/>
      <c r="BJ469" s="23"/>
      <c r="BK469" s="23"/>
      <c r="BL469" s="23"/>
    </row>
    <row r="470" spans="1:64">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c r="AB470" s="23"/>
      <c r="AC470" s="23"/>
      <c r="AD470" s="23"/>
      <c r="AE470" s="23"/>
      <c r="AF470" s="23"/>
      <c r="AG470" s="23"/>
      <c r="AH470" s="23"/>
      <c r="AI470" s="23"/>
      <c r="AJ470" s="23"/>
      <c r="AK470" s="23"/>
      <c r="AL470" s="23"/>
      <c r="AM470" s="23"/>
      <c r="AN470" s="23"/>
      <c r="AO470" s="23"/>
      <c r="AP470" s="23"/>
      <c r="AQ470" s="23"/>
      <c r="AR470" s="23"/>
      <c r="AS470" s="23"/>
      <c r="AT470" s="23"/>
      <c r="AU470" s="23"/>
      <c r="AV470" s="23"/>
      <c r="AW470" s="23"/>
      <c r="AX470" s="23"/>
      <c r="AY470" s="23"/>
      <c r="AZ470" s="23"/>
      <c r="BA470" s="23"/>
      <c r="BB470" s="23"/>
      <c r="BC470" s="23"/>
      <c r="BD470" s="23"/>
      <c r="BE470" s="23"/>
      <c r="BF470" s="23"/>
      <c r="BG470" s="23"/>
      <c r="BH470" s="23"/>
      <c r="BI470" s="23"/>
      <c r="BJ470" s="23"/>
      <c r="BK470" s="23"/>
      <c r="BL470" s="23"/>
    </row>
    <row r="471" spans="1:64">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c r="AC471" s="23"/>
      <c r="AD471" s="23"/>
      <c r="AE471" s="23"/>
      <c r="AF471" s="23"/>
      <c r="AG471" s="23"/>
      <c r="AH471" s="23"/>
      <c r="AI471" s="23"/>
      <c r="AJ471" s="23"/>
      <c r="AK471" s="23"/>
      <c r="AL471" s="23"/>
      <c r="AM471" s="23"/>
      <c r="AN471" s="23"/>
      <c r="AO471" s="23"/>
      <c r="AP471" s="23"/>
      <c r="AQ471" s="23"/>
      <c r="AR471" s="23"/>
      <c r="AS471" s="23"/>
      <c r="AT471" s="23"/>
      <c r="AU471" s="23"/>
      <c r="AV471" s="23"/>
      <c r="AW471" s="23"/>
      <c r="AX471" s="23"/>
      <c r="AY471" s="23"/>
      <c r="AZ471" s="23"/>
      <c r="BA471" s="23"/>
      <c r="BB471" s="23"/>
      <c r="BC471" s="23"/>
      <c r="BD471" s="23"/>
      <c r="BE471" s="23"/>
      <c r="BF471" s="23"/>
      <c r="BG471" s="23"/>
      <c r="BH471" s="23"/>
      <c r="BI471" s="23"/>
      <c r="BJ471" s="23"/>
      <c r="BK471" s="23"/>
      <c r="BL471" s="23"/>
    </row>
    <row r="472" spans="1:64">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c r="AB472" s="23"/>
      <c r="AC472" s="23"/>
      <c r="AD472" s="23"/>
      <c r="AE472" s="23"/>
      <c r="AF472" s="23"/>
      <c r="AG472" s="23"/>
      <c r="AH472" s="23"/>
      <c r="AI472" s="23"/>
      <c r="AJ472" s="23"/>
      <c r="AK472" s="23"/>
      <c r="AL472" s="23"/>
      <c r="AM472" s="23"/>
      <c r="AN472" s="23"/>
      <c r="AO472" s="23"/>
      <c r="AP472" s="23"/>
      <c r="AQ472" s="23"/>
      <c r="AR472" s="23"/>
      <c r="AS472" s="23"/>
      <c r="AT472" s="23"/>
      <c r="AU472" s="23"/>
      <c r="AV472" s="23"/>
      <c r="AW472" s="23"/>
      <c r="AX472" s="23"/>
      <c r="AY472" s="23"/>
      <c r="AZ472" s="23"/>
      <c r="BA472" s="23"/>
      <c r="BB472" s="23"/>
      <c r="BC472" s="23"/>
      <c r="BD472" s="23"/>
      <c r="BE472" s="23"/>
      <c r="BF472" s="23"/>
      <c r="BG472" s="23"/>
      <c r="BH472" s="23"/>
      <c r="BI472" s="23"/>
      <c r="BJ472" s="23"/>
      <c r="BK472" s="23"/>
      <c r="BL472" s="23"/>
    </row>
    <row r="473" spans="1:64">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c r="AC473" s="23"/>
      <c r="AD473" s="23"/>
      <c r="AE473" s="23"/>
      <c r="AF473" s="23"/>
      <c r="AG473" s="23"/>
      <c r="AH473" s="23"/>
      <c r="AI473" s="23"/>
      <c r="AJ473" s="23"/>
      <c r="AK473" s="23"/>
      <c r="AL473" s="23"/>
      <c r="AM473" s="23"/>
      <c r="AN473" s="23"/>
      <c r="AO473" s="23"/>
      <c r="AP473" s="23"/>
      <c r="AQ473" s="23"/>
      <c r="AR473" s="23"/>
      <c r="AS473" s="23"/>
      <c r="AT473" s="23"/>
      <c r="AU473" s="23"/>
      <c r="AV473" s="23"/>
      <c r="AW473" s="23"/>
      <c r="AX473" s="23"/>
      <c r="AY473" s="23"/>
      <c r="AZ473" s="23"/>
      <c r="BA473" s="23"/>
      <c r="BB473" s="23"/>
      <c r="BC473" s="23"/>
      <c r="BD473" s="23"/>
      <c r="BE473" s="23"/>
      <c r="BF473" s="23"/>
      <c r="BG473" s="23"/>
      <c r="BH473" s="23"/>
      <c r="BI473" s="23"/>
      <c r="BJ473" s="23"/>
      <c r="BK473" s="23"/>
      <c r="BL473" s="23"/>
    </row>
    <row r="474" spans="1:64">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c r="AC474" s="23"/>
      <c r="AD474" s="23"/>
      <c r="AE474" s="23"/>
      <c r="AF474" s="23"/>
      <c r="AG474" s="23"/>
      <c r="AH474" s="23"/>
      <c r="AI474" s="23"/>
      <c r="AJ474" s="23"/>
      <c r="AK474" s="23"/>
      <c r="AL474" s="23"/>
      <c r="AM474" s="23"/>
      <c r="AN474" s="23"/>
      <c r="AO474" s="23"/>
      <c r="AP474" s="23"/>
      <c r="AQ474" s="23"/>
      <c r="AR474" s="23"/>
      <c r="AS474" s="23"/>
      <c r="AT474" s="23"/>
      <c r="AU474" s="23"/>
      <c r="AV474" s="23"/>
      <c r="AW474" s="23"/>
      <c r="AX474" s="23"/>
      <c r="AY474" s="23"/>
      <c r="AZ474" s="23"/>
      <c r="BA474" s="23"/>
      <c r="BB474" s="23"/>
      <c r="BC474" s="23"/>
      <c r="BD474" s="23"/>
      <c r="BE474" s="23"/>
      <c r="BF474" s="23"/>
      <c r="BG474" s="23"/>
      <c r="BH474" s="23"/>
      <c r="BI474" s="23"/>
      <c r="BJ474" s="23"/>
      <c r="BK474" s="23"/>
      <c r="BL474" s="23"/>
    </row>
    <row r="475" spans="1:64">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23"/>
      <c r="AC475" s="23"/>
      <c r="AD475" s="23"/>
      <c r="AE475" s="23"/>
      <c r="AF475" s="23"/>
      <c r="AG475" s="23"/>
      <c r="AH475" s="23"/>
      <c r="AI475" s="23"/>
      <c r="AJ475" s="23"/>
      <c r="AK475" s="23"/>
      <c r="AL475" s="23"/>
      <c r="AM475" s="23"/>
      <c r="AN475" s="23"/>
      <c r="AO475" s="23"/>
      <c r="AP475" s="23"/>
      <c r="AQ475" s="23"/>
      <c r="AR475" s="23"/>
      <c r="AS475" s="23"/>
      <c r="AT475" s="23"/>
      <c r="AU475" s="23"/>
      <c r="AV475" s="23"/>
      <c r="AW475" s="23"/>
      <c r="AX475" s="23"/>
      <c r="AY475" s="23"/>
      <c r="AZ475" s="23"/>
      <c r="BA475" s="23"/>
      <c r="BB475" s="23"/>
      <c r="BC475" s="23"/>
      <c r="BD475" s="23"/>
      <c r="BE475" s="23"/>
      <c r="BF475" s="23"/>
      <c r="BG475" s="23"/>
      <c r="BH475" s="23"/>
      <c r="BI475" s="23"/>
      <c r="BJ475" s="23"/>
      <c r="BK475" s="23"/>
      <c r="BL475" s="23"/>
    </row>
    <row r="476" spans="1:64">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c r="AB476" s="23"/>
      <c r="AC476" s="23"/>
      <c r="AD476" s="23"/>
      <c r="AE476" s="23"/>
      <c r="AF476" s="23"/>
      <c r="AG476" s="23"/>
      <c r="AH476" s="23"/>
      <c r="AI476" s="23"/>
      <c r="AJ476" s="23"/>
      <c r="AK476" s="23"/>
      <c r="AL476" s="23"/>
      <c r="AM476" s="23"/>
      <c r="AN476" s="23"/>
      <c r="AO476" s="23"/>
      <c r="AP476" s="23"/>
      <c r="AQ476" s="23"/>
      <c r="AR476" s="23"/>
      <c r="AS476" s="23"/>
      <c r="AT476" s="23"/>
      <c r="AU476" s="23"/>
      <c r="AV476" s="23"/>
      <c r="AW476" s="23"/>
      <c r="AX476" s="23"/>
      <c r="AY476" s="23"/>
      <c r="AZ476" s="23"/>
      <c r="BA476" s="23"/>
      <c r="BB476" s="23"/>
      <c r="BC476" s="23"/>
      <c r="BD476" s="23"/>
      <c r="BE476" s="23"/>
      <c r="BF476" s="23"/>
      <c r="BG476" s="23"/>
      <c r="BH476" s="23"/>
      <c r="BI476" s="23"/>
      <c r="BJ476" s="23"/>
      <c r="BK476" s="23"/>
      <c r="BL476" s="23"/>
    </row>
    <row r="477" spans="1:64">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c r="AB477" s="23"/>
      <c r="AC477" s="23"/>
      <c r="AD477" s="23"/>
      <c r="AE477" s="23"/>
      <c r="AF477" s="23"/>
      <c r="AG477" s="23"/>
      <c r="AH477" s="23"/>
      <c r="AI477" s="23"/>
      <c r="AJ477" s="23"/>
      <c r="AK477" s="23"/>
      <c r="AL477" s="23"/>
      <c r="AM477" s="23"/>
      <c r="AN477" s="23"/>
      <c r="AO477" s="23"/>
      <c r="AP477" s="23"/>
      <c r="AQ477" s="23"/>
      <c r="AR477" s="23"/>
      <c r="AS477" s="23"/>
      <c r="AT477" s="23"/>
      <c r="AU477" s="23"/>
      <c r="AV477" s="23"/>
      <c r="AW477" s="23"/>
      <c r="AX477" s="23"/>
      <c r="AY477" s="23"/>
      <c r="AZ477" s="23"/>
      <c r="BA477" s="23"/>
      <c r="BB477" s="23"/>
      <c r="BC477" s="23"/>
      <c r="BD477" s="23"/>
      <c r="BE477" s="23"/>
      <c r="BF477" s="23"/>
      <c r="BG477" s="23"/>
      <c r="BH477" s="23"/>
      <c r="BI477" s="23"/>
      <c r="BJ477" s="23"/>
      <c r="BK477" s="23"/>
      <c r="BL477" s="23"/>
    </row>
    <row r="478" spans="1:64">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c r="AB478" s="23"/>
      <c r="AC478" s="23"/>
      <c r="AD478" s="23"/>
      <c r="AE478" s="23"/>
      <c r="AF478" s="23"/>
      <c r="AG478" s="23"/>
      <c r="AH478" s="23"/>
      <c r="AI478" s="23"/>
      <c r="AJ478" s="23"/>
      <c r="AK478" s="23"/>
      <c r="AL478" s="23"/>
      <c r="AM478" s="23"/>
      <c r="AN478" s="23"/>
      <c r="AO478" s="23"/>
      <c r="AP478" s="23"/>
      <c r="AQ478" s="23"/>
      <c r="AR478" s="23"/>
      <c r="AS478" s="23"/>
      <c r="AT478" s="23"/>
      <c r="AU478" s="23"/>
      <c r="AV478" s="23"/>
      <c r="AW478" s="23"/>
      <c r="AX478" s="23"/>
      <c r="AY478" s="23"/>
      <c r="AZ478" s="23"/>
      <c r="BA478" s="23"/>
      <c r="BB478" s="23"/>
      <c r="BC478" s="23"/>
      <c r="BD478" s="23"/>
      <c r="BE478" s="23"/>
      <c r="BF478" s="23"/>
      <c r="BG478" s="23"/>
      <c r="BH478" s="23"/>
      <c r="BI478" s="23"/>
      <c r="BJ478" s="23"/>
      <c r="BK478" s="23"/>
      <c r="BL478" s="23"/>
    </row>
    <row r="479" spans="1:64">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c r="AB479" s="23"/>
      <c r="AC479" s="23"/>
      <c r="AD479" s="23"/>
      <c r="AE479" s="23"/>
      <c r="AF479" s="23"/>
      <c r="AG479" s="23"/>
      <c r="AH479" s="23"/>
      <c r="AI479" s="23"/>
      <c r="AJ479" s="23"/>
      <c r="AK479" s="23"/>
      <c r="AL479" s="23"/>
      <c r="AM479" s="23"/>
      <c r="AN479" s="23"/>
      <c r="AO479" s="23"/>
      <c r="AP479" s="23"/>
      <c r="AQ479" s="23"/>
      <c r="AR479" s="23"/>
      <c r="AS479" s="23"/>
      <c r="AT479" s="23"/>
      <c r="AU479" s="23"/>
      <c r="AV479" s="23"/>
      <c r="AW479" s="23"/>
      <c r="AX479" s="23"/>
      <c r="AY479" s="23"/>
      <c r="AZ479" s="23"/>
      <c r="BA479" s="23"/>
      <c r="BB479" s="23"/>
      <c r="BC479" s="23"/>
      <c r="BD479" s="23"/>
      <c r="BE479" s="23"/>
      <c r="BF479" s="23"/>
      <c r="BG479" s="23"/>
      <c r="BH479" s="23"/>
      <c r="BI479" s="23"/>
      <c r="BJ479" s="23"/>
      <c r="BK479" s="23"/>
      <c r="BL479" s="23"/>
    </row>
    <row r="480" spans="1:64">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c r="AC480" s="23"/>
      <c r="AD480" s="23"/>
      <c r="AE480" s="23"/>
      <c r="AF480" s="23"/>
      <c r="AG480" s="23"/>
      <c r="AH480" s="23"/>
      <c r="AI480" s="23"/>
      <c r="AJ480" s="23"/>
      <c r="AK480" s="23"/>
      <c r="AL480" s="23"/>
      <c r="AM480" s="23"/>
      <c r="AN480" s="23"/>
      <c r="AO480" s="23"/>
      <c r="AP480" s="23"/>
      <c r="AQ480" s="23"/>
      <c r="AR480" s="23"/>
      <c r="AS480" s="23"/>
      <c r="AT480" s="23"/>
      <c r="AU480" s="23"/>
      <c r="AV480" s="23"/>
      <c r="AW480" s="23"/>
      <c r="AX480" s="23"/>
      <c r="AY480" s="23"/>
      <c r="AZ480" s="23"/>
      <c r="BA480" s="23"/>
      <c r="BB480" s="23"/>
      <c r="BC480" s="23"/>
      <c r="BD480" s="23"/>
      <c r="BE480" s="23"/>
      <c r="BF480" s="23"/>
      <c r="BG480" s="23"/>
      <c r="BH480" s="23"/>
      <c r="BI480" s="23"/>
      <c r="BJ480" s="23"/>
      <c r="BK480" s="23"/>
      <c r="BL480" s="23"/>
    </row>
    <row r="481" spans="1:64">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23"/>
      <c r="AC481" s="23"/>
      <c r="AD481" s="23"/>
      <c r="AE481" s="23"/>
      <c r="AF481" s="23"/>
      <c r="AG481" s="23"/>
      <c r="AH481" s="23"/>
      <c r="AI481" s="23"/>
      <c r="AJ481" s="23"/>
      <c r="AK481" s="23"/>
      <c r="AL481" s="23"/>
      <c r="AM481" s="23"/>
      <c r="AN481" s="23"/>
      <c r="AO481" s="23"/>
      <c r="AP481" s="23"/>
      <c r="AQ481" s="23"/>
      <c r="AR481" s="23"/>
      <c r="AS481" s="23"/>
      <c r="AT481" s="23"/>
      <c r="AU481" s="23"/>
      <c r="AV481" s="23"/>
      <c r="AW481" s="23"/>
      <c r="AX481" s="23"/>
      <c r="AY481" s="23"/>
      <c r="AZ481" s="23"/>
      <c r="BA481" s="23"/>
      <c r="BB481" s="23"/>
      <c r="BC481" s="23"/>
      <c r="BD481" s="23"/>
      <c r="BE481" s="23"/>
      <c r="BF481" s="23"/>
      <c r="BG481" s="23"/>
      <c r="BH481" s="23"/>
      <c r="BI481" s="23"/>
      <c r="BJ481" s="23"/>
      <c r="BK481" s="23"/>
      <c r="BL481" s="23"/>
    </row>
    <row r="482" spans="1:64">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23"/>
      <c r="AC482" s="23"/>
      <c r="AD482" s="23"/>
      <c r="AE482" s="23"/>
      <c r="AF482" s="23"/>
      <c r="AG482" s="23"/>
      <c r="AH482" s="23"/>
      <c r="AI482" s="23"/>
      <c r="AJ482" s="23"/>
      <c r="AK482" s="23"/>
      <c r="AL482" s="23"/>
      <c r="AM482" s="23"/>
      <c r="AN482" s="23"/>
      <c r="AO482" s="23"/>
      <c r="AP482" s="23"/>
      <c r="AQ482" s="23"/>
      <c r="AR482" s="23"/>
      <c r="AS482" s="23"/>
      <c r="AT482" s="23"/>
      <c r="AU482" s="23"/>
      <c r="AV482" s="23"/>
      <c r="AW482" s="23"/>
      <c r="AX482" s="23"/>
      <c r="AY482" s="23"/>
      <c r="AZ482" s="23"/>
      <c r="BA482" s="23"/>
      <c r="BB482" s="23"/>
      <c r="BC482" s="23"/>
      <c r="BD482" s="23"/>
      <c r="BE482" s="23"/>
      <c r="BF482" s="23"/>
      <c r="BG482" s="23"/>
      <c r="BH482" s="23"/>
      <c r="BI482" s="23"/>
      <c r="BJ482" s="23"/>
      <c r="BK482" s="23"/>
      <c r="BL482" s="23"/>
    </row>
    <row r="483" spans="1:64">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c r="AB483" s="23"/>
      <c r="AC483" s="23"/>
      <c r="AD483" s="23"/>
      <c r="AE483" s="23"/>
      <c r="AF483" s="23"/>
      <c r="AG483" s="23"/>
      <c r="AH483" s="23"/>
      <c r="AI483" s="23"/>
      <c r="AJ483" s="23"/>
      <c r="AK483" s="23"/>
      <c r="AL483" s="23"/>
      <c r="AM483" s="23"/>
      <c r="AN483" s="23"/>
      <c r="AO483" s="23"/>
      <c r="AP483" s="23"/>
      <c r="AQ483" s="23"/>
      <c r="AR483" s="23"/>
      <c r="AS483" s="23"/>
      <c r="AT483" s="23"/>
      <c r="AU483" s="23"/>
      <c r="AV483" s="23"/>
      <c r="AW483" s="23"/>
      <c r="AX483" s="23"/>
      <c r="AY483" s="23"/>
      <c r="AZ483" s="23"/>
      <c r="BA483" s="23"/>
      <c r="BB483" s="23"/>
      <c r="BC483" s="23"/>
      <c r="BD483" s="23"/>
      <c r="BE483" s="23"/>
      <c r="BF483" s="23"/>
      <c r="BG483" s="23"/>
      <c r="BH483" s="23"/>
      <c r="BI483" s="23"/>
      <c r="BJ483" s="23"/>
      <c r="BK483" s="23"/>
      <c r="BL483" s="23"/>
    </row>
    <row r="484" spans="1:64">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c r="AB484" s="23"/>
      <c r="AC484" s="23"/>
      <c r="AD484" s="23"/>
      <c r="AE484" s="23"/>
      <c r="AF484" s="23"/>
      <c r="AG484" s="23"/>
      <c r="AH484" s="23"/>
      <c r="AI484" s="23"/>
      <c r="AJ484" s="23"/>
      <c r="AK484" s="23"/>
      <c r="AL484" s="23"/>
      <c r="AM484" s="23"/>
      <c r="AN484" s="23"/>
      <c r="AO484" s="23"/>
      <c r="AP484" s="23"/>
      <c r="AQ484" s="23"/>
      <c r="AR484" s="23"/>
      <c r="AS484" s="23"/>
      <c r="AT484" s="23"/>
      <c r="AU484" s="23"/>
      <c r="AV484" s="23"/>
      <c r="AW484" s="23"/>
      <c r="AX484" s="23"/>
      <c r="AY484" s="23"/>
      <c r="AZ484" s="23"/>
      <c r="BA484" s="23"/>
      <c r="BB484" s="23"/>
      <c r="BC484" s="23"/>
      <c r="BD484" s="23"/>
      <c r="BE484" s="23"/>
      <c r="BF484" s="23"/>
      <c r="BG484" s="23"/>
      <c r="BH484" s="23"/>
      <c r="BI484" s="23"/>
      <c r="BJ484" s="23"/>
      <c r="BK484" s="23"/>
      <c r="BL484" s="23"/>
    </row>
    <row r="485" spans="1:64">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c r="AB485" s="23"/>
      <c r="AC485" s="23"/>
      <c r="AD485" s="23"/>
      <c r="AE485" s="23"/>
      <c r="AF485" s="23"/>
      <c r="AG485" s="23"/>
      <c r="AH485" s="23"/>
      <c r="AI485" s="23"/>
      <c r="AJ485" s="23"/>
      <c r="AK485" s="23"/>
      <c r="AL485" s="23"/>
      <c r="AM485" s="23"/>
      <c r="AN485" s="23"/>
      <c r="AO485" s="23"/>
      <c r="AP485" s="23"/>
      <c r="AQ485" s="23"/>
      <c r="AR485" s="23"/>
      <c r="AS485" s="23"/>
      <c r="AT485" s="23"/>
      <c r="AU485" s="23"/>
      <c r="AV485" s="23"/>
      <c r="AW485" s="23"/>
      <c r="AX485" s="23"/>
      <c r="AY485" s="23"/>
      <c r="AZ485" s="23"/>
      <c r="BA485" s="23"/>
      <c r="BB485" s="23"/>
      <c r="BC485" s="23"/>
      <c r="BD485" s="23"/>
      <c r="BE485" s="23"/>
      <c r="BF485" s="23"/>
      <c r="BG485" s="23"/>
      <c r="BH485" s="23"/>
      <c r="BI485" s="23"/>
      <c r="BJ485" s="23"/>
      <c r="BK485" s="23"/>
      <c r="BL485" s="23"/>
    </row>
    <row r="486" spans="1:64">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c r="AC486" s="23"/>
      <c r="AD486" s="23"/>
      <c r="AE486" s="23"/>
      <c r="AF486" s="23"/>
      <c r="AG486" s="23"/>
      <c r="AH486" s="23"/>
      <c r="AI486" s="23"/>
      <c r="AJ486" s="23"/>
      <c r="AK486" s="23"/>
      <c r="AL486" s="23"/>
      <c r="AM486" s="23"/>
      <c r="AN486" s="23"/>
      <c r="AO486" s="23"/>
      <c r="AP486" s="23"/>
      <c r="AQ486" s="23"/>
      <c r="AR486" s="23"/>
      <c r="AS486" s="23"/>
      <c r="AT486" s="23"/>
      <c r="AU486" s="23"/>
      <c r="AV486" s="23"/>
      <c r="AW486" s="23"/>
      <c r="AX486" s="23"/>
      <c r="AY486" s="23"/>
      <c r="AZ486" s="23"/>
      <c r="BA486" s="23"/>
      <c r="BB486" s="23"/>
      <c r="BC486" s="23"/>
      <c r="BD486" s="23"/>
      <c r="BE486" s="23"/>
      <c r="BF486" s="23"/>
      <c r="BG486" s="23"/>
      <c r="BH486" s="23"/>
      <c r="BI486" s="23"/>
      <c r="BJ486" s="23"/>
      <c r="BK486" s="23"/>
      <c r="BL486" s="23"/>
    </row>
    <row r="487" spans="1:64">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23"/>
      <c r="AC487" s="23"/>
      <c r="AD487" s="23"/>
      <c r="AE487" s="23"/>
      <c r="AF487" s="23"/>
      <c r="AG487" s="23"/>
      <c r="AH487" s="23"/>
      <c r="AI487" s="23"/>
      <c r="AJ487" s="23"/>
      <c r="AK487" s="23"/>
      <c r="AL487" s="23"/>
      <c r="AM487" s="23"/>
      <c r="AN487" s="23"/>
      <c r="AO487" s="23"/>
      <c r="AP487" s="23"/>
      <c r="AQ487" s="23"/>
      <c r="AR487" s="23"/>
      <c r="AS487" s="23"/>
      <c r="AT487" s="23"/>
      <c r="AU487" s="23"/>
      <c r="AV487" s="23"/>
      <c r="AW487" s="23"/>
      <c r="AX487" s="23"/>
      <c r="AY487" s="23"/>
      <c r="AZ487" s="23"/>
      <c r="BA487" s="23"/>
      <c r="BB487" s="23"/>
      <c r="BC487" s="23"/>
      <c r="BD487" s="23"/>
      <c r="BE487" s="23"/>
      <c r="BF487" s="23"/>
      <c r="BG487" s="23"/>
      <c r="BH487" s="23"/>
      <c r="BI487" s="23"/>
      <c r="BJ487" s="23"/>
      <c r="BK487" s="23"/>
      <c r="BL487" s="23"/>
    </row>
    <row r="488" spans="1:64">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c r="AC488" s="23"/>
      <c r="AD488" s="23"/>
      <c r="AE488" s="23"/>
      <c r="AF488" s="23"/>
      <c r="AG488" s="23"/>
      <c r="AH488" s="23"/>
      <c r="AI488" s="23"/>
      <c r="AJ488" s="23"/>
      <c r="AK488" s="23"/>
      <c r="AL488" s="23"/>
      <c r="AM488" s="23"/>
      <c r="AN488" s="23"/>
      <c r="AO488" s="23"/>
      <c r="AP488" s="23"/>
      <c r="AQ488" s="23"/>
      <c r="AR488" s="23"/>
      <c r="AS488" s="23"/>
      <c r="AT488" s="23"/>
      <c r="AU488" s="23"/>
      <c r="AV488" s="23"/>
      <c r="AW488" s="23"/>
      <c r="AX488" s="23"/>
      <c r="AY488" s="23"/>
      <c r="AZ488" s="23"/>
      <c r="BA488" s="23"/>
      <c r="BB488" s="23"/>
      <c r="BC488" s="23"/>
      <c r="BD488" s="23"/>
      <c r="BE488" s="23"/>
      <c r="BF488" s="23"/>
      <c r="BG488" s="23"/>
      <c r="BH488" s="23"/>
      <c r="BI488" s="23"/>
      <c r="BJ488" s="23"/>
      <c r="BK488" s="23"/>
      <c r="BL488" s="23"/>
    </row>
    <row r="489" spans="1:64">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c r="AB489" s="23"/>
      <c r="AC489" s="23"/>
      <c r="AD489" s="23"/>
      <c r="AE489" s="23"/>
      <c r="AF489" s="23"/>
      <c r="AG489" s="23"/>
      <c r="AH489" s="23"/>
      <c r="AI489" s="23"/>
      <c r="AJ489" s="23"/>
      <c r="AK489" s="23"/>
      <c r="AL489" s="23"/>
      <c r="AM489" s="23"/>
      <c r="AN489" s="23"/>
      <c r="AO489" s="23"/>
      <c r="AP489" s="23"/>
      <c r="AQ489" s="23"/>
      <c r="AR489" s="23"/>
      <c r="AS489" s="23"/>
      <c r="AT489" s="23"/>
      <c r="AU489" s="23"/>
      <c r="AV489" s="23"/>
      <c r="AW489" s="23"/>
      <c r="AX489" s="23"/>
      <c r="AY489" s="23"/>
      <c r="AZ489" s="23"/>
      <c r="BA489" s="23"/>
      <c r="BB489" s="23"/>
      <c r="BC489" s="23"/>
      <c r="BD489" s="23"/>
      <c r="BE489" s="23"/>
      <c r="BF489" s="23"/>
      <c r="BG489" s="23"/>
      <c r="BH489" s="23"/>
      <c r="BI489" s="23"/>
      <c r="BJ489" s="23"/>
      <c r="BK489" s="23"/>
      <c r="BL489" s="23"/>
    </row>
    <row r="490" spans="1:64">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c r="AB490" s="23"/>
      <c r="AC490" s="23"/>
      <c r="AD490" s="23"/>
      <c r="AE490" s="23"/>
      <c r="AF490" s="23"/>
      <c r="AG490" s="23"/>
      <c r="AH490" s="23"/>
      <c r="AI490" s="23"/>
      <c r="AJ490" s="23"/>
      <c r="AK490" s="23"/>
      <c r="AL490" s="23"/>
      <c r="AM490" s="23"/>
      <c r="AN490" s="23"/>
      <c r="AO490" s="23"/>
      <c r="AP490" s="23"/>
      <c r="AQ490" s="23"/>
      <c r="AR490" s="23"/>
      <c r="AS490" s="23"/>
      <c r="AT490" s="23"/>
      <c r="AU490" s="23"/>
      <c r="AV490" s="23"/>
      <c r="AW490" s="23"/>
      <c r="AX490" s="23"/>
      <c r="AY490" s="23"/>
      <c r="AZ490" s="23"/>
      <c r="BA490" s="23"/>
      <c r="BB490" s="23"/>
      <c r="BC490" s="23"/>
      <c r="BD490" s="23"/>
      <c r="BE490" s="23"/>
      <c r="BF490" s="23"/>
      <c r="BG490" s="23"/>
      <c r="BH490" s="23"/>
      <c r="BI490" s="23"/>
      <c r="BJ490" s="23"/>
      <c r="BK490" s="23"/>
      <c r="BL490" s="23"/>
    </row>
    <row r="491" spans="1:64">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c r="AB491" s="23"/>
      <c r="AC491" s="23"/>
      <c r="AD491" s="23"/>
      <c r="AE491" s="23"/>
      <c r="AF491" s="23"/>
      <c r="AG491" s="23"/>
      <c r="AH491" s="23"/>
      <c r="AI491" s="23"/>
      <c r="AJ491" s="23"/>
      <c r="AK491" s="23"/>
      <c r="AL491" s="23"/>
      <c r="AM491" s="23"/>
      <c r="AN491" s="23"/>
      <c r="AO491" s="23"/>
      <c r="AP491" s="23"/>
      <c r="AQ491" s="23"/>
      <c r="AR491" s="23"/>
      <c r="AS491" s="23"/>
      <c r="AT491" s="23"/>
      <c r="AU491" s="23"/>
      <c r="AV491" s="23"/>
      <c r="AW491" s="23"/>
      <c r="AX491" s="23"/>
      <c r="AY491" s="23"/>
      <c r="AZ491" s="23"/>
      <c r="BA491" s="23"/>
      <c r="BB491" s="23"/>
      <c r="BC491" s="23"/>
      <c r="BD491" s="23"/>
      <c r="BE491" s="23"/>
      <c r="BF491" s="23"/>
      <c r="BG491" s="23"/>
      <c r="BH491" s="23"/>
      <c r="BI491" s="23"/>
      <c r="BJ491" s="23"/>
      <c r="BK491" s="23"/>
      <c r="BL491" s="23"/>
    </row>
    <row r="492" spans="1:64">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c r="AB492" s="23"/>
      <c r="AC492" s="23"/>
      <c r="AD492" s="23"/>
      <c r="AE492" s="23"/>
      <c r="AF492" s="23"/>
      <c r="AG492" s="23"/>
      <c r="AH492" s="23"/>
      <c r="AI492" s="23"/>
      <c r="AJ492" s="23"/>
      <c r="AK492" s="23"/>
      <c r="AL492" s="23"/>
      <c r="AM492" s="23"/>
      <c r="AN492" s="23"/>
      <c r="AO492" s="23"/>
      <c r="AP492" s="23"/>
      <c r="AQ492" s="23"/>
      <c r="AR492" s="23"/>
      <c r="AS492" s="23"/>
      <c r="AT492" s="23"/>
      <c r="AU492" s="23"/>
      <c r="AV492" s="23"/>
      <c r="AW492" s="23"/>
      <c r="AX492" s="23"/>
      <c r="AY492" s="23"/>
      <c r="AZ492" s="23"/>
      <c r="BA492" s="23"/>
      <c r="BB492" s="23"/>
      <c r="BC492" s="23"/>
      <c r="BD492" s="23"/>
      <c r="BE492" s="23"/>
      <c r="BF492" s="23"/>
      <c r="BG492" s="23"/>
      <c r="BH492" s="23"/>
      <c r="BI492" s="23"/>
      <c r="BJ492" s="23"/>
      <c r="BK492" s="23"/>
      <c r="BL492" s="23"/>
    </row>
    <row r="493" spans="1:64">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c r="AB493" s="23"/>
      <c r="AC493" s="23"/>
      <c r="AD493" s="23"/>
      <c r="AE493" s="23"/>
      <c r="AF493" s="23"/>
      <c r="AG493" s="23"/>
      <c r="AH493" s="23"/>
      <c r="AI493" s="23"/>
      <c r="AJ493" s="23"/>
      <c r="AK493" s="23"/>
      <c r="AL493" s="23"/>
      <c r="AM493" s="23"/>
      <c r="AN493" s="23"/>
      <c r="AO493" s="23"/>
      <c r="AP493" s="23"/>
      <c r="AQ493" s="23"/>
      <c r="AR493" s="23"/>
      <c r="AS493" s="23"/>
      <c r="AT493" s="23"/>
      <c r="AU493" s="23"/>
      <c r="AV493" s="23"/>
      <c r="AW493" s="23"/>
      <c r="AX493" s="23"/>
      <c r="AY493" s="23"/>
      <c r="AZ493" s="23"/>
      <c r="BA493" s="23"/>
      <c r="BB493" s="23"/>
      <c r="BC493" s="23"/>
      <c r="BD493" s="23"/>
      <c r="BE493" s="23"/>
      <c r="BF493" s="23"/>
      <c r="BG493" s="23"/>
      <c r="BH493" s="23"/>
      <c r="BI493" s="23"/>
      <c r="BJ493" s="23"/>
      <c r="BK493" s="23"/>
      <c r="BL493" s="23"/>
    </row>
    <row r="494" spans="1:64">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c r="AB494" s="23"/>
      <c r="AC494" s="23"/>
      <c r="AD494" s="23"/>
      <c r="AE494" s="23"/>
      <c r="AF494" s="23"/>
      <c r="AG494" s="23"/>
      <c r="AH494" s="23"/>
      <c r="AI494" s="23"/>
      <c r="AJ494" s="23"/>
      <c r="AK494" s="23"/>
      <c r="AL494" s="23"/>
      <c r="AM494" s="23"/>
      <c r="AN494" s="23"/>
      <c r="AO494" s="23"/>
      <c r="AP494" s="23"/>
      <c r="AQ494" s="23"/>
      <c r="AR494" s="23"/>
      <c r="AS494" s="23"/>
      <c r="AT494" s="23"/>
      <c r="AU494" s="23"/>
      <c r="AV494" s="23"/>
      <c r="AW494" s="23"/>
      <c r="AX494" s="23"/>
      <c r="AY494" s="23"/>
      <c r="AZ494" s="23"/>
      <c r="BA494" s="23"/>
      <c r="BB494" s="23"/>
      <c r="BC494" s="23"/>
      <c r="BD494" s="23"/>
      <c r="BE494" s="23"/>
      <c r="BF494" s="23"/>
      <c r="BG494" s="23"/>
      <c r="BH494" s="23"/>
      <c r="BI494" s="23"/>
      <c r="BJ494" s="23"/>
      <c r="BK494" s="23"/>
      <c r="BL494" s="23"/>
    </row>
    <row r="495" spans="1:64">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c r="AC495" s="23"/>
      <c r="AD495" s="23"/>
      <c r="AE495" s="23"/>
      <c r="AF495" s="23"/>
      <c r="AG495" s="23"/>
      <c r="AH495" s="23"/>
      <c r="AI495" s="23"/>
      <c r="AJ495" s="23"/>
      <c r="AK495" s="23"/>
      <c r="AL495" s="23"/>
      <c r="AM495" s="23"/>
      <c r="AN495" s="23"/>
      <c r="AO495" s="23"/>
      <c r="AP495" s="23"/>
      <c r="AQ495" s="23"/>
      <c r="AR495" s="23"/>
      <c r="AS495" s="23"/>
      <c r="AT495" s="23"/>
      <c r="AU495" s="23"/>
      <c r="AV495" s="23"/>
      <c r="AW495" s="23"/>
      <c r="AX495" s="23"/>
      <c r="AY495" s="23"/>
      <c r="AZ495" s="23"/>
      <c r="BA495" s="23"/>
      <c r="BB495" s="23"/>
      <c r="BC495" s="23"/>
      <c r="BD495" s="23"/>
      <c r="BE495" s="23"/>
      <c r="BF495" s="23"/>
      <c r="BG495" s="23"/>
      <c r="BH495" s="23"/>
      <c r="BI495" s="23"/>
      <c r="BJ495" s="23"/>
      <c r="BK495" s="23"/>
      <c r="BL495" s="23"/>
    </row>
    <row r="496" spans="1:64">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c r="AC496" s="23"/>
      <c r="AD496" s="23"/>
      <c r="AE496" s="23"/>
      <c r="AF496" s="23"/>
      <c r="AG496" s="23"/>
      <c r="AH496" s="23"/>
      <c r="AI496" s="23"/>
      <c r="AJ496" s="23"/>
      <c r="AK496" s="23"/>
      <c r="AL496" s="23"/>
      <c r="AM496" s="23"/>
      <c r="AN496" s="23"/>
      <c r="AO496" s="23"/>
      <c r="AP496" s="23"/>
      <c r="AQ496" s="23"/>
      <c r="AR496" s="23"/>
      <c r="AS496" s="23"/>
      <c r="AT496" s="23"/>
      <c r="AU496" s="23"/>
      <c r="AV496" s="23"/>
      <c r="AW496" s="23"/>
      <c r="AX496" s="23"/>
      <c r="AY496" s="23"/>
      <c r="AZ496" s="23"/>
      <c r="BA496" s="23"/>
      <c r="BB496" s="23"/>
      <c r="BC496" s="23"/>
      <c r="BD496" s="23"/>
      <c r="BE496" s="23"/>
      <c r="BF496" s="23"/>
      <c r="BG496" s="23"/>
      <c r="BH496" s="23"/>
      <c r="BI496" s="23"/>
      <c r="BJ496" s="23"/>
      <c r="BK496" s="23"/>
      <c r="BL496" s="23"/>
    </row>
    <row r="497" spans="1:64">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c r="AB497" s="23"/>
      <c r="AC497" s="23"/>
      <c r="AD497" s="23"/>
      <c r="AE497" s="23"/>
      <c r="AF497" s="23"/>
      <c r="AG497" s="23"/>
      <c r="AH497" s="23"/>
      <c r="AI497" s="23"/>
      <c r="AJ497" s="23"/>
      <c r="AK497" s="23"/>
      <c r="AL497" s="23"/>
      <c r="AM497" s="23"/>
      <c r="AN497" s="23"/>
      <c r="AO497" s="23"/>
      <c r="AP497" s="23"/>
      <c r="AQ497" s="23"/>
      <c r="AR497" s="23"/>
      <c r="AS497" s="23"/>
      <c r="AT497" s="23"/>
      <c r="AU497" s="23"/>
      <c r="AV497" s="23"/>
      <c r="AW497" s="23"/>
      <c r="AX497" s="23"/>
      <c r="AY497" s="23"/>
      <c r="AZ497" s="23"/>
      <c r="BA497" s="23"/>
      <c r="BB497" s="23"/>
      <c r="BC497" s="23"/>
      <c r="BD497" s="23"/>
      <c r="BE497" s="23"/>
      <c r="BF497" s="23"/>
      <c r="BG497" s="23"/>
      <c r="BH497" s="23"/>
      <c r="BI497" s="23"/>
      <c r="BJ497" s="23"/>
      <c r="BK497" s="23"/>
      <c r="BL497" s="23"/>
    </row>
    <row r="498" spans="1:64">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c r="AI498" s="23"/>
      <c r="AJ498" s="23"/>
      <c r="AK498" s="23"/>
      <c r="AL498" s="23"/>
      <c r="AM498" s="23"/>
      <c r="AN498" s="23"/>
      <c r="AO498" s="23"/>
      <c r="AP498" s="23"/>
      <c r="AQ498" s="23"/>
      <c r="AR498" s="23"/>
      <c r="AS498" s="23"/>
      <c r="AT498" s="23"/>
      <c r="AU498" s="23"/>
      <c r="AV498" s="23"/>
      <c r="AW498" s="23"/>
      <c r="AX498" s="23"/>
      <c r="AY498" s="23"/>
      <c r="AZ498" s="23"/>
      <c r="BA498" s="23"/>
      <c r="BB498" s="23"/>
      <c r="BC498" s="23"/>
      <c r="BD498" s="23"/>
      <c r="BE498" s="23"/>
      <c r="BF498" s="23"/>
      <c r="BG498" s="23"/>
      <c r="BH498" s="23"/>
      <c r="BI498" s="23"/>
      <c r="BJ498" s="23"/>
      <c r="BK498" s="23"/>
      <c r="BL498" s="23"/>
    </row>
    <row r="499" spans="1:64">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c r="AC499" s="23"/>
      <c r="AD499" s="23"/>
      <c r="AE499" s="23"/>
      <c r="AF499" s="23"/>
      <c r="AG499" s="23"/>
      <c r="AH499" s="23"/>
      <c r="AI499" s="23"/>
      <c r="AJ499" s="23"/>
      <c r="AK499" s="23"/>
      <c r="AL499" s="23"/>
      <c r="AM499" s="23"/>
      <c r="AN499" s="23"/>
      <c r="AO499" s="23"/>
      <c r="AP499" s="23"/>
      <c r="AQ499" s="23"/>
      <c r="AR499" s="23"/>
      <c r="AS499" s="23"/>
      <c r="AT499" s="23"/>
      <c r="AU499" s="23"/>
      <c r="AV499" s="23"/>
      <c r="AW499" s="23"/>
      <c r="AX499" s="23"/>
      <c r="AY499" s="23"/>
      <c r="AZ499" s="23"/>
      <c r="BA499" s="23"/>
      <c r="BB499" s="23"/>
      <c r="BC499" s="23"/>
      <c r="BD499" s="23"/>
      <c r="BE499" s="23"/>
      <c r="BF499" s="23"/>
      <c r="BG499" s="23"/>
      <c r="BH499" s="23"/>
      <c r="BI499" s="23"/>
      <c r="BJ499" s="23"/>
      <c r="BK499" s="23"/>
      <c r="BL499" s="23"/>
    </row>
    <row r="500" spans="1:64">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c r="AC500" s="23"/>
      <c r="AD500" s="23"/>
      <c r="AE500" s="23"/>
      <c r="AF500" s="23"/>
      <c r="AG500" s="23"/>
      <c r="AH500" s="23"/>
      <c r="AI500" s="23"/>
      <c r="AJ500" s="23"/>
      <c r="AK500" s="23"/>
      <c r="AL500" s="23"/>
      <c r="AM500" s="23"/>
      <c r="AN500" s="23"/>
      <c r="AO500" s="23"/>
      <c r="AP500" s="23"/>
      <c r="AQ500" s="23"/>
      <c r="AR500" s="23"/>
      <c r="AS500" s="23"/>
      <c r="AT500" s="23"/>
      <c r="AU500" s="23"/>
      <c r="AV500" s="23"/>
      <c r="AW500" s="23"/>
      <c r="AX500" s="23"/>
      <c r="AY500" s="23"/>
      <c r="AZ500" s="23"/>
      <c r="BA500" s="23"/>
      <c r="BB500" s="23"/>
      <c r="BC500" s="23"/>
      <c r="BD500" s="23"/>
      <c r="BE500" s="23"/>
      <c r="BF500" s="23"/>
      <c r="BG500" s="23"/>
      <c r="BH500" s="23"/>
      <c r="BI500" s="23"/>
      <c r="BJ500" s="23"/>
      <c r="BK500" s="23"/>
      <c r="BL500" s="23"/>
    </row>
    <row r="501" spans="1:64">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c r="AB501" s="23"/>
      <c r="AC501" s="23"/>
      <c r="AD501" s="23"/>
      <c r="AE501" s="23"/>
      <c r="AF501" s="23"/>
      <c r="AG501" s="23"/>
      <c r="AH501" s="23"/>
      <c r="AI501" s="23"/>
      <c r="AJ501" s="23"/>
      <c r="AK501" s="23"/>
      <c r="AL501" s="23"/>
      <c r="AM501" s="23"/>
      <c r="AN501" s="23"/>
      <c r="AO501" s="23"/>
      <c r="AP501" s="23"/>
      <c r="AQ501" s="23"/>
      <c r="AR501" s="23"/>
      <c r="AS501" s="23"/>
      <c r="AT501" s="23"/>
      <c r="AU501" s="23"/>
      <c r="AV501" s="23"/>
      <c r="AW501" s="23"/>
      <c r="AX501" s="23"/>
      <c r="AY501" s="23"/>
      <c r="AZ501" s="23"/>
      <c r="BA501" s="23"/>
      <c r="BB501" s="23"/>
      <c r="BC501" s="23"/>
      <c r="BD501" s="23"/>
      <c r="BE501" s="23"/>
      <c r="BF501" s="23"/>
      <c r="BG501" s="23"/>
      <c r="BH501" s="23"/>
      <c r="BI501" s="23"/>
      <c r="BJ501" s="23"/>
      <c r="BK501" s="23"/>
      <c r="BL501" s="23"/>
    </row>
    <row r="502" spans="1:64">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c r="AB502" s="23"/>
      <c r="AC502" s="23"/>
      <c r="AD502" s="23"/>
      <c r="AE502" s="23"/>
      <c r="AF502" s="23"/>
      <c r="AG502" s="23"/>
      <c r="AH502" s="23"/>
      <c r="AI502" s="23"/>
      <c r="AJ502" s="23"/>
      <c r="AK502" s="23"/>
      <c r="AL502" s="23"/>
      <c r="AM502" s="23"/>
      <c r="AN502" s="23"/>
      <c r="AO502" s="23"/>
      <c r="AP502" s="23"/>
      <c r="AQ502" s="23"/>
      <c r="AR502" s="23"/>
      <c r="AS502" s="23"/>
      <c r="AT502" s="23"/>
      <c r="AU502" s="23"/>
      <c r="AV502" s="23"/>
      <c r="AW502" s="23"/>
      <c r="AX502" s="23"/>
      <c r="AY502" s="23"/>
      <c r="AZ502" s="23"/>
      <c r="BA502" s="23"/>
      <c r="BB502" s="23"/>
      <c r="BC502" s="23"/>
      <c r="BD502" s="23"/>
      <c r="BE502" s="23"/>
      <c r="BF502" s="23"/>
      <c r="BG502" s="23"/>
      <c r="BH502" s="23"/>
      <c r="BI502" s="23"/>
      <c r="BJ502" s="23"/>
      <c r="BK502" s="23"/>
      <c r="BL502" s="23"/>
    </row>
    <row r="503" spans="1:64">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c r="AB503" s="23"/>
      <c r="AC503" s="23"/>
      <c r="AD503" s="23"/>
      <c r="AE503" s="23"/>
      <c r="AF503" s="23"/>
      <c r="AG503" s="23"/>
      <c r="AH503" s="23"/>
      <c r="AI503" s="23"/>
      <c r="AJ503" s="23"/>
      <c r="AK503" s="23"/>
      <c r="AL503" s="23"/>
      <c r="AM503" s="23"/>
      <c r="AN503" s="23"/>
      <c r="AO503" s="23"/>
      <c r="AP503" s="23"/>
      <c r="AQ503" s="23"/>
      <c r="AR503" s="23"/>
      <c r="AS503" s="23"/>
      <c r="AT503" s="23"/>
      <c r="AU503" s="23"/>
      <c r="AV503" s="23"/>
      <c r="AW503" s="23"/>
      <c r="AX503" s="23"/>
      <c r="AY503" s="23"/>
      <c r="AZ503" s="23"/>
      <c r="BA503" s="23"/>
      <c r="BB503" s="23"/>
      <c r="BC503" s="23"/>
      <c r="BD503" s="23"/>
      <c r="BE503" s="23"/>
      <c r="BF503" s="23"/>
      <c r="BG503" s="23"/>
      <c r="BH503" s="23"/>
      <c r="BI503" s="23"/>
      <c r="BJ503" s="23"/>
      <c r="BK503" s="23"/>
      <c r="BL503" s="23"/>
    </row>
    <row r="504" spans="1:64">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c r="AB504" s="23"/>
      <c r="AC504" s="23"/>
      <c r="AD504" s="23"/>
      <c r="AE504" s="23"/>
      <c r="AF504" s="23"/>
      <c r="AG504" s="23"/>
      <c r="AH504" s="23"/>
      <c r="AI504" s="23"/>
      <c r="AJ504" s="23"/>
      <c r="AK504" s="23"/>
      <c r="AL504" s="23"/>
      <c r="AM504" s="23"/>
      <c r="AN504" s="23"/>
      <c r="AO504" s="23"/>
      <c r="AP504" s="23"/>
      <c r="AQ504" s="23"/>
      <c r="AR504" s="23"/>
      <c r="AS504" s="23"/>
      <c r="AT504" s="23"/>
      <c r="AU504" s="23"/>
      <c r="AV504" s="23"/>
      <c r="AW504" s="23"/>
      <c r="AX504" s="23"/>
      <c r="AY504" s="23"/>
      <c r="AZ504" s="23"/>
      <c r="BA504" s="23"/>
      <c r="BB504" s="23"/>
      <c r="BC504" s="23"/>
      <c r="BD504" s="23"/>
      <c r="BE504" s="23"/>
      <c r="BF504" s="23"/>
      <c r="BG504" s="23"/>
      <c r="BH504" s="23"/>
      <c r="BI504" s="23"/>
      <c r="BJ504" s="23"/>
      <c r="BK504" s="23"/>
      <c r="BL504" s="23"/>
    </row>
    <row r="505" spans="1:64">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c r="AB505" s="23"/>
      <c r="AC505" s="23"/>
      <c r="AD505" s="23"/>
      <c r="AE505" s="23"/>
      <c r="AF505" s="23"/>
      <c r="AG505" s="23"/>
      <c r="AH505" s="23"/>
      <c r="AI505" s="23"/>
      <c r="AJ505" s="23"/>
      <c r="AK505" s="23"/>
      <c r="AL505" s="23"/>
      <c r="AM505" s="23"/>
      <c r="AN505" s="23"/>
      <c r="AO505" s="23"/>
      <c r="AP505" s="23"/>
      <c r="AQ505" s="23"/>
      <c r="AR505" s="23"/>
      <c r="AS505" s="23"/>
      <c r="AT505" s="23"/>
      <c r="AU505" s="23"/>
      <c r="AV505" s="23"/>
      <c r="AW505" s="23"/>
      <c r="AX505" s="23"/>
      <c r="AY505" s="23"/>
      <c r="AZ505" s="23"/>
      <c r="BA505" s="23"/>
      <c r="BB505" s="23"/>
      <c r="BC505" s="23"/>
      <c r="BD505" s="23"/>
      <c r="BE505" s="23"/>
      <c r="BF505" s="23"/>
      <c r="BG505" s="23"/>
      <c r="BH505" s="23"/>
      <c r="BI505" s="23"/>
      <c r="BJ505" s="23"/>
      <c r="BK505" s="23"/>
      <c r="BL505" s="23"/>
    </row>
    <row r="506" spans="1:64">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c r="AC506" s="23"/>
      <c r="AD506" s="23"/>
      <c r="AE506" s="23"/>
      <c r="AF506" s="23"/>
      <c r="AG506" s="23"/>
      <c r="AH506" s="23"/>
      <c r="AI506" s="23"/>
      <c r="AJ506" s="23"/>
      <c r="AK506" s="23"/>
      <c r="AL506" s="23"/>
      <c r="AM506" s="23"/>
      <c r="AN506" s="23"/>
      <c r="AO506" s="23"/>
      <c r="AP506" s="23"/>
      <c r="AQ506" s="23"/>
      <c r="AR506" s="23"/>
      <c r="AS506" s="23"/>
      <c r="AT506" s="23"/>
      <c r="AU506" s="23"/>
      <c r="AV506" s="23"/>
      <c r="AW506" s="23"/>
      <c r="AX506" s="23"/>
      <c r="AY506" s="23"/>
      <c r="AZ506" s="23"/>
      <c r="BA506" s="23"/>
      <c r="BB506" s="23"/>
      <c r="BC506" s="23"/>
      <c r="BD506" s="23"/>
      <c r="BE506" s="23"/>
      <c r="BF506" s="23"/>
      <c r="BG506" s="23"/>
      <c r="BH506" s="23"/>
      <c r="BI506" s="23"/>
      <c r="BJ506" s="23"/>
      <c r="BK506" s="23"/>
      <c r="BL506" s="23"/>
    </row>
    <row r="507" spans="1:64">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c r="AB507" s="23"/>
      <c r="AC507" s="23"/>
      <c r="AD507" s="23"/>
      <c r="AE507" s="23"/>
      <c r="AF507" s="23"/>
      <c r="AG507" s="23"/>
      <c r="AH507" s="23"/>
      <c r="AI507" s="23"/>
      <c r="AJ507" s="23"/>
      <c r="AK507" s="23"/>
      <c r="AL507" s="23"/>
      <c r="AM507" s="23"/>
      <c r="AN507" s="23"/>
      <c r="AO507" s="23"/>
      <c r="AP507" s="23"/>
      <c r="AQ507" s="23"/>
      <c r="AR507" s="23"/>
      <c r="AS507" s="23"/>
      <c r="AT507" s="23"/>
      <c r="AU507" s="23"/>
      <c r="AV507" s="23"/>
      <c r="AW507" s="23"/>
      <c r="AX507" s="23"/>
      <c r="AY507" s="23"/>
      <c r="AZ507" s="23"/>
      <c r="BA507" s="23"/>
      <c r="BB507" s="23"/>
      <c r="BC507" s="23"/>
      <c r="BD507" s="23"/>
      <c r="BE507" s="23"/>
      <c r="BF507" s="23"/>
      <c r="BG507" s="23"/>
      <c r="BH507" s="23"/>
      <c r="BI507" s="23"/>
      <c r="BJ507" s="23"/>
      <c r="BK507" s="23"/>
      <c r="BL507" s="23"/>
    </row>
    <row r="508" spans="1:64">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c r="AB508" s="23"/>
      <c r="AC508" s="23"/>
      <c r="AD508" s="23"/>
      <c r="AE508" s="23"/>
      <c r="AF508" s="23"/>
      <c r="AG508" s="23"/>
      <c r="AH508" s="23"/>
      <c r="AI508" s="23"/>
      <c r="AJ508" s="23"/>
      <c r="AK508" s="23"/>
      <c r="AL508" s="23"/>
      <c r="AM508" s="23"/>
      <c r="AN508" s="23"/>
      <c r="AO508" s="23"/>
      <c r="AP508" s="23"/>
      <c r="AQ508" s="23"/>
      <c r="AR508" s="23"/>
      <c r="AS508" s="23"/>
      <c r="AT508" s="23"/>
      <c r="AU508" s="23"/>
      <c r="AV508" s="23"/>
      <c r="AW508" s="23"/>
      <c r="AX508" s="23"/>
      <c r="AY508" s="23"/>
      <c r="AZ508" s="23"/>
      <c r="BA508" s="23"/>
      <c r="BB508" s="23"/>
      <c r="BC508" s="23"/>
      <c r="BD508" s="23"/>
      <c r="BE508" s="23"/>
      <c r="BF508" s="23"/>
      <c r="BG508" s="23"/>
      <c r="BH508" s="23"/>
      <c r="BI508" s="23"/>
      <c r="BJ508" s="23"/>
      <c r="BK508" s="23"/>
      <c r="BL508" s="23"/>
    </row>
    <row r="509" spans="1:64">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c r="AC509" s="23"/>
      <c r="AD509" s="23"/>
      <c r="AE509" s="23"/>
      <c r="AF509" s="23"/>
      <c r="AG509" s="23"/>
      <c r="AH509" s="23"/>
      <c r="AI509" s="23"/>
      <c r="AJ509" s="23"/>
      <c r="AK509" s="23"/>
      <c r="AL509" s="23"/>
      <c r="AM509" s="23"/>
      <c r="AN509" s="23"/>
      <c r="AO509" s="23"/>
      <c r="AP509" s="23"/>
      <c r="AQ509" s="23"/>
      <c r="AR509" s="23"/>
      <c r="AS509" s="23"/>
      <c r="AT509" s="23"/>
      <c r="AU509" s="23"/>
      <c r="AV509" s="23"/>
      <c r="AW509" s="23"/>
      <c r="AX509" s="23"/>
      <c r="AY509" s="23"/>
      <c r="AZ509" s="23"/>
      <c r="BA509" s="23"/>
      <c r="BB509" s="23"/>
      <c r="BC509" s="23"/>
      <c r="BD509" s="23"/>
      <c r="BE509" s="23"/>
      <c r="BF509" s="23"/>
      <c r="BG509" s="23"/>
      <c r="BH509" s="23"/>
      <c r="BI509" s="23"/>
      <c r="BJ509" s="23"/>
      <c r="BK509" s="23"/>
      <c r="BL509" s="23"/>
    </row>
    <row r="510" spans="1:64">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c r="AB510" s="23"/>
      <c r="AC510" s="23"/>
      <c r="AD510" s="23"/>
      <c r="AE510" s="23"/>
      <c r="AF510" s="23"/>
      <c r="AG510" s="23"/>
      <c r="AH510" s="23"/>
      <c r="AI510" s="23"/>
      <c r="AJ510" s="23"/>
      <c r="AK510" s="23"/>
      <c r="AL510" s="23"/>
      <c r="AM510" s="23"/>
      <c r="AN510" s="23"/>
      <c r="AO510" s="23"/>
      <c r="AP510" s="23"/>
      <c r="AQ510" s="23"/>
      <c r="AR510" s="23"/>
      <c r="AS510" s="23"/>
      <c r="AT510" s="23"/>
      <c r="AU510" s="23"/>
      <c r="AV510" s="23"/>
      <c r="AW510" s="23"/>
      <c r="AX510" s="23"/>
      <c r="AY510" s="23"/>
      <c r="AZ510" s="23"/>
      <c r="BA510" s="23"/>
      <c r="BB510" s="23"/>
      <c r="BC510" s="23"/>
      <c r="BD510" s="23"/>
      <c r="BE510" s="23"/>
      <c r="BF510" s="23"/>
      <c r="BG510" s="23"/>
      <c r="BH510" s="23"/>
      <c r="BI510" s="23"/>
      <c r="BJ510" s="23"/>
      <c r="BK510" s="23"/>
      <c r="BL510" s="23"/>
    </row>
    <row r="511" spans="1:64">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c r="AB511" s="23"/>
      <c r="AC511" s="23"/>
      <c r="AD511" s="23"/>
      <c r="AE511" s="23"/>
      <c r="AF511" s="23"/>
      <c r="AG511" s="23"/>
      <c r="AH511" s="23"/>
      <c r="AI511" s="23"/>
      <c r="AJ511" s="23"/>
      <c r="AK511" s="23"/>
      <c r="AL511" s="23"/>
      <c r="AM511" s="23"/>
      <c r="AN511" s="23"/>
      <c r="AO511" s="23"/>
      <c r="AP511" s="23"/>
      <c r="AQ511" s="23"/>
      <c r="AR511" s="23"/>
      <c r="AS511" s="23"/>
      <c r="AT511" s="23"/>
      <c r="AU511" s="23"/>
      <c r="AV511" s="23"/>
      <c r="AW511" s="23"/>
      <c r="AX511" s="23"/>
      <c r="AY511" s="23"/>
      <c r="AZ511" s="23"/>
      <c r="BA511" s="23"/>
      <c r="BB511" s="23"/>
      <c r="BC511" s="23"/>
      <c r="BD511" s="23"/>
      <c r="BE511" s="23"/>
      <c r="BF511" s="23"/>
      <c r="BG511" s="23"/>
      <c r="BH511" s="23"/>
      <c r="BI511" s="23"/>
      <c r="BJ511" s="23"/>
      <c r="BK511" s="23"/>
      <c r="BL511" s="23"/>
    </row>
    <row r="512" spans="1:64">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c r="AC512" s="23"/>
      <c r="AD512" s="23"/>
      <c r="AE512" s="23"/>
      <c r="AF512" s="23"/>
      <c r="AG512" s="23"/>
      <c r="AH512" s="23"/>
      <c r="AI512" s="23"/>
      <c r="AJ512" s="23"/>
      <c r="AK512" s="23"/>
      <c r="AL512" s="23"/>
      <c r="AM512" s="23"/>
      <c r="AN512" s="23"/>
      <c r="AO512" s="23"/>
      <c r="AP512" s="23"/>
      <c r="AQ512" s="23"/>
      <c r="AR512" s="23"/>
      <c r="AS512" s="23"/>
      <c r="AT512" s="23"/>
      <c r="AU512" s="23"/>
      <c r="AV512" s="23"/>
      <c r="AW512" s="23"/>
      <c r="AX512" s="23"/>
      <c r="AY512" s="23"/>
      <c r="AZ512" s="23"/>
      <c r="BA512" s="23"/>
      <c r="BB512" s="23"/>
      <c r="BC512" s="23"/>
      <c r="BD512" s="23"/>
      <c r="BE512" s="23"/>
      <c r="BF512" s="23"/>
      <c r="BG512" s="23"/>
      <c r="BH512" s="23"/>
      <c r="BI512" s="23"/>
      <c r="BJ512" s="23"/>
      <c r="BK512" s="23"/>
      <c r="BL512" s="23"/>
    </row>
    <row r="513" spans="1:64">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c r="AB513" s="23"/>
      <c r="AC513" s="23"/>
      <c r="AD513" s="23"/>
      <c r="AE513" s="23"/>
      <c r="AF513" s="23"/>
      <c r="AG513" s="23"/>
      <c r="AH513" s="23"/>
      <c r="AI513" s="23"/>
      <c r="AJ513" s="23"/>
      <c r="AK513" s="23"/>
      <c r="AL513" s="23"/>
      <c r="AM513" s="23"/>
      <c r="AN513" s="23"/>
      <c r="AO513" s="23"/>
      <c r="AP513" s="23"/>
      <c r="AQ513" s="23"/>
      <c r="AR513" s="23"/>
      <c r="AS513" s="23"/>
      <c r="AT513" s="23"/>
      <c r="AU513" s="23"/>
      <c r="AV513" s="23"/>
      <c r="AW513" s="23"/>
      <c r="AX513" s="23"/>
      <c r="AY513" s="23"/>
      <c r="AZ513" s="23"/>
      <c r="BA513" s="23"/>
      <c r="BB513" s="23"/>
      <c r="BC513" s="23"/>
      <c r="BD513" s="23"/>
      <c r="BE513" s="23"/>
      <c r="BF513" s="23"/>
      <c r="BG513" s="23"/>
      <c r="BH513" s="23"/>
      <c r="BI513" s="23"/>
      <c r="BJ513" s="23"/>
      <c r="BK513" s="23"/>
      <c r="BL513" s="23"/>
    </row>
    <row r="514" spans="1:64">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c r="AB514" s="23"/>
      <c r="AC514" s="23"/>
      <c r="AD514" s="23"/>
      <c r="AE514" s="23"/>
      <c r="AF514" s="23"/>
      <c r="AG514" s="23"/>
      <c r="AH514" s="23"/>
      <c r="AI514" s="23"/>
      <c r="AJ514" s="23"/>
      <c r="AK514" s="23"/>
      <c r="AL514" s="23"/>
      <c r="AM514" s="23"/>
      <c r="AN514" s="23"/>
      <c r="AO514" s="23"/>
      <c r="AP514" s="23"/>
      <c r="AQ514" s="23"/>
      <c r="AR514" s="23"/>
      <c r="AS514" s="23"/>
      <c r="AT514" s="23"/>
      <c r="AU514" s="23"/>
      <c r="AV514" s="23"/>
      <c r="AW514" s="23"/>
      <c r="AX514" s="23"/>
      <c r="AY514" s="23"/>
      <c r="AZ514" s="23"/>
      <c r="BA514" s="23"/>
      <c r="BB514" s="23"/>
      <c r="BC514" s="23"/>
      <c r="BD514" s="23"/>
      <c r="BE514" s="23"/>
      <c r="BF514" s="23"/>
      <c r="BG514" s="23"/>
      <c r="BH514" s="23"/>
      <c r="BI514" s="23"/>
      <c r="BJ514" s="23"/>
      <c r="BK514" s="23"/>
      <c r="BL514" s="23"/>
    </row>
    <row r="515" spans="1:64">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c r="AB515" s="23"/>
      <c r="AC515" s="23"/>
      <c r="AD515" s="23"/>
      <c r="AE515" s="23"/>
      <c r="AF515" s="23"/>
      <c r="AG515" s="23"/>
      <c r="AH515" s="23"/>
      <c r="AI515" s="23"/>
      <c r="AJ515" s="23"/>
      <c r="AK515" s="23"/>
      <c r="AL515" s="23"/>
      <c r="AM515" s="23"/>
      <c r="AN515" s="23"/>
      <c r="AO515" s="23"/>
      <c r="AP515" s="23"/>
      <c r="AQ515" s="23"/>
      <c r="AR515" s="23"/>
      <c r="AS515" s="23"/>
      <c r="AT515" s="23"/>
      <c r="AU515" s="23"/>
      <c r="AV515" s="23"/>
      <c r="AW515" s="23"/>
      <c r="AX515" s="23"/>
      <c r="AY515" s="23"/>
      <c r="AZ515" s="23"/>
      <c r="BA515" s="23"/>
      <c r="BB515" s="23"/>
      <c r="BC515" s="23"/>
      <c r="BD515" s="23"/>
      <c r="BE515" s="23"/>
      <c r="BF515" s="23"/>
      <c r="BG515" s="23"/>
      <c r="BH515" s="23"/>
      <c r="BI515" s="23"/>
      <c r="BJ515" s="23"/>
      <c r="BK515" s="23"/>
      <c r="BL515" s="23"/>
    </row>
    <row r="516" spans="1:64">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c r="AC516" s="23"/>
      <c r="AD516" s="23"/>
      <c r="AE516" s="23"/>
      <c r="AF516" s="23"/>
      <c r="AG516" s="23"/>
      <c r="AH516" s="23"/>
      <c r="AI516" s="23"/>
      <c r="AJ516" s="23"/>
      <c r="AK516" s="23"/>
      <c r="AL516" s="23"/>
      <c r="AM516" s="23"/>
      <c r="AN516" s="23"/>
      <c r="AO516" s="23"/>
      <c r="AP516" s="23"/>
      <c r="AQ516" s="23"/>
      <c r="AR516" s="23"/>
      <c r="AS516" s="23"/>
      <c r="AT516" s="23"/>
      <c r="AU516" s="23"/>
      <c r="AV516" s="23"/>
      <c r="AW516" s="23"/>
      <c r="AX516" s="23"/>
      <c r="AY516" s="23"/>
      <c r="AZ516" s="23"/>
      <c r="BA516" s="23"/>
      <c r="BB516" s="23"/>
      <c r="BC516" s="23"/>
      <c r="BD516" s="23"/>
      <c r="BE516" s="23"/>
      <c r="BF516" s="23"/>
      <c r="BG516" s="23"/>
      <c r="BH516" s="23"/>
      <c r="BI516" s="23"/>
      <c r="BJ516" s="23"/>
      <c r="BK516" s="23"/>
      <c r="BL516" s="23"/>
    </row>
    <row r="517" spans="1:64">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c r="AB517" s="23"/>
      <c r="AC517" s="23"/>
      <c r="AD517" s="23"/>
      <c r="AE517" s="23"/>
      <c r="AF517" s="23"/>
      <c r="AG517" s="23"/>
      <c r="AH517" s="23"/>
      <c r="AI517" s="23"/>
      <c r="AJ517" s="23"/>
      <c r="AK517" s="23"/>
      <c r="AL517" s="23"/>
      <c r="AM517" s="23"/>
      <c r="AN517" s="23"/>
      <c r="AO517" s="23"/>
      <c r="AP517" s="23"/>
      <c r="AQ517" s="23"/>
      <c r="AR517" s="23"/>
      <c r="AS517" s="23"/>
      <c r="AT517" s="23"/>
      <c r="AU517" s="23"/>
      <c r="AV517" s="23"/>
      <c r="AW517" s="23"/>
      <c r="AX517" s="23"/>
      <c r="AY517" s="23"/>
      <c r="AZ517" s="23"/>
      <c r="BA517" s="23"/>
      <c r="BB517" s="23"/>
      <c r="BC517" s="23"/>
      <c r="BD517" s="23"/>
      <c r="BE517" s="23"/>
      <c r="BF517" s="23"/>
      <c r="BG517" s="23"/>
      <c r="BH517" s="23"/>
      <c r="BI517" s="23"/>
      <c r="BJ517" s="23"/>
      <c r="BK517" s="23"/>
      <c r="BL517" s="23"/>
    </row>
    <row r="518" spans="1:64">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c r="AC518" s="23"/>
      <c r="AD518" s="23"/>
      <c r="AE518" s="23"/>
      <c r="AF518" s="23"/>
      <c r="AG518" s="23"/>
      <c r="AH518" s="23"/>
      <c r="AI518" s="23"/>
      <c r="AJ518" s="23"/>
      <c r="AK518" s="23"/>
      <c r="AL518" s="23"/>
      <c r="AM518" s="23"/>
      <c r="AN518" s="23"/>
      <c r="AO518" s="23"/>
      <c r="AP518" s="23"/>
      <c r="AQ518" s="23"/>
      <c r="AR518" s="23"/>
      <c r="AS518" s="23"/>
      <c r="AT518" s="23"/>
      <c r="AU518" s="23"/>
      <c r="AV518" s="23"/>
      <c r="AW518" s="23"/>
      <c r="AX518" s="23"/>
      <c r="AY518" s="23"/>
      <c r="AZ518" s="23"/>
      <c r="BA518" s="23"/>
      <c r="BB518" s="23"/>
      <c r="BC518" s="23"/>
      <c r="BD518" s="23"/>
      <c r="BE518" s="23"/>
      <c r="BF518" s="23"/>
      <c r="BG518" s="23"/>
      <c r="BH518" s="23"/>
      <c r="BI518" s="23"/>
      <c r="BJ518" s="23"/>
      <c r="BK518" s="23"/>
      <c r="BL518" s="23"/>
    </row>
    <row r="519" spans="1:64">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c r="AB519" s="23"/>
      <c r="AC519" s="23"/>
      <c r="AD519" s="23"/>
      <c r="AE519" s="23"/>
      <c r="AF519" s="23"/>
      <c r="AG519" s="23"/>
      <c r="AH519" s="23"/>
      <c r="AI519" s="23"/>
      <c r="AJ519" s="23"/>
      <c r="AK519" s="23"/>
      <c r="AL519" s="23"/>
      <c r="AM519" s="23"/>
      <c r="AN519" s="23"/>
      <c r="AO519" s="23"/>
      <c r="AP519" s="23"/>
      <c r="AQ519" s="23"/>
      <c r="AR519" s="23"/>
      <c r="AS519" s="23"/>
      <c r="AT519" s="23"/>
      <c r="AU519" s="23"/>
      <c r="AV519" s="23"/>
      <c r="AW519" s="23"/>
      <c r="AX519" s="23"/>
      <c r="AY519" s="23"/>
      <c r="AZ519" s="23"/>
      <c r="BA519" s="23"/>
      <c r="BB519" s="23"/>
      <c r="BC519" s="23"/>
      <c r="BD519" s="23"/>
      <c r="BE519" s="23"/>
      <c r="BF519" s="23"/>
      <c r="BG519" s="23"/>
      <c r="BH519" s="23"/>
      <c r="BI519" s="23"/>
      <c r="BJ519" s="23"/>
      <c r="BK519" s="23"/>
      <c r="BL519" s="23"/>
    </row>
    <row r="520" spans="1:64">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23"/>
      <c r="AC520" s="23"/>
      <c r="AD520" s="23"/>
      <c r="AE520" s="23"/>
      <c r="AF520" s="23"/>
      <c r="AG520" s="23"/>
      <c r="AH520" s="23"/>
      <c r="AI520" s="23"/>
      <c r="AJ520" s="23"/>
      <c r="AK520" s="23"/>
      <c r="AL520" s="23"/>
      <c r="AM520" s="23"/>
      <c r="AN520" s="23"/>
      <c r="AO520" s="23"/>
      <c r="AP520" s="23"/>
      <c r="AQ520" s="23"/>
      <c r="AR520" s="23"/>
      <c r="AS520" s="23"/>
      <c r="AT520" s="23"/>
      <c r="AU520" s="23"/>
      <c r="AV520" s="23"/>
      <c r="AW520" s="23"/>
      <c r="AX520" s="23"/>
      <c r="AY520" s="23"/>
      <c r="AZ520" s="23"/>
      <c r="BA520" s="23"/>
      <c r="BB520" s="23"/>
      <c r="BC520" s="23"/>
      <c r="BD520" s="23"/>
      <c r="BE520" s="23"/>
      <c r="BF520" s="23"/>
      <c r="BG520" s="23"/>
      <c r="BH520" s="23"/>
      <c r="BI520" s="23"/>
      <c r="BJ520" s="23"/>
      <c r="BK520" s="23"/>
      <c r="BL520" s="23"/>
    </row>
    <row r="521" spans="1:64">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c r="AC521" s="23"/>
      <c r="AD521" s="23"/>
      <c r="AE521" s="23"/>
      <c r="AF521" s="23"/>
      <c r="AG521" s="23"/>
      <c r="AH521" s="23"/>
      <c r="AI521" s="23"/>
      <c r="AJ521" s="23"/>
      <c r="AK521" s="23"/>
      <c r="AL521" s="23"/>
      <c r="AM521" s="23"/>
      <c r="AN521" s="23"/>
      <c r="AO521" s="23"/>
      <c r="AP521" s="23"/>
      <c r="AQ521" s="23"/>
      <c r="AR521" s="23"/>
      <c r="AS521" s="23"/>
      <c r="AT521" s="23"/>
      <c r="AU521" s="23"/>
      <c r="AV521" s="23"/>
      <c r="AW521" s="23"/>
      <c r="AX521" s="23"/>
      <c r="AY521" s="23"/>
      <c r="AZ521" s="23"/>
      <c r="BA521" s="23"/>
      <c r="BB521" s="23"/>
      <c r="BC521" s="23"/>
      <c r="BD521" s="23"/>
      <c r="BE521" s="23"/>
      <c r="BF521" s="23"/>
      <c r="BG521" s="23"/>
      <c r="BH521" s="23"/>
      <c r="BI521" s="23"/>
      <c r="BJ521" s="23"/>
      <c r="BK521" s="23"/>
      <c r="BL521" s="23"/>
    </row>
    <row r="522" spans="1:64">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c r="AB522" s="23"/>
      <c r="AC522" s="23"/>
      <c r="AD522" s="23"/>
      <c r="AE522" s="23"/>
      <c r="AF522" s="23"/>
      <c r="AG522" s="23"/>
      <c r="AH522" s="23"/>
      <c r="AI522" s="23"/>
      <c r="AJ522" s="23"/>
      <c r="AK522" s="23"/>
      <c r="AL522" s="23"/>
      <c r="AM522" s="23"/>
      <c r="AN522" s="23"/>
      <c r="AO522" s="23"/>
      <c r="AP522" s="23"/>
      <c r="AQ522" s="23"/>
      <c r="AR522" s="23"/>
      <c r="AS522" s="23"/>
      <c r="AT522" s="23"/>
      <c r="AU522" s="23"/>
      <c r="AV522" s="23"/>
      <c r="AW522" s="23"/>
      <c r="AX522" s="23"/>
      <c r="AY522" s="23"/>
      <c r="AZ522" s="23"/>
      <c r="BA522" s="23"/>
      <c r="BB522" s="23"/>
      <c r="BC522" s="23"/>
      <c r="BD522" s="23"/>
      <c r="BE522" s="23"/>
      <c r="BF522" s="23"/>
      <c r="BG522" s="23"/>
      <c r="BH522" s="23"/>
      <c r="BI522" s="23"/>
      <c r="BJ522" s="23"/>
      <c r="BK522" s="23"/>
      <c r="BL522" s="23"/>
    </row>
    <row r="523" spans="1:64">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c r="AB523" s="23"/>
      <c r="AC523" s="23"/>
      <c r="AD523" s="23"/>
      <c r="AE523" s="23"/>
      <c r="AF523" s="23"/>
      <c r="AG523" s="23"/>
      <c r="AH523" s="23"/>
      <c r="AI523" s="23"/>
      <c r="AJ523" s="23"/>
      <c r="AK523" s="23"/>
      <c r="AL523" s="23"/>
      <c r="AM523" s="23"/>
      <c r="AN523" s="23"/>
      <c r="AO523" s="23"/>
      <c r="AP523" s="23"/>
      <c r="AQ523" s="23"/>
      <c r="AR523" s="23"/>
      <c r="AS523" s="23"/>
      <c r="AT523" s="23"/>
      <c r="AU523" s="23"/>
      <c r="AV523" s="23"/>
      <c r="AW523" s="23"/>
      <c r="AX523" s="23"/>
      <c r="AY523" s="23"/>
      <c r="AZ523" s="23"/>
      <c r="BA523" s="23"/>
      <c r="BB523" s="23"/>
      <c r="BC523" s="23"/>
      <c r="BD523" s="23"/>
      <c r="BE523" s="23"/>
      <c r="BF523" s="23"/>
      <c r="BG523" s="23"/>
      <c r="BH523" s="23"/>
      <c r="BI523" s="23"/>
      <c r="BJ523" s="23"/>
      <c r="BK523" s="23"/>
      <c r="BL523" s="23"/>
    </row>
    <row r="524" spans="1:64">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c r="AC524" s="23"/>
      <c r="AD524" s="23"/>
      <c r="AE524" s="23"/>
      <c r="AF524" s="23"/>
      <c r="AG524" s="23"/>
      <c r="AH524" s="23"/>
      <c r="AI524" s="23"/>
      <c r="AJ524" s="23"/>
      <c r="AK524" s="23"/>
      <c r="AL524" s="23"/>
      <c r="AM524" s="23"/>
      <c r="AN524" s="23"/>
      <c r="AO524" s="23"/>
      <c r="AP524" s="23"/>
      <c r="AQ524" s="23"/>
      <c r="AR524" s="23"/>
      <c r="AS524" s="23"/>
      <c r="AT524" s="23"/>
      <c r="AU524" s="23"/>
      <c r="AV524" s="23"/>
      <c r="AW524" s="23"/>
      <c r="AX524" s="23"/>
      <c r="AY524" s="23"/>
      <c r="AZ524" s="23"/>
      <c r="BA524" s="23"/>
      <c r="BB524" s="23"/>
      <c r="BC524" s="23"/>
      <c r="BD524" s="23"/>
      <c r="BE524" s="23"/>
      <c r="BF524" s="23"/>
      <c r="BG524" s="23"/>
      <c r="BH524" s="23"/>
      <c r="BI524" s="23"/>
      <c r="BJ524" s="23"/>
      <c r="BK524" s="23"/>
      <c r="BL524" s="23"/>
    </row>
    <row r="525" spans="1:64">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c r="AB525" s="23"/>
      <c r="AC525" s="23"/>
      <c r="AD525" s="23"/>
      <c r="AE525" s="23"/>
      <c r="AF525" s="23"/>
      <c r="AG525" s="23"/>
      <c r="AH525" s="23"/>
      <c r="AI525" s="23"/>
      <c r="AJ525" s="23"/>
      <c r="AK525" s="23"/>
      <c r="AL525" s="23"/>
      <c r="AM525" s="23"/>
      <c r="AN525" s="23"/>
      <c r="AO525" s="23"/>
      <c r="AP525" s="23"/>
      <c r="AQ525" s="23"/>
      <c r="AR525" s="23"/>
      <c r="AS525" s="23"/>
      <c r="AT525" s="23"/>
      <c r="AU525" s="23"/>
      <c r="AV525" s="23"/>
      <c r="AW525" s="23"/>
      <c r="AX525" s="23"/>
      <c r="AY525" s="23"/>
      <c r="AZ525" s="23"/>
      <c r="BA525" s="23"/>
      <c r="BB525" s="23"/>
      <c r="BC525" s="23"/>
      <c r="BD525" s="23"/>
      <c r="BE525" s="23"/>
      <c r="BF525" s="23"/>
      <c r="BG525" s="23"/>
      <c r="BH525" s="23"/>
      <c r="BI525" s="23"/>
      <c r="BJ525" s="23"/>
      <c r="BK525" s="23"/>
      <c r="BL525" s="23"/>
    </row>
    <row r="526" spans="1:64">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c r="AC526" s="23"/>
      <c r="AD526" s="23"/>
      <c r="AE526" s="23"/>
      <c r="AF526" s="23"/>
      <c r="AG526" s="23"/>
      <c r="AH526" s="23"/>
      <c r="AI526" s="23"/>
      <c r="AJ526" s="23"/>
      <c r="AK526" s="23"/>
      <c r="AL526" s="23"/>
      <c r="AM526" s="23"/>
      <c r="AN526" s="23"/>
      <c r="AO526" s="23"/>
      <c r="AP526" s="23"/>
      <c r="AQ526" s="23"/>
      <c r="AR526" s="23"/>
      <c r="AS526" s="23"/>
      <c r="AT526" s="23"/>
      <c r="AU526" s="23"/>
      <c r="AV526" s="23"/>
      <c r="AW526" s="23"/>
      <c r="AX526" s="23"/>
      <c r="AY526" s="23"/>
      <c r="AZ526" s="23"/>
      <c r="BA526" s="23"/>
      <c r="BB526" s="23"/>
      <c r="BC526" s="23"/>
      <c r="BD526" s="23"/>
      <c r="BE526" s="23"/>
      <c r="BF526" s="23"/>
      <c r="BG526" s="23"/>
      <c r="BH526" s="23"/>
      <c r="BI526" s="23"/>
      <c r="BJ526" s="23"/>
      <c r="BK526" s="23"/>
      <c r="BL526" s="23"/>
    </row>
    <row r="527" spans="1:64">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c r="AC527" s="23"/>
      <c r="AD527" s="23"/>
      <c r="AE527" s="23"/>
      <c r="AF527" s="23"/>
      <c r="AG527" s="23"/>
      <c r="AH527" s="23"/>
      <c r="AI527" s="23"/>
      <c r="AJ527" s="23"/>
      <c r="AK527" s="23"/>
      <c r="AL527" s="23"/>
      <c r="AM527" s="23"/>
      <c r="AN527" s="23"/>
      <c r="AO527" s="23"/>
      <c r="AP527" s="23"/>
      <c r="AQ527" s="23"/>
      <c r="AR527" s="23"/>
      <c r="AS527" s="23"/>
      <c r="AT527" s="23"/>
      <c r="AU527" s="23"/>
      <c r="AV527" s="23"/>
      <c r="AW527" s="23"/>
      <c r="AX527" s="23"/>
      <c r="AY527" s="23"/>
      <c r="AZ527" s="23"/>
      <c r="BA527" s="23"/>
      <c r="BB527" s="23"/>
      <c r="BC527" s="23"/>
      <c r="BD527" s="23"/>
      <c r="BE527" s="23"/>
      <c r="BF527" s="23"/>
      <c r="BG527" s="23"/>
      <c r="BH527" s="23"/>
      <c r="BI527" s="23"/>
      <c r="BJ527" s="23"/>
      <c r="BK527" s="23"/>
      <c r="BL527" s="23"/>
    </row>
    <row r="528" spans="1:64">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c r="AB528" s="23"/>
      <c r="AC528" s="23"/>
      <c r="AD528" s="23"/>
      <c r="AE528" s="23"/>
      <c r="AF528" s="23"/>
      <c r="AG528" s="23"/>
      <c r="AH528" s="23"/>
      <c r="AI528" s="23"/>
      <c r="AJ528" s="23"/>
      <c r="AK528" s="23"/>
      <c r="AL528" s="23"/>
      <c r="AM528" s="23"/>
      <c r="AN528" s="23"/>
      <c r="AO528" s="23"/>
      <c r="AP528" s="23"/>
      <c r="AQ528" s="23"/>
      <c r="AR528" s="23"/>
      <c r="AS528" s="23"/>
      <c r="AT528" s="23"/>
      <c r="AU528" s="23"/>
      <c r="AV528" s="23"/>
      <c r="AW528" s="23"/>
      <c r="AX528" s="23"/>
      <c r="AY528" s="23"/>
      <c r="AZ528" s="23"/>
      <c r="BA528" s="23"/>
      <c r="BB528" s="23"/>
      <c r="BC528" s="23"/>
      <c r="BD528" s="23"/>
      <c r="BE528" s="23"/>
      <c r="BF528" s="23"/>
      <c r="BG528" s="23"/>
      <c r="BH528" s="23"/>
      <c r="BI528" s="23"/>
      <c r="BJ528" s="23"/>
      <c r="BK528" s="23"/>
      <c r="BL528" s="23"/>
    </row>
    <row r="529" spans="1:64">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c r="AB529" s="23"/>
      <c r="AC529" s="23"/>
      <c r="AD529" s="23"/>
      <c r="AE529" s="23"/>
      <c r="AF529" s="23"/>
      <c r="AG529" s="23"/>
      <c r="AH529" s="23"/>
      <c r="AI529" s="23"/>
      <c r="AJ529" s="23"/>
      <c r="AK529" s="23"/>
      <c r="AL529" s="23"/>
      <c r="AM529" s="23"/>
      <c r="AN529" s="23"/>
      <c r="AO529" s="23"/>
      <c r="AP529" s="23"/>
      <c r="AQ529" s="23"/>
      <c r="AR529" s="23"/>
      <c r="AS529" s="23"/>
      <c r="AT529" s="23"/>
      <c r="AU529" s="23"/>
      <c r="AV529" s="23"/>
      <c r="AW529" s="23"/>
      <c r="AX529" s="23"/>
      <c r="AY529" s="23"/>
      <c r="AZ529" s="23"/>
      <c r="BA529" s="23"/>
      <c r="BB529" s="23"/>
      <c r="BC529" s="23"/>
      <c r="BD529" s="23"/>
      <c r="BE529" s="23"/>
      <c r="BF529" s="23"/>
      <c r="BG529" s="23"/>
      <c r="BH529" s="23"/>
      <c r="BI529" s="23"/>
      <c r="BJ529" s="23"/>
      <c r="BK529" s="23"/>
      <c r="BL529" s="23"/>
    </row>
    <row r="530" spans="1:64">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c r="AB530" s="23"/>
      <c r="AC530" s="23"/>
      <c r="AD530" s="23"/>
      <c r="AE530" s="23"/>
      <c r="AF530" s="23"/>
      <c r="AG530" s="23"/>
      <c r="AH530" s="23"/>
      <c r="AI530" s="23"/>
      <c r="AJ530" s="23"/>
      <c r="AK530" s="23"/>
      <c r="AL530" s="23"/>
      <c r="AM530" s="23"/>
      <c r="AN530" s="23"/>
      <c r="AO530" s="23"/>
      <c r="AP530" s="23"/>
      <c r="AQ530" s="23"/>
      <c r="AR530" s="23"/>
      <c r="AS530" s="23"/>
      <c r="AT530" s="23"/>
      <c r="AU530" s="23"/>
      <c r="AV530" s="23"/>
      <c r="AW530" s="23"/>
      <c r="AX530" s="23"/>
      <c r="AY530" s="23"/>
      <c r="AZ530" s="23"/>
      <c r="BA530" s="23"/>
      <c r="BB530" s="23"/>
      <c r="BC530" s="23"/>
      <c r="BD530" s="23"/>
      <c r="BE530" s="23"/>
      <c r="BF530" s="23"/>
      <c r="BG530" s="23"/>
      <c r="BH530" s="23"/>
      <c r="BI530" s="23"/>
      <c r="BJ530" s="23"/>
      <c r="BK530" s="23"/>
      <c r="BL530" s="23"/>
    </row>
    <row r="531" spans="1:64">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c r="AB531" s="23"/>
      <c r="AC531" s="23"/>
      <c r="AD531" s="23"/>
      <c r="AE531" s="23"/>
      <c r="AF531" s="23"/>
      <c r="AG531" s="23"/>
      <c r="AH531" s="23"/>
      <c r="AI531" s="23"/>
      <c r="AJ531" s="23"/>
      <c r="AK531" s="23"/>
      <c r="AL531" s="23"/>
      <c r="AM531" s="23"/>
      <c r="AN531" s="23"/>
      <c r="AO531" s="23"/>
      <c r="AP531" s="23"/>
      <c r="AQ531" s="23"/>
      <c r="AR531" s="23"/>
      <c r="AS531" s="23"/>
      <c r="AT531" s="23"/>
      <c r="AU531" s="23"/>
      <c r="AV531" s="23"/>
      <c r="AW531" s="23"/>
      <c r="AX531" s="23"/>
      <c r="AY531" s="23"/>
      <c r="AZ531" s="23"/>
      <c r="BA531" s="23"/>
      <c r="BB531" s="23"/>
      <c r="BC531" s="23"/>
      <c r="BD531" s="23"/>
      <c r="BE531" s="23"/>
      <c r="BF531" s="23"/>
      <c r="BG531" s="23"/>
      <c r="BH531" s="23"/>
      <c r="BI531" s="23"/>
      <c r="BJ531" s="23"/>
      <c r="BK531" s="23"/>
      <c r="BL531" s="23"/>
    </row>
    <row r="532" spans="1:64">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23"/>
      <c r="AC532" s="23"/>
      <c r="AD532" s="23"/>
      <c r="AE532" s="23"/>
      <c r="AF532" s="23"/>
      <c r="AG532" s="23"/>
      <c r="AH532" s="23"/>
      <c r="AI532" s="23"/>
      <c r="AJ532" s="23"/>
      <c r="AK532" s="23"/>
      <c r="AL532" s="23"/>
      <c r="AM532" s="23"/>
      <c r="AN532" s="23"/>
      <c r="AO532" s="23"/>
      <c r="AP532" s="23"/>
      <c r="AQ532" s="23"/>
      <c r="AR532" s="23"/>
      <c r="AS532" s="23"/>
      <c r="AT532" s="23"/>
      <c r="AU532" s="23"/>
      <c r="AV532" s="23"/>
      <c r="AW532" s="23"/>
      <c r="AX532" s="23"/>
      <c r="AY532" s="23"/>
      <c r="AZ532" s="23"/>
      <c r="BA532" s="23"/>
      <c r="BB532" s="23"/>
      <c r="BC532" s="23"/>
      <c r="BD532" s="23"/>
      <c r="BE532" s="23"/>
      <c r="BF532" s="23"/>
      <c r="BG532" s="23"/>
      <c r="BH532" s="23"/>
      <c r="BI532" s="23"/>
      <c r="BJ532" s="23"/>
      <c r="BK532" s="23"/>
      <c r="BL532" s="23"/>
    </row>
    <row r="533" spans="1:64">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c r="AC533" s="23"/>
      <c r="AD533" s="23"/>
      <c r="AE533" s="23"/>
      <c r="AF533" s="23"/>
      <c r="AG533" s="23"/>
      <c r="AH533" s="23"/>
      <c r="AI533" s="23"/>
      <c r="AJ533" s="23"/>
      <c r="AK533" s="23"/>
      <c r="AL533" s="23"/>
      <c r="AM533" s="23"/>
      <c r="AN533" s="23"/>
      <c r="AO533" s="23"/>
      <c r="AP533" s="23"/>
      <c r="AQ533" s="23"/>
      <c r="AR533" s="23"/>
      <c r="AS533" s="23"/>
      <c r="AT533" s="23"/>
      <c r="AU533" s="23"/>
      <c r="AV533" s="23"/>
      <c r="AW533" s="23"/>
      <c r="AX533" s="23"/>
      <c r="AY533" s="23"/>
      <c r="AZ533" s="23"/>
      <c r="BA533" s="23"/>
      <c r="BB533" s="23"/>
      <c r="BC533" s="23"/>
      <c r="BD533" s="23"/>
      <c r="BE533" s="23"/>
      <c r="BF533" s="23"/>
      <c r="BG533" s="23"/>
      <c r="BH533" s="23"/>
      <c r="BI533" s="23"/>
      <c r="BJ533" s="23"/>
      <c r="BK533" s="23"/>
      <c r="BL533" s="23"/>
    </row>
    <row r="534" spans="1:64">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c r="AB534" s="23"/>
      <c r="AC534" s="23"/>
      <c r="AD534" s="23"/>
      <c r="AE534" s="23"/>
      <c r="AF534" s="23"/>
      <c r="AG534" s="23"/>
      <c r="AH534" s="23"/>
      <c r="AI534" s="23"/>
      <c r="AJ534" s="23"/>
      <c r="AK534" s="23"/>
      <c r="AL534" s="23"/>
      <c r="AM534" s="23"/>
      <c r="AN534" s="23"/>
      <c r="AO534" s="23"/>
      <c r="AP534" s="23"/>
      <c r="AQ534" s="23"/>
      <c r="AR534" s="23"/>
      <c r="AS534" s="23"/>
      <c r="AT534" s="23"/>
      <c r="AU534" s="23"/>
      <c r="AV534" s="23"/>
      <c r="AW534" s="23"/>
      <c r="AX534" s="23"/>
      <c r="AY534" s="23"/>
      <c r="AZ534" s="23"/>
      <c r="BA534" s="23"/>
      <c r="BB534" s="23"/>
      <c r="BC534" s="23"/>
      <c r="BD534" s="23"/>
      <c r="BE534" s="23"/>
      <c r="BF534" s="23"/>
      <c r="BG534" s="23"/>
      <c r="BH534" s="23"/>
      <c r="BI534" s="23"/>
      <c r="BJ534" s="23"/>
      <c r="BK534" s="23"/>
      <c r="BL534" s="23"/>
    </row>
    <row r="535" spans="1:64">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c r="AC535" s="23"/>
      <c r="AD535" s="23"/>
      <c r="AE535" s="23"/>
      <c r="AF535" s="23"/>
      <c r="AG535" s="23"/>
      <c r="AH535" s="23"/>
      <c r="AI535" s="23"/>
      <c r="AJ535" s="23"/>
      <c r="AK535" s="23"/>
      <c r="AL535" s="23"/>
      <c r="AM535" s="23"/>
      <c r="AN535" s="23"/>
      <c r="AO535" s="23"/>
      <c r="AP535" s="23"/>
      <c r="AQ535" s="23"/>
      <c r="AR535" s="23"/>
      <c r="AS535" s="23"/>
      <c r="AT535" s="23"/>
      <c r="AU535" s="23"/>
      <c r="AV535" s="23"/>
      <c r="AW535" s="23"/>
      <c r="AX535" s="23"/>
      <c r="AY535" s="23"/>
      <c r="AZ535" s="23"/>
      <c r="BA535" s="23"/>
      <c r="BB535" s="23"/>
      <c r="BC535" s="23"/>
      <c r="BD535" s="23"/>
      <c r="BE535" s="23"/>
      <c r="BF535" s="23"/>
      <c r="BG535" s="23"/>
      <c r="BH535" s="23"/>
      <c r="BI535" s="23"/>
      <c r="BJ535" s="23"/>
      <c r="BK535" s="23"/>
      <c r="BL535" s="23"/>
    </row>
    <row r="536" spans="1:64">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c r="AC536" s="23"/>
      <c r="AD536" s="23"/>
      <c r="AE536" s="23"/>
      <c r="AF536" s="23"/>
      <c r="AG536" s="23"/>
      <c r="AH536" s="23"/>
      <c r="AI536" s="23"/>
      <c r="AJ536" s="23"/>
      <c r="AK536" s="23"/>
      <c r="AL536" s="23"/>
      <c r="AM536" s="23"/>
      <c r="AN536" s="23"/>
      <c r="AO536" s="23"/>
      <c r="AP536" s="23"/>
      <c r="AQ536" s="23"/>
      <c r="AR536" s="23"/>
      <c r="AS536" s="23"/>
      <c r="AT536" s="23"/>
      <c r="AU536" s="23"/>
      <c r="AV536" s="23"/>
      <c r="AW536" s="23"/>
      <c r="AX536" s="23"/>
      <c r="AY536" s="23"/>
      <c r="AZ536" s="23"/>
      <c r="BA536" s="23"/>
      <c r="BB536" s="23"/>
      <c r="BC536" s="23"/>
      <c r="BD536" s="23"/>
      <c r="BE536" s="23"/>
      <c r="BF536" s="23"/>
      <c r="BG536" s="23"/>
      <c r="BH536" s="23"/>
      <c r="BI536" s="23"/>
      <c r="BJ536" s="23"/>
      <c r="BK536" s="23"/>
      <c r="BL536" s="23"/>
    </row>
    <row r="537" spans="1:64">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c r="AC537" s="23"/>
      <c r="AD537" s="23"/>
      <c r="AE537" s="23"/>
      <c r="AF537" s="23"/>
      <c r="AG537" s="23"/>
      <c r="AH537" s="23"/>
      <c r="AI537" s="23"/>
      <c r="AJ537" s="23"/>
      <c r="AK537" s="23"/>
      <c r="AL537" s="23"/>
      <c r="AM537" s="23"/>
      <c r="AN537" s="23"/>
      <c r="AO537" s="23"/>
      <c r="AP537" s="23"/>
      <c r="AQ537" s="23"/>
      <c r="AR537" s="23"/>
      <c r="AS537" s="23"/>
      <c r="AT537" s="23"/>
      <c r="AU537" s="23"/>
      <c r="AV537" s="23"/>
      <c r="AW537" s="23"/>
      <c r="AX537" s="23"/>
      <c r="AY537" s="23"/>
      <c r="AZ537" s="23"/>
      <c r="BA537" s="23"/>
      <c r="BB537" s="23"/>
      <c r="BC537" s="23"/>
      <c r="BD537" s="23"/>
      <c r="BE537" s="23"/>
      <c r="BF537" s="23"/>
      <c r="BG537" s="23"/>
      <c r="BH537" s="23"/>
      <c r="BI537" s="23"/>
      <c r="BJ537" s="23"/>
      <c r="BK537" s="23"/>
      <c r="BL537" s="23"/>
    </row>
    <row r="538" spans="1:64">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c r="AB538" s="23"/>
      <c r="AC538" s="23"/>
      <c r="AD538" s="23"/>
      <c r="AE538" s="23"/>
      <c r="AF538" s="23"/>
      <c r="AG538" s="23"/>
      <c r="AH538" s="23"/>
      <c r="AI538" s="23"/>
      <c r="AJ538" s="23"/>
      <c r="AK538" s="23"/>
      <c r="AL538" s="23"/>
      <c r="AM538" s="23"/>
      <c r="AN538" s="23"/>
      <c r="AO538" s="23"/>
      <c r="AP538" s="23"/>
      <c r="AQ538" s="23"/>
      <c r="AR538" s="23"/>
      <c r="AS538" s="23"/>
      <c r="AT538" s="23"/>
      <c r="AU538" s="23"/>
      <c r="AV538" s="23"/>
      <c r="AW538" s="23"/>
      <c r="AX538" s="23"/>
      <c r="AY538" s="23"/>
      <c r="AZ538" s="23"/>
      <c r="BA538" s="23"/>
      <c r="BB538" s="23"/>
      <c r="BC538" s="23"/>
      <c r="BD538" s="23"/>
      <c r="BE538" s="23"/>
      <c r="BF538" s="23"/>
      <c r="BG538" s="23"/>
      <c r="BH538" s="23"/>
      <c r="BI538" s="23"/>
      <c r="BJ538" s="23"/>
      <c r="BK538" s="23"/>
      <c r="BL538" s="23"/>
    </row>
    <row r="539" spans="1:64">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c r="AB539" s="23"/>
      <c r="AC539" s="23"/>
      <c r="AD539" s="23"/>
      <c r="AE539" s="23"/>
      <c r="AF539" s="23"/>
      <c r="AG539" s="23"/>
      <c r="AH539" s="23"/>
      <c r="AI539" s="23"/>
      <c r="AJ539" s="23"/>
      <c r="AK539" s="23"/>
      <c r="AL539" s="23"/>
      <c r="AM539" s="23"/>
      <c r="AN539" s="23"/>
      <c r="AO539" s="23"/>
      <c r="AP539" s="23"/>
      <c r="AQ539" s="23"/>
      <c r="AR539" s="23"/>
      <c r="AS539" s="23"/>
      <c r="AT539" s="23"/>
      <c r="AU539" s="23"/>
      <c r="AV539" s="23"/>
      <c r="AW539" s="23"/>
      <c r="AX539" s="23"/>
      <c r="AY539" s="23"/>
      <c r="AZ539" s="23"/>
      <c r="BA539" s="23"/>
      <c r="BB539" s="23"/>
      <c r="BC539" s="23"/>
      <c r="BD539" s="23"/>
      <c r="BE539" s="23"/>
      <c r="BF539" s="23"/>
      <c r="BG539" s="23"/>
      <c r="BH539" s="23"/>
      <c r="BI539" s="23"/>
      <c r="BJ539" s="23"/>
      <c r="BK539" s="23"/>
      <c r="BL539" s="23"/>
    </row>
    <row r="540" spans="1:64">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c r="AB540" s="23"/>
      <c r="AC540" s="23"/>
      <c r="AD540" s="23"/>
      <c r="AE540" s="23"/>
      <c r="AF540" s="23"/>
      <c r="AG540" s="23"/>
      <c r="AH540" s="23"/>
      <c r="AI540" s="23"/>
      <c r="AJ540" s="23"/>
      <c r="AK540" s="23"/>
      <c r="AL540" s="23"/>
      <c r="AM540" s="23"/>
      <c r="AN540" s="23"/>
      <c r="AO540" s="23"/>
      <c r="AP540" s="23"/>
      <c r="AQ540" s="23"/>
      <c r="AR540" s="23"/>
      <c r="AS540" s="23"/>
      <c r="AT540" s="23"/>
      <c r="AU540" s="23"/>
      <c r="AV540" s="23"/>
      <c r="AW540" s="23"/>
      <c r="AX540" s="23"/>
      <c r="AY540" s="23"/>
      <c r="AZ540" s="23"/>
      <c r="BA540" s="23"/>
      <c r="BB540" s="23"/>
      <c r="BC540" s="23"/>
      <c r="BD540" s="23"/>
      <c r="BE540" s="23"/>
      <c r="BF540" s="23"/>
      <c r="BG540" s="23"/>
      <c r="BH540" s="23"/>
      <c r="BI540" s="23"/>
      <c r="BJ540" s="23"/>
      <c r="BK540" s="23"/>
      <c r="BL540" s="23"/>
    </row>
    <row r="541" spans="1:64">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c r="AB541" s="23"/>
      <c r="AC541" s="23"/>
      <c r="AD541" s="23"/>
      <c r="AE541" s="23"/>
      <c r="AF541" s="23"/>
      <c r="AG541" s="23"/>
      <c r="AH541" s="23"/>
      <c r="AI541" s="23"/>
      <c r="AJ541" s="23"/>
      <c r="AK541" s="23"/>
      <c r="AL541" s="23"/>
      <c r="AM541" s="23"/>
      <c r="AN541" s="23"/>
      <c r="AO541" s="23"/>
      <c r="AP541" s="23"/>
      <c r="AQ541" s="23"/>
      <c r="AR541" s="23"/>
      <c r="AS541" s="23"/>
      <c r="AT541" s="23"/>
      <c r="AU541" s="23"/>
      <c r="AV541" s="23"/>
      <c r="AW541" s="23"/>
      <c r="AX541" s="23"/>
      <c r="AY541" s="23"/>
      <c r="AZ541" s="23"/>
      <c r="BA541" s="23"/>
      <c r="BB541" s="23"/>
      <c r="BC541" s="23"/>
      <c r="BD541" s="23"/>
      <c r="BE541" s="23"/>
      <c r="BF541" s="23"/>
      <c r="BG541" s="23"/>
      <c r="BH541" s="23"/>
      <c r="BI541" s="23"/>
      <c r="BJ541" s="23"/>
      <c r="BK541" s="23"/>
      <c r="BL541" s="23"/>
    </row>
    <row r="542" spans="1:64">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c r="AB542" s="23"/>
      <c r="AC542" s="23"/>
      <c r="AD542" s="23"/>
      <c r="AE542" s="23"/>
      <c r="AF542" s="23"/>
      <c r="AG542" s="23"/>
      <c r="AH542" s="23"/>
      <c r="AI542" s="23"/>
      <c r="AJ542" s="23"/>
      <c r="AK542" s="23"/>
      <c r="AL542" s="23"/>
      <c r="AM542" s="23"/>
      <c r="AN542" s="23"/>
      <c r="AO542" s="23"/>
      <c r="AP542" s="23"/>
      <c r="AQ542" s="23"/>
      <c r="AR542" s="23"/>
      <c r="AS542" s="23"/>
      <c r="AT542" s="23"/>
      <c r="AU542" s="23"/>
      <c r="AV542" s="23"/>
      <c r="AW542" s="23"/>
      <c r="AX542" s="23"/>
      <c r="AY542" s="23"/>
      <c r="AZ542" s="23"/>
      <c r="BA542" s="23"/>
      <c r="BB542" s="23"/>
      <c r="BC542" s="23"/>
      <c r="BD542" s="23"/>
      <c r="BE542" s="23"/>
      <c r="BF542" s="23"/>
      <c r="BG542" s="23"/>
      <c r="BH542" s="23"/>
      <c r="BI542" s="23"/>
      <c r="BJ542" s="23"/>
      <c r="BK542" s="23"/>
      <c r="BL542" s="23"/>
    </row>
    <row r="543" spans="1:64">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c r="AB543" s="23"/>
      <c r="AC543" s="23"/>
      <c r="AD543" s="23"/>
      <c r="AE543" s="23"/>
      <c r="AF543" s="23"/>
      <c r="AG543" s="23"/>
      <c r="AH543" s="23"/>
      <c r="AI543" s="23"/>
      <c r="AJ543" s="23"/>
      <c r="AK543" s="23"/>
      <c r="AL543" s="23"/>
      <c r="AM543" s="23"/>
      <c r="AN543" s="23"/>
      <c r="AO543" s="23"/>
      <c r="AP543" s="23"/>
      <c r="AQ543" s="23"/>
      <c r="AR543" s="23"/>
      <c r="AS543" s="23"/>
      <c r="AT543" s="23"/>
      <c r="AU543" s="23"/>
      <c r="AV543" s="23"/>
      <c r="AW543" s="23"/>
      <c r="AX543" s="23"/>
      <c r="AY543" s="23"/>
      <c r="AZ543" s="23"/>
      <c r="BA543" s="23"/>
      <c r="BB543" s="23"/>
      <c r="BC543" s="23"/>
      <c r="BD543" s="23"/>
      <c r="BE543" s="23"/>
      <c r="BF543" s="23"/>
      <c r="BG543" s="23"/>
      <c r="BH543" s="23"/>
      <c r="BI543" s="23"/>
      <c r="BJ543" s="23"/>
      <c r="BK543" s="23"/>
      <c r="BL543" s="23"/>
    </row>
    <row r="544" spans="1:64">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c r="AB544" s="23"/>
      <c r="AC544" s="23"/>
      <c r="AD544" s="23"/>
      <c r="AE544" s="23"/>
      <c r="AF544" s="23"/>
      <c r="AG544" s="23"/>
      <c r="AH544" s="23"/>
      <c r="AI544" s="23"/>
      <c r="AJ544" s="23"/>
      <c r="AK544" s="23"/>
      <c r="AL544" s="23"/>
      <c r="AM544" s="23"/>
      <c r="AN544" s="23"/>
      <c r="AO544" s="23"/>
      <c r="AP544" s="23"/>
      <c r="AQ544" s="23"/>
      <c r="AR544" s="23"/>
      <c r="AS544" s="23"/>
      <c r="AT544" s="23"/>
      <c r="AU544" s="23"/>
      <c r="AV544" s="23"/>
      <c r="AW544" s="23"/>
      <c r="AX544" s="23"/>
      <c r="AY544" s="23"/>
      <c r="AZ544" s="23"/>
      <c r="BA544" s="23"/>
      <c r="BB544" s="23"/>
      <c r="BC544" s="23"/>
      <c r="BD544" s="23"/>
      <c r="BE544" s="23"/>
      <c r="BF544" s="23"/>
      <c r="BG544" s="23"/>
      <c r="BH544" s="23"/>
      <c r="BI544" s="23"/>
      <c r="BJ544" s="23"/>
      <c r="BK544" s="23"/>
      <c r="BL544" s="23"/>
    </row>
    <row r="545" spans="1:64">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c r="AI545" s="23"/>
      <c r="AJ545" s="23"/>
      <c r="AK545" s="23"/>
      <c r="AL545" s="23"/>
      <c r="AM545" s="23"/>
      <c r="AN545" s="23"/>
      <c r="AO545" s="23"/>
      <c r="AP545" s="23"/>
      <c r="AQ545" s="23"/>
      <c r="AR545" s="23"/>
      <c r="AS545" s="23"/>
      <c r="AT545" s="23"/>
      <c r="AU545" s="23"/>
      <c r="AV545" s="23"/>
      <c r="AW545" s="23"/>
      <c r="AX545" s="23"/>
      <c r="AY545" s="23"/>
      <c r="AZ545" s="23"/>
      <c r="BA545" s="23"/>
      <c r="BB545" s="23"/>
      <c r="BC545" s="23"/>
      <c r="BD545" s="23"/>
      <c r="BE545" s="23"/>
      <c r="BF545" s="23"/>
      <c r="BG545" s="23"/>
      <c r="BH545" s="23"/>
      <c r="BI545" s="23"/>
      <c r="BJ545" s="23"/>
      <c r="BK545" s="23"/>
      <c r="BL545" s="23"/>
    </row>
    <row r="546" spans="1:64">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c r="AC546" s="23"/>
      <c r="AD546" s="23"/>
      <c r="AE546" s="23"/>
      <c r="AF546" s="23"/>
      <c r="AG546" s="23"/>
      <c r="AH546" s="23"/>
      <c r="AI546" s="23"/>
      <c r="AJ546" s="23"/>
      <c r="AK546" s="23"/>
      <c r="AL546" s="23"/>
      <c r="AM546" s="23"/>
      <c r="AN546" s="23"/>
      <c r="AO546" s="23"/>
      <c r="AP546" s="23"/>
      <c r="AQ546" s="23"/>
      <c r="AR546" s="23"/>
      <c r="AS546" s="23"/>
      <c r="AT546" s="23"/>
      <c r="AU546" s="23"/>
      <c r="AV546" s="23"/>
      <c r="AW546" s="23"/>
      <c r="AX546" s="23"/>
      <c r="AY546" s="23"/>
      <c r="AZ546" s="23"/>
      <c r="BA546" s="23"/>
      <c r="BB546" s="23"/>
      <c r="BC546" s="23"/>
      <c r="BD546" s="23"/>
      <c r="BE546" s="23"/>
      <c r="BF546" s="23"/>
      <c r="BG546" s="23"/>
      <c r="BH546" s="23"/>
      <c r="BI546" s="23"/>
      <c r="BJ546" s="23"/>
      <c r="BK546" s="23"/>
      <c r="BL546" s="23"/>
    </row>
    <row r="547" spans="1:64">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c r="AC547" s="23"/>
      <c r="AD547" s="23"/>
      <c r="AE547" s="23"/>
      <c r="AF547" s="23"/>
      <c r="AG547" s="23"/>
      <c r="AH547" s="23"/>
      <c r="AI547" s="23"/>
      <c r="AJ547" s="23"/>
      <c r="AK547" s="23"/>
      <c r="AL547" s="23"/>
      <c r="AM547" s="23"/>
      <c r="AN547" s="23"/>
      <c r="AO547" s="23"/>
      <c r="AP547" s="23"/>
      <c r="AQ547" s="23"/>
      <c r="AR547" s="23"/>
      <c r="AS547" s="23"/>
      <c r="AT547" s="23"/>
      <c r="AU547" s="23"/>
      <c r="AV547" s="23"/>
      <c r="AW547" s="23"/>
      <c r="AX547" s="23"/>
      <c r="AY547" s="23"/>
      <c r="AZ547" s="23"/>
      <c r="BA547" s="23"/>
      <c r="BB547" s="23"/>
      <c r="BC547" s="23"/>
      <c r="BD547" s="23"/>
      <c r="BE547" s="23"/>
      <c r="BF547" s="23"/>
      <c r="BG547" s="23"/>
      <c r="BH547" s="23"/>
      <c r="BI547" s="23"/>
      <c r="BJ547" s="23"/>
      <c r="BK547" s="23"/>
      <c r="BL547" s="23"/>
    </row>
    <row r="548" spans="1:64">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c r="AC548" s="23"/>
      <c r="AD548" s="23"/>
      <c r="AE548" s="23"/>
      <c r="AF548" s="23"/>
      <c r="AG548" s="23"/>
      <c r="AH548" s="23"/>
      <c r="AI548" s="23"/>
      <c r="AJ548" s="23"/>
      <c r="AK548" s="23"/>
      <c r="AL548" s="23"/>
      <c r="AM548" s="23"/>
      <c r="AN548" s="23"/>
      <c r="AO548" s="23"/>
      <c r="AP548" s="23"/>
      <c r="AQ548" s="23"/>
      <c r="AR548" s="23"/>
      <c r="AS548" s="23"/>
      <c r="AT548" s="23"/>
      <c r="AU548" s="23"/>
      <c r="AV548" s="23"/>
      <c r="AW548" s="23"/>
      <c r="AX548" s="23"/>
      <c r="AY548" s="23"/>
      <c r="AZ548" s="23"/>
      <c r="BA548" s="23"/>
      <c r="BB548" s="23"/>
      <c r="BC548" s="23"/>
      <c r="BD548" s="23"/>
      <c r="BE548" s="23"/>
      <c r="BF548" s="23"/>
      <c r="BG548" s="23"/>
      <c r="BH548" s="23"/>
      <c r="BI548" s="23"/>
      <c r="BJ548" s="23"/>
      <c r="BK548" s="23"/>
      <c r="BL548" s="23"/>
    </row>
    <row r="549" spans="1:64">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c r="AB549" s="23"/>
      <c r="AC549" s="23"/>
      <c r="AD549" s="23"/>
      <c r="AE549" s="23"/>
      <c r="AF549" s="23"/>
      <c r="AG549" s="23"/>
      <c r="AH549" s="23"/>
      <c r="AI549" s="23"/>
      <c r="AJ549" s="23"/>
      <c r="AK549" s="23"/>
      <c r="AL549" s="23"/>
      <c r="AM549" s="23"/>
      <c r="AN549" s="23"/>
      <c r="AO549" s="23"/>
      <c r="AP549" s="23"/>
      <c r="AQ549" s="23"/>
      <c r="AR549" s="23"/>
      <c r="AS549" s="23"/>
      <c r="AT549" s="23"/>
      <c r="AU549" s="23"/>
      <c r="AV549" s="23"/>
      <c r="AW549" s="23"/>
      <c r="AX549" s="23"/>
      <c r="AY549" s="23"/>
      <c r="AZ549" s="23"/>
      <c r="BA549" s="23"/>
      <c r="BB549" s="23"/>
      <c r="BC549" s="23"/>
      <c r="BD549" s="23"/>
      <c r="BE549" s="23"/>
      <c r="BF549" s="23"/>
      <c r="BG549" s="23"/>
      <c r="BH549" s="23"/>
      <c r="BI549" s="23"/>
      <c r="BJ549" s="23"/>
      <c r="BK549" s="23"/>
      <c r="BL549" s="23"/>
    </row>
    <row r="550" spans="1:64">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c r="AI550" s="23"/>
      <c r="AJ550" s="23"/>
      <c r="AK550" s="23"/>
      <c r="AL550" s="23"/>
      <c r="AM550" s="23"/>
      <c r="AN550" s="23"/>
      <c r="AO550" s="23"/>
      <c r="AP550" s="23"/>
      <c r="AQ550" s="23"/>
      <c r="AR550" s="23"/>
      <c r="AS550" s="23"/>
      <c r="AT550" s="23"/>
      <c r="AU550" s="23"/>
      <c r="AV550" s="23"/>
      <c r="AW550" s="23"/>
      <c r="AX550" s="23"/>
      <c r="AY550" s="23"/>
      <c r="AZ550" s="23"/>
      <c r="BA550" s="23"/>
      <c r="BB550" s="23"/>
      <c r="BC550" s="23"/>
      <c r="BD550" s="23"/>
      <c r="BE550" s="23"/>
      <c r="BF550" s="23"/>
      <c r="BG550" s="23"/>
      <c r="BH550" s="23"/>
      <c r="BI550" s="23"/>
      <c r="BJ550" s="23"/>
      <c r="BK550" s="23"/>
      <c r="BL550" s="23"/>
    </row>
    <row r="551" spans="1:64">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c r="AB551" s="23"/>
      <c r="AC551" s="23"/>
      <c r="AD551" s="23"/>
      <c r="AE551" s="23"/>
      <c r="AF551" s="23"/>
      <c r="AG551" s="23"/>
      <c r="AH551" s="23"/>
      <c r="AI551" s="23"/>
      <c r="AJ551" s="23"/>
      <c r="AK551" s="23"/>
      <c r="AL551" s="23"/>
      <c r="AM551" s="23"/>
      <c r="AN551" s="23"/>
      <c r="AO551" s="23"/>
      <c r="AP551" s="23"/>
      <c r="AQ551" s="23"/>
      <c r="AR551" s="23"/>
      <c r="AS551" s="23"/>
      <c r="AT551" s="23"/>
      <c r="AU551" s="23"/>
      <c r="AV551" s="23"/>
      <c r="AW551" s="23"/>
      <c r="AX551" s="23"/>
      <c r="AY551" s="23"/>
      <c r="AZ551" s="23"/>
      <c r="BA551" s="23"/>
      <c r="BB551" s="23"/>
      <c r="BC551" s="23"/>
      <c r="BD551" s="23"/>
      <c r="BE551" s="23"/>
      <c r="BF551" s="23"/>
      <c r="BG551" s="23"/>
      <c r="BH551" s="23"/>
      <c r="BI551" s="23"/>
      <c r="BJ551" s="23"/>
      <c r="BK551" s="23"/>
      <c r="BL551" s="23"/>
    </row>
    <row r="552" spans="1:64">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c r="AB552" s="23"/>
      <c r="AC552" s="23"/>
      <c r="AD552" s="23"/>
      <c r="AE552" s="23"/>
      <c r="AF552" s="23"/>
      <c r="AG552" s="23"/>
      <c r="AH552" s="23"/>
      <c r="AI552" s="23"/>
      <c r="AJ552" s="23"/>
      <c r="AK552" s="23"/>
      <c r="AL552" s="23"/>
      <c r="AM552" s="23"/>
      <c r="AN552" s="23"/>
      <c r="AO552" s="23"/>
      <c r="AP552" s="23"/>
      <c r="AQ552" s="23"/>
      <c r="AR552" s="23"/>
      <c r="AS552" s="23"/>
      <c r="AT552" s="23"/>
      <c r="AU552" s="23"/>
      <c r="AV552" s="23"/>
      <c r="AW552" s="23"/>
      <c r="AX552" s="23"/>
      <c r="AY552" s="23"/>
      <c r="AZ552" s="23"/>
      <c r="BA552" s="23"/>
      <c r="BB552" s="23"/>
      <c r="BC552" s="23"/>
      <c r="BD552" s="23"/>
      <c r="BE552" s="23"/>
      <c r="BF552" s="23"/>
      <c r="BG552" s="23"/>
      <c r="BH552" s="23"/>
      <c r="BI552" s="23"/>
      <c r="BJ552" s="23"/>
      <c r="BK552" s="23"/>
      <c r="BL552" s="23"/>
    </row>
    <row r="553" spans="1:64">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c r="AB553" s="23"/>
      <c r="AC553" s="23"/>
      <c r="AD553" s="23"/>
      <c r="AE553" s="23"/>
      <c r="AF553" s="23"/>
      <c r="AG553" s="23"/>
      <c r="AH553" s="23"/>
      <c r="AI553" s="23"/>
      <c r="AJ553" s="23"/>
      <c r="AK553" s="23"/>
      <c r="AL553" s="23"/>
      <c r="AM553" s="23"/>
      <c r="AN553" s="23"/>
      <c r="AO553" s="23"/>
      <c r="AP553" s="23"/>
      <c r="AQ553" s="23"/>
      <c r="AR553" s="23"/>
      <c r="AS553" s="23"/>
      <c r="AT553" s="23"/>
      <c r="AU553" s="23"/>
      <c r="AV553" s="23"/>
      <c r="AW553" s="23"/>
      <c r="AX553" s="23"/>
      <c r="AY553" s="23"/>
      <c r="AZ553" s="23"/>
      <c r="BA553" s="23"/>
      <c r="BB553" s="23"/>
      <c r="BC553" s="23"/>
      <c r="BD553" s="23"/>
      <c r="BE553" s="23"/>
      <c r="BF553" s="23"/>
      <c r="BG553" s="23"/>
      <c r="BH553" s="23"/>
      <c r="BI553" s="23"/>
      <c r="BJ553" s="23"/>
      <c r="BK553" s="23"/>
      <c r="BL553" s="23"/>
    </row>
    <row r="554" spans="1:64">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c r="AB554" s="23"/>
      <c r="AC554" s="23"/>
      <c r="AD554" s="23"/>
      <c r="AE554" s="23"/>
      <c r="AF554" s="23"/>
      <c r="AG554" s="23"/>
      <c r="AH554" s="23"/>
      <c r="AI554" s="23"/>
      <c r="AJ554" s="23"/>
      <c r="AK554" s="23"/>
      <c r="AL554" s="23"/>
      <c r="AM554" s="23"/>
      <c r="AN554" s="23"/>
      <c r="AO554" s="23"/>
      <c r="AP554" s="23"/>
      <c r="AQ554" s="23"/>
      <c r="AR554" s="23"/>
      <c r="AS554" s="23"/>
      <c r="AT554" s="23"/>
      <c r="AU554" s="23"/>
      <c r="AV554" s="23"/>
      <c r="AW554" s="23"/>
      <c r="AX554" s="23"/>
      <c r="AY554" s="23"/>
      <c r="AZ554" s="23"/>
      <c r="BA554" s="23"/>
      <c r="BB554" s="23"/>
      <c r="BC554" s="23"/>
      <c r="BD554" s="23"/>
      <c r="BE554" s="23"/>
      <c r="BF554" s="23"/>
      <c r="BG554" s="23"/>
      <c r="BH554" s="23"/>
      <c r="BI554" s="23"/>
      <c r="BJ554" s="23"/>
      <c r="BK554" s="23"/>
      <c r="BL554" s="23"/>
    </row>
    <row r="555" spans="1:64">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c r="AB555" s="23"/>
      <c r="AC555" s="23"/>
      <c r="AD555" s="23"/>
      <c r="AE555" s="23"/>
      <c r="AF555" s="23"/>
      <c r="AG555" s="23"/>
      <c r="AH555" s="23"/>
      <c r="AI555" s="23"/>
      <c r="AJ555" s="23"/>
      <c r="AK555" s="23"/>
      <c r="AL555" s="23"/>
      <c r="AM555" s="23"/>
      <c r="AN555" s="23"/>
      <c r="AO555" s="23"/>
      <c r="AP555" s="23"/>
      <c r="AQ555" s="23"/>
      <c r="AR555" s="23"/>
      <c r="AS555" s="23"/>
      <c r="AT555" s="23"/>
      <c r="AU555" s="23"/>
      <c r="AV555" s="23"/>
      <c r="AW555" s="23"/>
      <c r="AX555" s="23"/>
      <c r="AY555" s="23"/>
      <c r="AZ555" s="23"/>
      <c r="BA555" s="23"/>
      <c r="BB555" s="23"/>
      <c r="BC555" s="23"/>
      <c r="BD555" s="23"/>
      <c r="BE555" s="23"/>
      <c r="BF555" s="23"/>
      <c r="BG555" s="23"/>
      <c r="BH555" s="23"/>
      <c r="BI555" s="23"/>
      <c r="BJ555" s="23"/>
      <c r="BK555" s="23"/>
      <c r="BL555" s="23"/>
    </row>
    <row r="556" spans="1:64">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c r="AC556" s="23"/>
      <c r="AD556" s="23"/>
      <c r="AE556" s="23"/>
      <c r="AF556" s="23"/>
      <c r="AG556" s="23"/>
      <c r="AH556" s="23"/>
      <c r="AI556" s="23"/>
      <c r="AJ556" s="23"/>
      <c r="AK556" s="23"/>
      <c r="AL556" s="23"/>
      <c r="AM556" s="23"/>
      <c r="AN556" s="23"/>
      <c r="AO556" s="23"/>
      <c r="AP556" s="23"/>
      <c r="AQ556" s="23"/>
      <c r="AR556" s="23"/>
      <c r="AS556" s="23"/>
      <c r="AT556" s="23"/>
      <c r="AU556" s="23"/>
      <c r="AV556" s="23"/>
      <c r="AW556" s="23"/>
      <c r="AX556" s="23"/>
      <c r="AY556" s="23"/>
      <c r="AZ556" s="23"/>
      <c r="BA556" s="23"/>
      <c r="BB556" s="23"/>
      <c r="BC556" s="23"/>
      <c r="BD556" s="23"/>
      <c r="BE556" s="23"/>
      <c r="BF556" s="23"/>
      <c r="BG556" s="23"/>
      <c r="BH556" s="23"/>
      <c r="BI556" s="23"/>
      <c r="BJ556" s="23"/>
      <c r="BK556" s="23"/>
      <c r="BL556" s="23"/>
    </row>
    <row r="557" spans="1:64">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c r="AB557" s="23"/>
      <c r="AC557" s="23"/>
      <c r="AD557" s="23"/>
      <c r="AE557" s="23"/>
      <c r="AF557" s="23"/>
      <c r="AG557" s="23"/>
      <c r="AH557" s="23"/>
      <c r="AI557" s="23"/>
      <c r="AJ557" s="23"/>
      <c r="AK557" s="23"/>
      <c r="AL557" s="23"/>
      <c r="AM557" s="23"/>
      <c r="AN557" s="23"/>
      <c r="AO557" s="23"/>
      <c r="AP557" s="23"/>
      <c r="AQ557" s="23"/>
      <c r="AR557" s="23"/>
      <c r="AS557" s="23"/>
      <c r="AT557" s="23"/>
      <c r="AU557" s="23"/>
      <c r="AV557" s="23"/>
      <c r="AW557" s="23"/>
      <c r="AX557" s="23"/>
      <c r="AY557" s="23"/>
      <c r="AZ557" s="23"/>
      <c r="BA557" s="23"/>
      <c r="BB557" s="23"/>
      <c r="BC557" s="23"/>
      <c r="BD557" s="23"/>
      <c r="BE557" s="23"/>
      <c r="BF557" s="23"/>
      <c r="BG557" s="23"/>
      <c r="BH557" s="23"/>
      <c r="BI557" s="23"/>
      <c r="BJ557" s="23"/>
      <c r="BK557" s="23"/>
      <c r="BL557" s="23"/>
    </row>
    <row r="558" spans="1:64">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c r="AB558" s="23"/>
      <c r="AC558" s="23"/>
      <c r="AD558" s="23"/>
      <c r="AE558" s="23"/>
      <c r="AF558" s="23"/>
      <c r="AG558" s="23"/>
      <c r="AH558" s="23"/>
      <c r="AI558" s="23"/>
      <c r="AJ558" s="23"/>
      <c r="AK558" s="23"/>
      <c r="AL558" s="23"/>
      <c r="AM558" s="23"/>
      <c r="AN558" s="23"/>
      <c r="AO558" s="23"/>
      <c r="AP558" s="23"/>
      <c r="AQ558" s="23"/>
      <c r="AR558" s="23"/>
      <c r="AS558" s="23"/>
      <c r="AT558" s="23"/>
      <c r="AU558" s="23"/>
      <c r="AV558" s="23"/>
      <c r="AW558" s="23"/>
      <c r="AX558" s="23"/>
      <c r="AY558" s="23"/>
      <c r="AZ558" s="23"/>
      <c r="BA558" s="23"/>
      <c r="BB558" s="23"/>
      <c r="BC558" s="23"/>
      <c r="BD558" s="23"/>
      <c r="BE558" s="23"/>
      <c r="BF558" s="23"/>
      <c r="BG558" s="23"/>
      <c r="BH558" s="23"/>
      <c r="BI558" s="23"/>
      <c r="BJ558" s="23"/>
      <c r="BK558" s="23"/>
      <c r="BL558" s="23"/>
    </row>
    <row r="559" spans="1:64">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c r="AB559" s="23"/>
      <c r="AC559" s="23"/>
      <c r="AD559" s="23"/>
      <c r="AE559" s="23"/>
      <c r="AF559" s="23"/>
      <c r="AG559" s="23"/>
      <c r="AH559" s="23"/>
      <c r="AI559" s="23"/>
      <c r="AJ559" s="23"/>
      <c r="AK559" s="23"/>
      <c r="AL559" s="23"/>
      <c r="AM559" s="23"/>
      <c r="AN559" s="23"/>
      <c r="AO559" s="23"/>
      <c r="AP559" s="23"/>
      <c r="AQ559" s="23"/>
      <c r="AR559" s="23"/>
      <c r="AS559" s="23"/>
      <c r="AT559" s="23"/>
      <c r="AU559" s="23"/>
      <c r="AV559" s="23"/>
      <c r="AW559" s="23"/>
      <c r="AX559" s="23"/>
      <c r="AY559" s="23"/>
      <c r="AZ559" s="23"/>
      <c r="BA559" s="23"/>
      <c r="BB559" s="23"/>
      <c r="BC559" s="23"/>
      <c r="BD559" s="23"/>
      <c r="BE559" s="23"/>
      <c r="BF559" s="23"/>
      <c r="BG559" s="23"/>
      <c r="BH559" s="23"/>
      <c r="BI559" s="23"/>
      <c r="BJ559" s="23"/>
      <c r="BK559" s="23"/>
      <c r="BL559" s="23"/>
    </row>
    <row r="560" spans="1:64">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c r="AB560" s="23"/>
      <c r="AC560" s="23"/>
      <c r="AD560" s="23"/>
      <c r="AE560" s="23"/>
      <c r="AF560" s="23"/>
      <c r="AG560" s="23"/>
      <c r="AH560" s="23"/>
      <c r="AI560" s="23"/>
      <c r="AJ560" s="23"/>
      <c r="AK560" s="23"/>
      <c r="AL560" s="23"/>
      <c r="AM560" s="23"/>
      <c r="AN560" s="23"/>
      <c r="AO560" s="23"/>
      <c r="AP560" s="23"/>
      <c r="AQ560" s="23"/>
      <c r="AR560" s="23"/>
      <c r="AS560" s="23"/>
      <c r="AT560" s="23"/>
      <c r="AU560" s="23"/>
      <c r="AV560" s="23"/>
      <c r="AW560" s="23"/>
      <c r="AX560" s="23"/>
      <c r="AY560" s="23"/>
      <c r="AZ560" s="23"/>
      <c r="BA560" s="23"/>
      <c r="BB560" s="23"/>
      <c r="BC560" s="23"/>
      <c r="BD560" s="23"/>
      <c r="BE560" s="23"/>
      <c r="BF560" s="23"/>
      <c r="BG560" s="23"/>
      <c r="BH560" s="23"/>
      <c r="BI560" s="23"/>
      <c r="BJ560" s="23"/>
      <c r="BK560" s="23"/>
      <c r="BL560" s="23"/>
    </row>
    <row r="561" spans="1:64">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c r="AB561" s="23"/>
      <c r="AC561" s="23"/>
      <c r="AD561" s="23"/>
      <c r="AE561" s="23"/>
      <c r="AF561" s="23"/>
      <c r="AG561" s="23"/>
      <c r="AH561" s="23"/>
      <c r="AI561" s="23"/>
      <c r="AJ561" s="23"/>
      <c r="AK561" s="23"/>
      <c r="AL561" s="23"/>
      <c r="AM561" s="23"/>
      <c r="AN561" s="23"/>
      <c r="AO561" s="23"/>
      <c r="AP561" s="23"/>
      <c r="AQ561" s="23"/>
      <c r="AR561" s="23"/>
      <c r="AS561" s="23"/>
      <c r="AT561" s="23"/>
      <c r="AU561" s="23"/>
      <c r="AV561" s="23"/>
      <c r="AW561" s="23"/>
      <c r="AX561" s="23"/>
      <c r="AY561" s="23"/>
      <c r="AZ561" s="23"/>
      <c r="BA561" s="23"/>
      <c r="BB561" s="23"/>
      <c r="BC561" s="23"/>
      <c r="BD561" s="23"/>
      <c r="BE561" s="23"/>
      <c r="BF561" s="23"/>
      <c r="BG561" s="23"/>
      <c r="BH561" s="23"/>
      <c r="BI561" s="23"/>
      <c r="BJ561" s="23"/>
      <c r="BK561" s="23"/>
      <c r="BL561" s="23"/>
    </row>
    <row r="562" spans="1:64">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c r="AB562" s="23"/>
      <c r="AC562" s="23"/>
      <c r="AD562" s="23"/>
      <c r="AE562" s="23"/>
      <c r="AF562" s="23"/>
      <c r="AG562" s="23"/>
      <c r="AH562" s="23"/>
      <c r="AI562" s="23"/>
      <c r="AJ562" s="23"/>
      <c r="AK562" s="23"/>
      <c r="AL562" s="23"/>
      <c r="AM562" s="23"/>
      <c r="AN562" s="23"/>
      <c r="AO562" s="23"/>
      <c r="AP562" s="23"/>
      <c r="AQ562" s="23"/>
      <c r="AR562" s="23"/>
      <c r="AS562" s="23"/>
      <c r="AT562" s="23"/>
      <c r="AU562" s="23"/>
      <c r="AV562" s="23"/>
      <c r="AW562" s="23"/>
      <c r="AX562" s="23"/>
      <c r="AY562" s="23"/>
      <c r="AZ562" s="23"/>
      <c r="BA562" s="23"/>
      <c r="BB562" s="23"/>
      <c r="BC562" s="23"/>
      <c r="BD562" s="23"/>
      <c r="BE562" s="23"/>
      <c r="BF562" s="23"/>
      <c r="BG562" s="23"/>
      <c r="BH562" s="23"/>
      <c r="BI562" s="23"/>
      <c r="BJ562" s="23"/>
      <c r="BK562" s="23"/>
      <c r="BL562" s="23"/>
    </row>
    <row r="563" spans="1:64">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c r="AB563" s="23"/>
      <c r="AC563" s="23"/>
      <c r="AD563" s="23"/>
      <c r="AE563" s="23"/>
      <c r="AF563" s="23"/>
      <c r="AG563" s="23"/>
      <c r="AH563" s="23"/>
      <c r="AI563" s="23"/>
      <c r="AJ563" s="23"/>
      <c r="AK563" s="23"/>
      <c r="AL563" s="23"/>
      <c r="AM563" s="23"/>
      <c r="AN563" s="23"/>
      <c r="AO563" s="23"/>
      <c r="AP563" s="23"/>
      <c r="AQ563" s="23"/>
      <c r="AR563" s="23"/>
      <c r="AS563" s="23"/>
      <c r="AT563" s="23"/>
      <c r="AU563" s="23"/>
      <c r="AV563" s="23"/>
      <c r="AW563" s="23"/>
      <c r="AX563" s="23"/>
      <c r="AY563" s="23"/>
      <c r="AZ563" s="23"/>
      <c r="BA563" s="23"/>
      <c r="BB563" s="23"/>
      <c r="BC563" s="23"/>
      <c r="BD563" s="23"/>
      <c r="BE563" s="23"/>
      <c r="BF563" s="23"/>
      <c r="BG563" s="23"/>
      <c r="BH563" s="23"/>
      <c r="BI563" s="23"/>
      <c r="BJ563" s="23"/>
      <c r="BK563" s="23"/>
      <c r="BL563" s="23"/>
    </row>
    <row r="564" spans="1:64">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c r="AB564" s="23"/>
      <c r="AC564" s="23"/>
      <c r="AD564" s="23"/>
      <c r="AE564" s="23"/>
      <c r="AF564" s="23"/>
      <c r="AG564" s="23"/>
      <c r="AH564" s="23"/>
      <c r="AI564" s="23"/>
      <c r="AJ564" s="23"/>
      <c r="AK564" s="23"/>
      <c r="AL564" s="23"/>
      <c r="AM564" s="23"/>
      <c r="AN564" s="23"/>
      <c r="AO564" s="23"/>
      <c r="AP564" s="23"/>
      <c r="AQ564" s="23"/>
      <c r="AR564" s="23"/>
      <c r="AS564" s="23"/>
      <c r="AT564" s="23"/>
      <c r="AU564" s="23"/>
      <c r="AV564" s="23"/>
      <c r="AW564" s="23"/>
      <c r="AX564" s="23"/>
      <c r="AY564" s="23"/>
      <c r="AZ564" s="23"/>
      <c r="BA564" s="23"/>
      <c r="BB564" s="23"/>
      <c r="BC564" s="23"/>
      <c r="BD564" s="23"/>
      <c r="BE564" s="23"/>
      <c r="BF564" s="23"/>
      <c r="BG564" s="23"/>
      <c r="BH564" s="23"/>
      <c r="BI564" s="23"/>
      <c r="BJ564" s="23"/>
      <c r="BK564" s="23"/>
      <c r="BL564" s="23"/>
    </row>
    <row r="565" spans="1:64">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c r="AB565" s="23"/>
      <c r="AC565" s="23"/>
      <c r="AD565" s="23"/>
      <c r="AE565" s="23"/>
      <c r="AF565" s="23"/>
      <c r="AG565" s="23"/>
      <c r="AH565" s="23"/>
      <c r="AI565" s="23"/>
      <c r="AJ565" s="23"/>
      <c r="AK565" s="23"/>
      <c r="AL565" s="23"/>
      <c r="AM565" s="23"/>
      <c r="AN565" s="23"/>
      <c r="AO565" s="23"/>
      <c r="AP565" s="23"/>
      <c r="AQ565" s="23"/>
      <c r="AR565" s="23"/>
      <c r="AS565" s="23"/>
      <c r="AT565" s="23"/>
      <c r="AU565" s="23"/>
      <c r="AV565" s="23"/>
      <c r="AW565" s="23"/>
      <c r="AX565" s="23"/>
      <c r="AY565" s="23"/>
      <c r="AZ565" s="23"/>
      <c r="BA565" s="23"/>
      <c r="BB565" s="23"/>
      <c r="BC565" s="23"/>
      <c r="BD565" s="23"/>
      <c r="BE565" s="23"/>
      <c r="BF565" s="23"/>
      <c r="BG565" s="23"/>
      <c r="BH565" s="23"/>
      <c r="BI565" s="23"/>
      <c r="BJ565" s="23"/>
      <c r="BK565" s="23"/>
      <c r="BL565" s="23"/>
    </row>
    <row r="566" spans="1:64">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c r="AC566" s="23"/>
      <c r="AD566" s="23"/>
      <c r="AE566" s="23"/>
      <c r="AF566" s="23"/>
      <c r="AG566" s="23"/>
      <c r="AH566" s="23"/>
      <c r="AI566" s="23"/>
      <c r="AJ566" s="23"/>
      <c r="AK566" s="23"/>
      <c r="AL566" s="23"/>
      <c r="AM566" s="23"/>
      <c r="AN566" s="23"/>
      <c r="AO566" s="23"/>
      <c r="AP566" s="23"/>
      <c r="AQ566" s="23"/>
      <c r="AR566" s="23"/>
      <c r="AS566" s="23"/>
      <c r="AT566" s="23"/>
      <c r="AU566" s="23"/>
      <c r="AV566" s="23"/>
      <c r="AW566" s="23"/>
      <c r="AX566" s="23"/>
      <c r="AY566" s="23"/>
      <c r="AZ566" s="23"/>
      <c r="BA566" s="23"/>
      <c r="BB566" s="23"/>
      <c r="BC566" s="23"/>
      <c r="BD566" s="23"/>
      <c r="BE566" s="23"/>
      <c r="BF566" s="23"/>
      <c r="BG566" s="23"/>
      <c r="BH566" s="23"/>
      <c r="BI566" s="23"/>
      <c r="BJ566" s="23"/>
      <c r="BK566" s="23"/>
      <c r="BL566" s="23"/>
    </row>
    <row r="567" spans="1:64">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c r="AB567" s="23"/>
      <c r="AC567" s="23"/>
      <c r="AD567" s="23"/>
      <c r="AE567" s="23"/>
      <c r="AF567" s="23"/>
      <c r="AG567" s="23"/>
      <c r="AH567" s="23"/>
      <c r="AI567" s="23"/>
      <c r="AJ567" s="23"/>
      <c r="AK567" s="23"/>
      <c r="AL567" s="23"/>
      <c r="AM567" s="23"/>
      <c r="AN567" s="23"/>
      <c r="AO567" s="23"/>
      <c r="AP567" s="23"/>
      <c r="AQ567" s="23"/>
      <c r="AR567" s="23"/>
      <c r="AS567" s="23"/>
      <c r="AT567" s="23"/>
      <c r="AU567" s="23"/>
      <c r="AV567" s="23"/>
      <c r="AW567" s="23"/>
      <c r="AX567" s="23"/>
      <c r="AY567" s="23"/>
      <c r="AZ567" s="23"/>
      <c r="BA567" s="23"/>
      <c r="BB567" s="23"/>
      <c r="BC567" s="23"/>
      <c r="BD567" s="23"/>
      <c r="BE567" s="23"/>
      <c r="BF567" s="23"/>
      <c r="BG567" s="23"/>
      <c r="BH567" s="23"/>
      <c r="BI567" s="23"/>
      <c r="BJ567" s="23"/>
      <c r="BK567" s="23"/>
      <c r="BL567" s="23"/>
    </row>
    <row r="568" spans="1:64">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c r="AB568" s="23"/>
      <c r="AC568" s="23"/>
      <c r="AD568" s="23"/>
      <c r="AE568" s="23"/>
      <c r="AF568" s="23"/>
      <c r="AG568" s="23"/>
      <c r="AH568" s="23"/>
      <c r="AI568" s="23"/>
      <c r="AJ568" s="23"/>
      <c r="AK568" s="23"/>
      <c r="AL568" s="23"/>
      <c r="AM568" s="23"/>
      <c r="AN568" s="23"/>
      <c r="AO568" s="23"/>
      <c r="AP568" s="23"/>
      <c r="AQ568" s="23"/>
      <c r="AR568" s="23"/>
      <c r="AS568" s="23"/>
      <c r="AT568" s="23"/>
      <c r="AU568" s="23"/>
      <c r="AV568" s="23"/>
      <c r="AW568" s="23"/>
      <c r="AX568" s="23"/>
      <c r="AY568" s="23"/>
      <c r="AZ568" s="23"/>
      <c r="BA568" s="23"/>
      <c r="BB568" s="23"/>
      <c r="BC568" s="23"/>
      <c r="BD568" s="23"/>
      <c r="BE568" s="23"/>
      <c r="BF568" s="23"/>
      <c r="BG568" s="23"/>
      <c r="BH568" s="23"/>
      <c r="BI568" s="23"/>
      <c r="BJ568" s="23"/>
      <c r="BK568" s="23"/>
      <c r="BL568" s="23"/>
    </row>
    <row r="569" spans="1:64">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c r="AB569" s="23"/>
      <c r="AC569" s="23"/>
      <c r="AD569" s="23"/>
      <c r="AE569" s="23"/>
      <c r="AF569" s="23"/>
      <c r="AG569" s="23"/>
      <c r="AH569" s="23"/>
      <c r="AI569" s="23"/>
      <c r="AJ569" s="23"/>
      <c r="AK569" s="23"/>
      <c r="AL569" s="23"/>
      <c r="AM569" s="23"/>
      <c r="AN569" s="23"/>
      <c r="AO569" s="23"/>
      <c r="AP569" s="23"/>
      <c r="AQ569" s="23"/>
      <c r="AR569" s="23"/>
      <c r="AS569" s="23"/>
      <c r="AT569" s="23"/>
      <c r="AU569" s="23"/>
      <c r="AV569" s="23"/>
      <c r="AW569" s="23"/>
      <c r="AX569" s="23"/>
      <c r="AY569" s="23"/>
      <c r="AZ569" s="23"/>
      <c r="BA569" s="23"/>
      <c r="BB569" s="23"/>
      <c r="BC569" s="23"/>
      <c r="BD569" s="23"/>
      <c r="BE569" s="23"/>
      <c r="BF569" s="23"/>
      <c r="BG569" s="23"/>
      <c r="BH569" s="23"/>
      <c r="BI569" s="23"/>
      <c r="BJ569" s="23"/>
      <c r="BK569" s="23"/>
      <c r="BL569" s="23"/>
    </row>
    <row r="570" spans="1:64">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c r="AB570" s="23"/>
      <c r="AC570" s="23"/>
      <c r="AD570" s="23"/>
      <c r="AE570" s="23"/>
      <c r="AF570" s="23"/>
      <c r="AG570" s="23"/>
      <c r="AH570" s="23"/>
      <c r="AI570" s="23"/>
      <c r="AJ570" s="23"/>
      <c r="AK570" s="23"/>
      <c r="AL570" s="23"/>
      <c r="AM570" s="23"/>
      <c r="AN570" s="23"/>
      <c r="AO570" s="23"/>
      <c r="AP570" s="23"/>
      <c r="AQ570" s="23"/>
      <c r="AR570" s="23"/>
      <c r="AS570" s="23"/>
      <c r="AT570" s="23"/>
      <c r="AU570" s="23"/>
      <c r="AV570" s="23"/>
      <c r="AW570" s="23"/>
      <c r="AX570" s="23"/>
      <c r="AY570" s="23"/>
      <c r="AZ570" s="23"/>
      <c r="BA570" s="23"/>
      <c r="BB570" s="23"/>
      <c r="BC570" s="23"/>
      <c r="BD570" s="23"/>
      <c r="BE570" s="23"/>
      <c r="BF570" s="23"/>
      <c r="BG570" s="23"/>
      <c r="BH570" s="23"/>
      <c r="BI570" s="23"/>
      <c r="BJ570" s="23"/>
      <c r="BK570" s="23"/>
      <c r="BL570" s="23"/>
    </row>
    <row r="571" spans="1:64">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c r="AB571" s="23"/>
      <c r="AC571" s="23"/>
      <c r="AD571" s="23"/>
      <c r="AE571" s="23"/>
      <c r="AF571" s="23"/>
      <c r="AG571" s="23"/>
      <c r="AH571" s="23"/>
      <c r="AI571" s="23"/>
      <c r="AJ571" s="23"/>
      <c r="AK571" s="23"/>
      <c r="AL571" s="23"/>
      <c r="AM571" s="23"/>
      <c r="AN571" s="23"/>
      <c r="AO571" s="23"/>
      <c r="AP571" s="23"/>
      <c r="AQ571" s="23"/>
      <c r="AR571" s="23"/>
      <c r="AS571" s="23"/>
      <c r="AT571" s="23"/>
      <c r="AU571" s="23"/>
      <c r="AV571" s="23"/>
      <c r="AW571" s="23"/>
      <c r="AX571" s="23"/>
      <c r="AY571" s="23"/>
      <c r="AZ571" s="23"/>
      <c r="BA571" s="23"/>
      <c r="BB571" s="23"/>
      <c r="BC571" s="23"/>
      <c r="BD571" s="23"/>
      <c r="BE571" s="23"/>
      <c r="BF571" s="23"/>
      <c r="BG571" s="23"/>
      <c r="BH571" s="23"/>
      <c r="BI571" s="23"/>
      <c r="BJ571" s="23"/>
      <c r="BK571" s="23"/>
      <c r="BL571" s="23"/>
    </row>
    <row r="572" spans="1:64">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c r="AB572" s="23"/>
      <c r="AC572" s="23"/>
      <c r="AD572" s="23"/>
      <c r="AE572" s="23"/>
      <c r="AF572" s="23"/>
      <c r="AG572" s="23"/>
      <c r="AH572" s="23"/>
      <c r="AI572" s="23"/>
      <c r="AJ572" s="23"/>
      <c r="AK572" s="23"/>
      <c r="AL572" s="23"/>
      <c r="AM572" s="23"/>
      <c r="AN572" s="23"/>
      <c r="AO572" s="23"/>
      <c r="AP572" s="23"/>
      <c r="AQ572" s="23"/>
      <c r="AR572" s="23"/>
      <c r="AS572" s="23"/>
      <c r="AT572" s="23"/>
      <c r="AU572" s="23"/>
      <c r="AV572" s="23"/>
      <c r="AW572" s="23"/>
      <c r="AX572" s="23"/>
      <c r="AY572" s="23"/>
      <c r="AZ572" s="23"/>
      <c r="BA572" s="23"/>
      <c r="BB572" s="23"/>
      <c r="BC572" s="23"/>
      <c r="BD572" s="23"/>
      <c r="BE572" s="23"/>
      <c r="BF572" s="23"/>
      <c r="BG572" s="23"/>
      <c r="BH572" s="23"/>
      <c r="BI572" s="23"/>
      <c r="BJ572" s="23"/>
      <c r="BK572" s="23"/>
      <c r="BL572" s="23"/>
    </row>
    <row r="573" spans="1:64">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c r="AB573" s="23"/>
      <c r="AC573" s="23"/>
      <c r="AD573" s="23"/>
      <c r="AE573" s="23"/>
      <c r="AF573" s="23"/>
      <c r="AG573" s="23"/>
      <c r="AH573" s="23"/>
      <c r="AI573" s="23"/>
      <c r="AJ573" s="23"/>
      <c r="AK573" s="23"/>
      <c r="AL573" s="23"/>
      <c r="AM573" s="23"/>
      <c r="AN573" s="23"/>
      <c r="AO573" s="23"/>
      <c r="AP573" s="23"/>
      <c r="AQ573" s="23"/>
      <c r="AR573" s="23"/>
      <c r="AS573" s="23"/>
      <c r="AT573" s="23"/>
      <c r="AU573" s="23"/>
      <c r="AV573" s="23"/>
      <c r="AW573" s="23"/>
      <c r="AX573" s="23"/>
      <c r="AY573" s="23"/>
      <c r="AZ573" s="23"/>
      <c r="BA573" s="23"/>
      <c r="BB573" s="23"/>
      <c r="BC573" s="23"/>
      <c r="BD573" s="23"/>
      <c r="BE573" s="23"/>
      <c r="BF573" s="23"/>
      <c r="BG573" s="23"/>
      <c r="BH573" s="23"/>
      <c r="BI573" s="23"/>
      <c r="BJ573" s="23"/>
      <c r="BK573" s="23"/>
      <c r="BL573" s="23"/>
    </row>
    <row r="574" spans="1:64">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c r="AB574" s="23"/>
      <c r="AC574" s="23"/>
      <c r="AD574" s="23"/>
      <c r="AE574" s="23"/>
      <c r="AF574" s="23"/>
      <c r="AG574" s="23"/>
      <c r="AH574" s="23"/>
      <c r="AI574" s="23"/>
      <c r="AJ574" s="23"/>
      <c r="AK574" s="23"/>
      <c r="AL574" s="23"/>
      <c r="AM574" s="23"/>
      <c r="AN574" s="23"/>
      <c r="AO574" s="23"/>
      <c r="AP574" s="23"/>
      <c r="AQ574" s="23"/>
      <c r="AR574" s="23"/>
      <c r="AS574" s="23"/>
      <c r="AT574" s="23"/>
      <c r="AU574" s="23"/>
      <c r="AV574" s="23"/>
      <c r="AW574" s="23"/>
      <c r="AX574" s="23"/>
      <c r="AY574" s="23"/>
      <c r="AZ574" s="23"/>
      <c r="BA574" s="23"/>
      <c r="BB574" s="23"/>
      <c r="BC574" s="23"/>
      <c r="BD574" s="23"/>
      <c r="BE574" s="23"/>
      <c r="BF574" s="23"/>
      <c r="BG574" s="23"/>
      <c r="BH574" s="23"/>
      <c r="BI574" s="23"/>
      <c r="BJ574" s="23"/>
      <c r="BK574" s="23"/>
      <c r="BL574" s="23"/>
    </row>
    <row r="575" spans="1:64">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c r="AB575" s="23"/>
      <c r="AC575" s="23"/>
      <c r="AD575" s="23"/>
      <c r="AE575" s="23"/>
      <c r="AF575" s="23"/>
      <c r="AG575" s="23"/>
      <c r="AH575" s="23"/>
      <c r="AI575" s="23"/>
      <c r="AJ575" s="23"/>
      <c r="AK575" s="23"/>
      <c r="AL575" s="23"/>
      <c r="AM575" s="23"/>
      <c r="AN575" s="23"/>
      <c r="AO575" s="23"/>
      <c r="AP575" s="23"/>
      <c r="AQ575" s="23"/>
      <c r="AR575" s="23"/>
      <c r="AS575" s="23"/>
      <c r="AT575" s="23"/>
      <c r="AU575" s="23"/>
      <c r="AV575" s="23"/>
      <c r="AW575" s="23"/>
      <c r="AX575" s="23"/>
      <c r="AY575" s="23"/>
      <c r="AZ575" s="23"/>
      <c r="BA575" s="23"/>
      <c r="BB575" s="23"/>
      <c r="BC575" s="23"/>
      <c r="BD575" s="23"/>
      <c r="BE575" s="23"/>
      <c r="BF575" s="23"/>
      <c r="BG575" s="23"/>
      <c r="BH575" s="23"/>
      <c r="BI575" s="23"/>
      <c r="BJ575" s="23"/>
      <c r="BK575" s="23"/>
      <c r="BL575" s="23"/>
    </row>
    <row r="576" spans="1:64">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c r="AC576" s="23"/>
      <c r="AD576" s="23"/>
      <c r="AE576" s="23"/>
      <c r="AF576" s="23"/>
      <c r="AG576" s="23"/>
      <c r="AH576" s="23"/>
      <c r="AI576" s="23"/>
      <c r="AJ576" s="23"/>
      <c r="AK576" s="23"/>
      <c r="AL576" s="23"/>
      <c r="AM576" s="23"/>
      <c r="AN576" s="23"/>
      <c r="AO576" s="23"/>
      <c r="AP576" s="23"/>
      <c r="AQ576" s="23"/>
      <c r="AR576" s="23"/>
      <c r="AS576" s="23"/>
      <c r="AT576" s="23"/>
      <c r="AU576" s="23"/>
      <c r="AV576" s="23"/>
      <c r="AW576" s="23"/>
      <c r="AX576" s="23"/>
      <c r="AY576" s="23"/>
      <c r="AZ576" s="23"/>
      <c r="BA576" s="23"/>
      <c r="BB576" s="23"/>
      <c r="BC576" s="23"/>
      <c r="BD576" s="23"/>
      <c r="BE576" s="23"/>
      <c r="BF576" s="23"/>
      <c r="BG576" s="23"/>
      <c r="BH576" s="23"/>
      <c r="BI576" s="23"/>
      <c r="BJ576" s="23"/>
      <c r="BK576" s="23"/>
      <c r="BL576" s="23"/>
    </row>
    <row r="577" spans="1:64">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c r="AB577" s="23"/>
      <c r="AC577" s="23"/>
      <c r="AD577" s="23"/>
      <c r="AE577" s="23"/>
      <c r="AF577" s="23"/>
      <c r="AG577" s="23"/>
      <c r="AH577" s="23"/>
      <c r="AI577" s="23"/>
      <c r="AJ577" s="23"/>
      <c r="AK577" s="23"/>
      <c r="AL577" s="23"/>
      <c r="AM577" s="23"/>
      <c r="AN577" s="23"/>
      <c r="AO577" s="23"/>
      <c r="AP577" s="23"/>
      <c r="AQ577" s="23"/>
      <c r="AR577" s="23"/>
      <c r="AS577" s="23"/>
      <c r="AT577" s="23"/>
      <c r="AU577" s="23"/>
      <c r="AV577" s="23"/>
      <c r="AW577" s="23"/>
      <c r="AX577" s="23"/>
      <c r="AY577" s="23"/>
      <c r="AZ577" s="23"/>
      <c r="BA577" s="23"/>
      <c r="BB577" s="23"/>
      <c r="BC577" s="23"/>
      <c r="BD577" s="23"/>
      <c r="BE577" s="23"/>
      <c r="BF577" s="23"/>
      <c r="BG577" s="23"/>
      <c r="BH577" s="23"/>
      <c r="BI577" s="23"/>
      <c r="BJ577" s="23"/>
      <c r="BK577" s="23"/>
      <c r="BL577" s="23"/>
    </row>
    <row r="578" spans="1:64">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c r="AB578" s="23"/>
      <c r="AC578" s="23"/>
      <c r="AD578" s="23"/>
      <c r="AE578" s="23"/>
      <c r="AF578" s="23"/>
      <c r="AG578" s="23"/>
      <c r="AH578" s="23"/>
      <c r="AI578" s="23"/>
      <c r="AJ578" s="23"/>
      <c r="AK578" s="23"/>
      <c r="AL578" s="23"/>
      <c r="AM578" s="23"/>
      <c r="AN578" s="23"/>
      <c r="AO578" s="23"/>
      <c r="AP578" s="23"/>
      <c r="AQ578" s="23"/>
      <c r="AR578" s="23"/>
      <c r="AS578" s="23"/>
      <c r="AT578" s="23"/>
      <c r="AU578" s="23"/>
      <c r="AV578" s="23"/>
      <c r="AW578" s="23"/>
      <c r="AX578" s="23"/>
      <c r="AY578" s="23"/>
      <c r="AZ578" s="23"/>
      <c r="BA578" s="23"/>
      <c r="BB578" s="23"/>
      <c r="BC578" s="23"/>
      <c r="BD578" s="23"/>
      <c r="BE578" s="23"/>
      <c r="BF578" s="23"/>
      <c r="BG578" s="23"/>
      <c r="BH578" s="23"/>
      <c r="BI578" s="23"/>
      <c r="BJ578" s="23"/>
      <c r="BK578" s="23"/>
      <c r="BL578" s="23"/>
    </row>
    <row r="579" spans="1:64">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c r="AI579" s="23"/>
      <c r="AJ579" s="23"/>
      <c r="AK579" s="23"/>
      <c r="AL579" s="23"/>
      <c r="AM579" s="23"/>
      <c r="AN579" s="23"/>
      <c r="AO579" s="23"/>
      <c r="AP579" s="23"/>
      <c r="AQ579" s="23"/>
      <c r="AR579" s="23"/>
      <c r="AS579" s="23"/>
      <c r="AT579" s="23"/>
      <c r="AU579" s="23"/>
      <c r="AV579" s="23"/>
      <c r="AW579" s="23"/>
      <c r="AX579" s="23"/>
      <c r="AY579" s="23"/>
      <c r="AZ579" s="23"/>
      <c r="BA579" s="23"/>
      <c r="BB579" s="23"/>
      <c r="BC579" s="23"/>
      <c r="BD579" s="23"/>
      <c r="BE579" s="23"/>
      <c r="BF579" s="23"/>
      <c r="BG579" s="23"/>
      <c r="BH579" s="23"/>
      <c r="BI579" s="23"/>
      <c r="BJ579" s="23"/>
      <c r="BK579" s="23"/>
      <c r="BL579" s="23"/>
    </row>
    <row r="580" spans="1:64">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c r="AB580" s="23"/>
      <c r="AC580" s="23"/>
      <c r="AD580" s="23"/>
      <c r="AE580" s="23"/>
      <c r="AF580" s="23"/>
      <c r="AG580" s="23"/>
      <c r="AH580" s="23"/>
      <c r="AI580" s="23"/>
      <c r="AJ580" s="23"/>
      <c r="AK580" s="23"/>
      <c r="AL580" s="23"/>
      <c r="AM580" s="23"/>
      <c r="AN580" s="23"/>
      <c r="AO580" s="23"/>
      <c r="AP580" s="23"/>
      <c r="AQ580" s="23"/>
      <c r="AR580" s="23"/>
      <c r="AS580" s="23"/>
      <c r="AT580" s="23"/>
      <c r="AU580" s="23"/>
      <c r="AV580" s="23"/>
      <c r="AW580" s="23"/>
      <c r="AX580" s="23"/>
      <c r="AY580" s="23"/>
      <c r="AZ580" s="23"/>
      <c r="BA580" s="23"/>
      <c r="BB580" s="23"/>
      <c r="BC580" s="23"/>
      <c r="BD580" s="23"/>
      <c r="BE580" s="23"/>
      <c r="BF580" s="23"/>
      <c r="BG580" s="23"/>
      <c r="BH580" s="23"/>
      <c r="BI580" s="23"/>
      <c r="BJ580" s="23"/>
      <c r="BK580" s="23"/>
      <c r="BL580" s="23"/>
    </row>
    <row r="581" spans="1:64">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c r="AB581" s="23"/>
      <c r="AC581" s="23"/>
      <c r="AD581" s="23"/>
      <c r="AE581" s="23"/>
      <c r="AF581" s="23"/>
      <c r="AG581" s="23"/>
      <c r="AH581" s="23"/>
      <c r="AI581" s="23"/>
      <c r="AJ581" s="23"/>
      <c r="AK581" s="23"/>
      <c r="AL581" s="23"/>
      <c r="AM581" s="23"/>
      <c r="AN581" s="23"/>
      <c r="AO581" s="23"/>
      <c r="AP581" s="23"/>
      <c r="AQ581" s="23"/>
      <c r="AR581" s="23"/>
      <c r="AS581" s="23"/>
      <c r="AT581" s="23"/>
      <c r="AU581" s="23"/>
      <c r="AV581" s="23"/>
      <c r="AW581" s="23"/>
      <c r="AX581" s="23"/>
      <c r="AY581" s="23"/>
      <c r="AZ581" s="23"/>
      <c r="BA581" s="23"/>
      <c r="BB581" s="23"/>
      <c r="BC581" s="23"/>
      <c r="BD581" s="23"/>
      <c r="BE581" s="23"/>
      <c r="BF581" s="23"/>
      <c r="BG581" s="23"/>
      <c r="BH581" s="23"/>
      <c r="BI581" s="23"/>
      <c r="BJ581" s="23"/>
      <c r="BK581" s="23"/>
      <c r="BL581" s="23"/>
    </row>
    <row r="582" spans="1:64">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c r="AB582" s="23"/>
      <c r="AC582" s="23"/>
      <c r="AD582" s="23"/>
      <c r="AE582" s="23"/>
      <c r="AF582" s="23"/>
      <c r="AG582" s="23"/>
      <c r="AH582" s="23"/>
      <c r="AI582" s="23"/>
      <c r="AJ582" s="23"/>
      <c r="AK582" s="23"/>
      <c r="AL582" s="23"/>
      <c r="AM582" s="23"/>
      <c r="AN582" s="23"/>
      <c r="AO582" s="23"/>
      <c r="AP582" s="23"/>
      <c r="AQ582" s="23"/>
      <c r="AR582" s="23"/>
      <c r="AS582" s="23"/>
      <c r="AT582" s="23"/>
      <c r="AU582" s="23"/>
      <c r="AV582" s="23"/>
      <c r="AW582" s="23"/>
      <c r="AX582" s="23"/>
      <c r="AY582" s="23"/>
      <c r="AZ582" s="23"/>
      <c r="BA582" s="23"/>
      <c r="BB582" s="23"/>
      <c r="BC582" s="23"/>
      <c r="BD582" s="23"/>
      <c r="BE582" s="23"/>
      <c r="BF582" s="23"/>
      <c r="BG582" s="23"/>
      <c r="BH582" s="23"/>
      <c r="BI582" s="23"/>
      <c r="BJ582" s="23"/>
      <c r="BK582" s="23"/>
      <c r="BL582" s="23"/>
    </row>
    <row r="583" spans="1:64">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c r="AB583" s="23"/>
      <c r="AC583" s="23"/>
      <c r="AD583" s="23"/>
      <c r="AE583" s="23"/>
      <c r="AF583" s="23"/>
      <c r="AG583" s="23"/>
      <c r="AH583" s="23"/>
      <c r="AI583" s="23"/>
      <c r="AJ583" s="23"/>
      <c r="AK583" s="23"/>
      <c r="AL583" s="23"/>
      <c r="AM583" s="23"/>
      <c r="AN583" s="23"/>
      <c r="AO583" s="23"/>
      <c r="AP583" s="23"/>
      <c r="AQ583" s="23"/>
      <c r="AR583" s="23"/>
      <c r="AS583" s="23"/>
      <c r="AT583" s="23"/>
      <c r="AU583" s="23"/>
      <c r="AV583" s="23"/>
      <c r="AW583" s="23"/>
      <c r="AX583" s="23"/>
      <c r="AY583" s="23"/>
      <c r="AZ583" s="23"/>
      <c r="BA583" s="23"/>
      <c r="BB583" s="23"/>
      <c r="BC583" s="23"/>
      <c r="BD583" s="23"/>
      <c r="BE583" s="23"/>
      <c r="BF583" s="23"/>
      <c r="BG583" s="23"/>
      <c r="BH583" s="23"/>
      <c r="BI583" s="23"/>
      <c r="BJ583" s="23"/>
      <c r="BK583" s="23"/>
      <c r="BL583" s="23"/>
    </row>
    <row r="584" spans="1:64">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c r="AI584" s="23"/>
      <c r="AJ584" s="23"/>
      <c r="AK584" s="23"/>
      <c r="AL584" s="23"/>
      <c r="AM584" s="23"/>
      <c r="AN584" s="23"/>
      <c r="AO584" s="23"/>
      <c r="AP584" s="23"/>
      <c r="AQ584" s="23"/>
      <c r="AR584" s="23"/>
      <c r="AS584" s="23"/>
      <c r="AT584" s="23"/>
      <c r="AU584" s="23"/>
      <c r="AV584" s="23"/>
      <c r="AW584" s="23"/>
      <c r="AX584" s="23"/>
      <c r="AY584" s="23"/>
      <c r="AZ584" s="23"/>
      <c r="BA584" s="23"/>
      <c r="BB584" s="23"/>
      <c r="BC584" s="23"/>
      <c r="BD584" s="23"/>
      <c r="BE584" s="23"/>
      <c r="BF584" s="23"/>
      <c r="BG584" s="23"/>
      <c r="BH584" s="23"/>
      <c r="BI584" s="23"/>
      <c r="BJ584" s="23"/>
      <c r="BK584" s="23"/>
      <c r="BL584" s="23"/>
    </row>
    <row r="585" spans="1:64">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c r="AB585" s="23"/>
      <c r="AC585" s="23"/>
      <c r="AD585" s="23"/>
      <c r="AE585" s="23"/>
      <c r="AF585" s="23"/>
      <c r="AG585" s="23"/>
      <c r="AH585" s="23"/>
      <c r="AI585" s="23"/>
      <c r="AJ585" s="23"/>
      <c r="AK585" s="23"/>
      <c r="AL585" s="23"/>
      <c r="AM585" s="23"/>
      <c r="AN585" s="23"/>
      <c r="AO585" s="23"/>
      <c r="AP585" s="23"/>
      <c r="AQ585" s="23"/>
      <c r="AR585" s="23"/>
      <c r="AS585" s="23"/>
      <c r="AT585" s="23"/>
      <c r="AU585" s="23"/>
      <c r="AV585" s="23"/>
      <c r="AW585" s="23"/>
      <c r="AX585" s="23"/>
      <c r="AY585" s="23"/>
      <c r="AZ585" s="23"/>
      <c r="BA585" s="23"/>
      <c r="BB585" s="23"/>
      <c r="BC585" s="23"/>
      <c r="BD585" s="23"/>
      <c r="BE585" s="23"/>
      <c r="BF585" s="23"/>
      <c r="BG585" s="23"/>
      <c r="BH585" s="23"/>
      <c r="BI585" s="23"/>
      <c r="BJ585" s="23"/>
      <c r="BK585" s="23"/>
      <c r="BL585" s="23"/>
    </row>
    <row r="586" spans="1:64">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c r="AC586" s="23"/>
      <c r="AD586" s="23"/>
      <c r="AE586" s="23"/>
      <c r="AF586" s="23"/>
      <c r="AG586" s="23"/>
      <c r="AH586" s="23"/>
      <c r="AI586" s="23"/>
      <c r="AJ586" s="23"/>
      <c r="AK586" s="23"/>
      <c r="AL586" s="23"/>
      <c r="AM586" s="23"/>
      <c r="AN586" s="23"/>
      <c r="AO586" s="23"/>
      <c r="AP586" s="23"/>
      <c r="AQ586" s="23"/>
      <c r="AR586" s="23"/>
      <c r="AS586" s="23"/>
      <c r="AT586" s="23"/>
      <c r="AU586" s="23"/>
      <c r="AV586" s="23"/>
      <c r="AW586" s="23"/>
      <c r="AX586" s="23"/>
      <c r="AY586" s="23"/>
      <c r="AZ586" s="23"/>
      <c r="BA586" s="23"/>
      <c r="BB586" s="23"/>
      <c r="BC586" s="23"/>
      <c r="BD586" s="23"/>
      <c r="BE586" s="23"/>
      <c r="BF586" s="23"/>
      <c r="BG586" s="23"/>
      <c r="BH586" s="23"/>
      <c r="BI586" s="23"/>
      <c r="BJ586" s="23"/>
      <c r="BK586" s="23"/>
      <c r="BL586" s="23"/>
    </row>
    <row r="587" spans="1:64">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c r="AB587" s="23"/>
      <c r="AC587" s="23"/>
      <c r="AD587" s="23"/>
      <c r="AE587" s="23"/>
      <c r="AF587" s="23"/>
      <c r="AG587" s="23"/>
      <c r="AH587" s="23"/>
      <c r="AI587" s="23"/>
      <c r="AJ587" s="23"/>
      <c r="AK587" s="23"/>
      <c r="AL587" s="23"/>
      <c r="AM587" s="23"/>
      <c r="AN587" s="23"/>
      <c r="AO587" s="23"/>
      <c r="AP587" s="23"/>
      <c r="AQ587" s="23"/>
      <c r="AR587" s="23"/>
      <c r="AS587" s="23"/>
      <c r="AT587" s="23"/>
      <c r="AU587" s="23"/>
      <c r="AV587" s="23"/>
      <c r="AW587" s="23"/>
      <c r="AX587" s="23"/>
      <c r="AY587" s="23"/>
      <c r="AZ587" s="23"/>
      <c r="BA587" s="23"/>
      <c r="BB587" s="23"/>
      <c r="BC587" s="23"/>
      <c r="BD587" s="23"/>
      <c r="BE587" s="23"/>
      <c r="BF587" s="23"/>
      <c r="BG587" s="23"/>
      <c r="BH587" s="23"/>
      <c r="BI587" s="23"/>
      <c r="BJ587" s="23"/>
      <c r="BK587" s="23"/>
      <c r="BL587" s="23"/>
    </row>
    <row r="588" spans="1:64">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c r="AB588" s="23"/>
      <c r="AC588" s="23"/>
      <c r="AD588" s="23"/>
      <c r="AE588" s="23"/>
      <c r="AF588" s="23"/>
      <c r="AG588" s="23"/>
      <c r="AH588" s="23"/>
      <c r="AI588" s="23"/>
      <c r="AJ588" s="23"/>
      <c r="AK588" s="23"/>
      <c r="AL588" s="23"/>
      <c r="AM588" s="23"/>
      <c r="AN588" s="23"/>
      <c r="AO588" s="23"/>
      <c r="AP588" s="23"/>
      <c r="AQ588" s="23"/>
      <c r="AR588" s="23"/>
      <c r="AS588" s="23"/>
      <c r="AT588" s="23"/>
      <c r="AU588" s="23"/>
      <c r="AV588" s="23"/>
      <c r="AW588" s="23"/>
      <c r="AX588" s="23"/>
      <c r="AY588" s="23"/>
      <c r="AZ588" s="23"/>
      <c r="BA588" s="23"/>
      <c r="BB588" s="23"/>
      <c r="BC588" s="23"/>
      <c r="BD588" s="23"/>
      <c r="BE588" s="23"/>
      <c r="BF588" s="23"/>
      <c r="BG588" s="23"/>
      <c r="BH588" s="23"/>
      <c r="BI588" s="23"/>
      <c r="BJ588" s="23"/>
      <c r="BK588" s="23"/>
      <c r="BL588" s="23"/>
    </row>
    <row r="589" spans="1:64">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c r="AB589" s="23"/>
      <c r="AC589" s="23"/>
      <c r="AD589" s="23"/>
      <c r="AE589" s="23"/>
      <c r="AF589" s="23"/>
      <c r="AG589" s="23"/>
      <c r="AH589" s="23"/>
      <c r="AI589" s="23"/>
      <c r="AJ589" s="23"/>
      <c r="AK589" s="23"/>
      <c r="AL589" s="23"/>
      <c r="AM589" s="23"/>
      <c r="AN589" s="23"/>
      <c r="AO589" s="23"/>
      <c r="AP589" s="23"/>
      <c r="AQ589" s="23"/>
      <c r="AR589" s="23"/>
      <c r="AS589" s="23"/>
      <c r="AT589" s="23"/>
      <c r="AU589" s="23"/>
      <c r="AV589" s="23"/>
      <c r="AW589" s="23"/>
      <c r="AX589" s="23"/>
      <c r="AY589" s="23"/>
      <c r="AZ589" s="23"/>
      <c r="BA589" s="23"/>
      <c r="BB589" s="23"/>
      <c r="BC589" s="23"/>
      <c r="BD589" s="23"/>
      <c r="BE589" s="23"/>
      <c r="BF589" s="23"/>
      <c r="BG589" s="23"/>
      <c r="BH589" s="23"/>
      <c r="BI589" s="23"/>
      <c r="BJ589" s="23"/>
      <c r="BK589" s="23"/>
      <c r="BL589" s="23"/>
    </row>
    <row r="590" spans="1:64">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c r="AB590" s="23"/>
      <c r="AC590" s="23"/>
      <c r="AD590" s="23"/>
      <c r="AE590" s="23"/>
      <c r="AF590" s="23"/>
      <c r="AG590" s="23"/>
      <c r="AH590" s="23"/>
      <c r="AI590" s="23"/>
      <c r="AJ590" s="23"/>
      <c r="AK590" s="23"/>
      <c r="AL590" s="23"/>
      <c r="AM590" s="23"/>
      <c r="AN590" s="23"/>
      <c r="AO590" s="23"/>
      <c r="AP590" s="23"/>
      <c r="AQ590" s="23"/>
      <c r="AR590" s="23"/>
      <c r="AS590" s="23"/>
      <c r="AT590" s="23"/>
      <c r="AU590" s="23"/>
      <c r="AV590" s="23"/>
      <c r="AW590" s="23"/>
      <c r="AX590" s="23"/>
      <c r="AY590" s="23"/>
      <c r="AZ590" s="23"/>
      <c r="BA590" s="23"/>
      <c r="BB590" s="23"/>
      <c r="BC590" s="23"/>
      <c r="BD590" s="23"/>
      <c r="BE590" s="23"/>
      <c r="BF590" s="23"/>
      <c r="BG590" s="23"/>
      <c r="BH590" s="23"/>
      <c r="BI590" s="23"/>
      <c r="BJ590" s="23"/>
      <c r="BK590" s="23"/>
      <c r="BL590" s="23"/>
    </row>
    <row r="591" spans="1:64">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c r="AB591" s="23"/>
      <c r="AC591" s="23"/>
      <c r="AD591" s="23"/>
      <c r="AE591" s="23"/>
      <c r="AF591" s="23"/>
      <c r="AG591" s="23"/>
      <c r="AH591" s="23"/>
      <c r="AI591" s="23"/>
      <c r="AJ591" s="23"/>
      <c r="AK591" s="23"/>
      <c r="AL591" s="23"/>
      <c r="AM591" s="23"/>
      <c r="AN591" s="23"/>
      <c r="AO591" s="23"/>
      <c r="AP591" s="23"/>
      <c r="AQ591" s="23"/>
      <c r="AR591" s="23"/>
      <c r="AS591" s="23"/>
      <c r="AT591" s="23"/>
      <c r="AU591" s="23"/>
      <c r="AV591" s="23"/>
      <c r="AW591" s="23"/>
      <c r="AX591" s="23"/>
      <c r="AY591" s="23"/>
      <c r="AZ591" s="23"/>
      <c r="BA591" s="23"/>
      <c r="BB591" s="23"/>
      <c r="BC591" s="23"/>
      <c r="BD591" s="23"/>
      <c r="BE591" s="23"/>
      <c r="BF591" s="23"/>
      <c r="BG591" s="23"/>
      <c r="BH591" s="23"/>
      <c r="BI591" s="23"/>
      <c r="BJ591" s="23"/>
      <c r="BK591" s="23"/>
      <c r="BL591" s="23"/>
    </row>
    <row r="592" spans="1:64">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c r="AB592" s="23"/>
      <c r="AC592" s="23"/>
      <c r="AD592" s="23"/>
      <c r="AE592" s="23"/>
      <c r="AF592" s="23"/>
      <c r="AG592" s="23"/>
      <c r="AH592" s="23"/>
      <c r="AI592" s="23"/>
      <c r="AJ592" s="23"/>
      <c r="AK592" s="23"/>
      <c r="AL592" s="23"/>
      <c r="AM592" s="23"/>
      <c r="AN592" s="23"/>
      <c r="AO592" s="23"/>
      <c r="AP592" s="23"/>
      <c r="AQ592" s="23"/>
      <c r="AR592" s="23"/>
      <c r="AS592" s="23"/>
      <c r="AT592" s="23"/>
      <c r="AU592" s="23"/>
      <c r="AV592" s="23"/>
      <c r="AW592" s="23"/>
      <c r="AX592" s="23"/>
      <c r="AY592" s="23"/>
      <c r="AZ592" s="23"/>
      <c r="BA592" s="23"/>
      <c r="BB592" s="23"/>
      <c r="BC592" s="23"/>
      <c r="BD592" s="23"/>
      <c r="BE592" s="23"/>
      <c r="BF592" s="23"/>
      <c r="BG592" s="23"/>
      <c r="BH592" s="23"/>
      <c r="BI592" s="23"/>
      <c r="BJ592" s="23"/>
      <c r="BK592" s="23"/>
      <c r="BL592" s="23"/>
    </row>
    <row r="593" spans="1:64">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c r="AB593" s="23"/>
      <c r="AC593" s="23"/>
      <c r="AD593" s="23"/>
      <c r="AE593" s="23"/>
      <c r="AF593" s="23"/>
      <c r="AG593" s="23"/>
      <c r="AH593" s="23"/>
      <c r="AI593" s="23"/>
      <c r="AJ593" s="23"/>
      <c r="AK593" s="23"/>
      <c r="AL593" s="23"/>
      <c r="AM593" s="23"/>
      <c r="AN593" s="23"/>
      <c r="AO593" s="23"/>
      <c r="AP593" s="23"/>
      <c r="AQ593" s="23"/>
      <c r="AR593" s="23"/>
      <c r="AS593" s="23"/>
      <c r="AT593" s="23"/>
      <c r="AU593" s="23"/>
      <c r="AV593" s="23"/>
      <c r="AW593" s="23"/>
      <c r="AX593" s="23"/>
      <c r="AY593" s="23"/>
      <c r="AZ593" s="23"/>
      <c r="BA593" s="23"/>
      <c r="BB593" s="23"/>
      <c r="BC593" s="23"/>
      <c r="BD593" s="23"/>
      <c r="BE593" s="23"/>
      <c r="BF593" s="23"/>
      <c r="BG593" s="23"/>
      <c r="BH593" s="23"/>
      <c r="BI593" s="23"/>
      <c r="BJ593" s="23"/>
      <c r="BK593" s="23"/>
      <c r="BL593" s="23"/>
    </row>
    <row r="594" spans="1:64">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c r="AB594" s="23"/>
      <c r="AC594" s="23"/>
      <c r="AD594" s="23"/>
      <c r="AE594" s="23"/>
      <c r="AF594" s="23"/>
      <c r="AG594" s="23"/>
      <c r="AH594" s="23"/>
      <c r="AI594" s="23"/>
      <c r="AJ594" s="23"/>
      <c r="AK594" s="23"/>
      <c r="AL594" s="23"/>
      <c r="AM594" s="23"/>
      <c r="AN594" s="23"/>
      <c r="AO594" s="23"/>
      <c r="AP594" s="23"/>
      <c r="AQ594" s="23"/>
      <c r="AR594" s="23"/>
      <c r="AS594" s="23"/>
      <c r="AT594" s="23"/>
      <c r="AU594" s="23"/>
      <c r="AV594" s="23"/>
      <c r="AW594" s="23"/>
      <c r="AX594" s="23"/>
      <c r="AY594" s="23"/>
      <c r="AZ594" s="23"/>
      <c r="BA594" s="23"/>
      <c r="BB594" s="23"/>
      <c r="BC594" s="23"/>
      <c r="BD594" s="23"/>
      <c r="BE594" s="23"/>
      <c r="BF594" s="23"/>
      <c r="BG594" s="23"/>
      <c r="BH594" s="23"/>
      <c r="BI594" s="23"/>
      <c r="BJ594" s="23"/>
      <c r="BK594" s="23"/>
      <c r="BL594" s="23"/>
    </row>
    <row r="595" spans="1:64">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c r="AB595" s="23"/>
      <c r="AC595" s="23"/>
      <c r="AD595" s="23"/>
      <c r="AE595" s="23"/>
      <c r="AF595" s="23"/>
      <c r="AG595" s="23"/>
      <c r="AH595" s="23"/>
      <c r="AI595" s="23"/>
      <c r="AJ595" s="23"/>
      <c r="AK595" s="23"/>
      <c r="AL595" s="23"/>
      <c r="AM595" s="23"/>
      <c r="AN595" s="23"/>
      <c r="AO595" s="23"/>
      <c r="AP595" s="23"/>
      <c r="AQ595" s="23"/>
      <c r="AR595" s="23"/>
      <c r="AS595" s="23"/>
      <c r="AT595" s="23"/>
      <c r="AU595" s="23"/>
      <c r="AV595" s="23"/>
      <c r="AW595" s="23"/>
      <c r="AX595" s="23"/>
      <c r="AY595" s="23"/>
      <c r="AZ595" s="23"/>
      <c r="BA595" s="23"/>
      <c r="BB595" s="23"/>
      <c r="BC595" s="23"/>
      <c r="BD595" s="23"/>
      <c r="BE595" s="23"/>
      <c r="BF595" s="23"/>
      <c r="BG595" s="23"/>
      <c r="BH595" s="23"/>
      <c r="BI595" s="23"/>
      <c r="BJ595" s="23"/>
      <c r="BK595" s="23"/>
      <c r="BL595" s="23"/>
    </row>
    <row r="596" spans="1:64">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c r="AC596" s="23"/>
      <c r="AD596" s="23"/>
      <c r="AE596" s="23"/>
      <c r="AF596" s="23"/>
      <c r="AG596" s="23"/>
      <c r="AH596" s="23"/>
      <c r="AI596" s="23"/>
      <c r="AJ596" s="23"/>
      <c r="AK596" s="23"/>
      <c r="AL596" s="23"/>
      <c r="AM596" s="23"/>
      <c r="AN596" s="23"/>
      <c r="AO596" s="23"/>
      <c r="AP596" s="23"/>
      <c r="AQ596" s="23"/>
      <c r="AR596" s="23"/>
      <c r="AS596" s="23"/>
      <c r="AT596" s="23"/>
      <c r="AU596" s="23"/>
      <c r="AV596" s="23"/>
      <c r="AW596" s="23"/>
      <c r="AX596" s="23"/>
      <c r="AY596" s="23"/>
      <c r="AZ596" s="23"/>
      <c r="BA596" s="23"/>
      <c r="BB596" s="23"/>
      <c r="BC596" s="23"/>
      <c r="BD596" s="23"/>
      <c r="BE596" s="23"/>
      <c r="BF596" s="23"/>
      <c r="BG596" s="23"/>
      <c r="BH596" s="23"/>
      <c r="BI596" s="23"/>
      <c r="BJ596" s="23"/>
      <c r="BK596" s="23"/>
      <c r="BL596" s="23"/>
    </row>
    <row r="597" spans="1:64">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c r="AB597" s="23"/>
      <c r="AC597" s="23"/>
      <c r="AD597" s="23"/>
      <c r="AE597" s="23"/>
      <c r="AF597" s="23"/>
      <c r="AG597" s="23"/>
      <c r="AH597" s="23"/>
      <c r="AI597" s="23"/>
      <c r="AJ597" s="23"/>
      <c r="AK597" s="23"/>
      <c r="AL597" s="23"/>
      <c r="AM597" s="23"/>
      <c r="AN597" s="23"/>
      <c r="AO597" s="23"/>
      <c r="AP597" s="23"/>
      <c r="AQ597" s="23"/>
      <c r="AR597" s="23"/>
      <c r="AS597" s="23"/>
      <c r="AT597" s="23"/>
      <c r="AU597" s="23"/>
      <c r="AV597" s="23"/>
      <c r="AW597" s="23"/>
      <c r="AX597" s="23"/>
      <c r="AY597" s="23"/>
      <c r="AZ597" s="23"/>
      <c r="BA597" s="23"/>
      <c r="BB597" s="23"/>
      <c r="BC597" s="23"/>
      <c r="BD597" s="23"/>
      <c r="BE597" s="23"/>
      <c r="BF597" s="23"/>
      <c r="BG597" s="23"/>
      <c r="BH597" s="23"/>
      <c r="BI597" s="23"/>
      <c r="BJ597" s="23"/>
      <c r="BK597" s="23"/>
      <c r="BL597" s="23"/>
    </row>
    <row r="598" spans="1:64">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c r="AB598" s="23"/>
      <c r="AC598" s="23"/>
      <c r="AD598" s="23"/>
      <c r="AE598" s="23"/>
      <c r="AF598" s="23"/>
      <c r="AG598" s="23"/>
      <c r="AH598" s="23"/>
      <c r="AI598" s="23"/>
      <c r="AJ598" s="23"/>
      <c r="AK598" s="23"/>
      <c r="AL598" s="23"/>
      <c r="AM598" s="23"/>
      <c r="AN598" s="23"/>
      <c r="AO598" s="23"/>
      <c r="AP598" s="23"/>
      <c r="AQ598" s="23"/>
      <c r="AR598" s="23"/>
      <c r="AS598" s="23"/>
      <c r="AT598" s="23"/>
      <c r="AU598" s="23"/>
      <c r="AV598" s="23"/>
      <c r="AW598" s="23"/>
      <c r="AX598" s="23"/>
      <c r="AY598" s="23"/>
      <c r="AZ598" s="23"/>
      <c r="BA598" s="23"/>
      <c r="BB598" s="23"/>
      <c r="BC598" s="23"/>
      <c r="BD598" s="23"/>
      <c r="BE598" s="23"/>
      <c r="BF598" s="23"/>
      <c r="BG598" s="23"/>
      <c r="BH598" s="23"/>
      <c r="BI598" s="23"/>
      <c r="BJ598" s="23"/>
      <c r="BK598" s="23"/>
      <c r="BL598" s="23"/>
    </row>
    <row r="599" spans="1:64">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c r="AB599" s="23"/>
      <c r="AC599" s="23"/>
      <c r="AD599" s="23"/>
      <c r="AE599" s="23"/>
      <c r="AF599" s="23"/>
      <c r="AG599" s="23"/>
      <c r="AH599" s="23"/>
      <c r="AI599" s="23"/>
      <c r="AJ599" s="23"/>
      <c r="AK599" s="23"/>
      <c r="AL599" s="23"/>
      <c r="AM599" s="23"/>
      <c r="AN599" s="23"/>
      <c r="AO599" s="23"/>
      <c r="AP599" s="23"/>
      <c r="AQ599" s="23"/>
      <c r="AR599" s="23"/>
      <c r="AS599" s="23"/>
      <c r="AT599" s="23"/>
      <c r="AU599" s="23"/>
      <c r="AV599" s="23"/>
      <c r="AW599" s="23"/>
      <c r="AX599" s="23"/>
      <c r="AY599" s="23"/>
      <c r="AZ599" s="23"/>
      <c r="BA599" s="23"/>
      <c r="BB599" s="23"/>
      <c r="BC599" s="23"/>
      <c r="BD599" s="23"/>
      <c r="BE599" s="23"/>
      <c r="BF599" s="23"/>
      <c r="BG599" s="23"/>
      <c r="BH599" s="23"/>
      <c r="BI599" s="23"/>
      <c r="BJ599" s="23"/>
      <c r="BK599" s="23"/>
      <c r="BL599" s="23"/>
    </row>
    <row r="600" spans="1:64">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c r="AB600" s="23"/>
      <c r="AC600" s="23"/>
      <c r="AD600" s="23"/>
      <c r="AE600" s="23"/>
      <c r="AF600" s="23"/>
      <c r="AG600" s="23"/>
      <c r="AH600" s="23"/>
      <c r="AI600" s="23"/>
      <c r="AJ600" s="23"/>
      <c r="AK600" s="23"/>
      <c r="AL600" s="23"/>
      <c r="AM600" s="23"/>
      <c r="AN600" s="23"/>
      <c r="AO600" s="23"/>
      <c r="AP600" s="23"/>
      <c r="AQ600" s="23"/>
      <c r="AR600" s="23"/>
      <c r="AS600" s="23"/>
      <c r="AT600" s="23"/>
      <c r="AU600" s="23"/>
      <c r="AV600" s="23"/>
      <c r="AW600" s="23"/>
      <c r="AX600" s="23"/>
      <c r="AY600" s="23"/>
      <c r="AZ600" s="23"/>
      <c r="BA600" s="23"/>
      <c r="BB600" s="23"/>
      <c r="BC600" s="23"/>
      <c r="BD600" s="23"/>
      <c r="BE600" s="23"/>
      <c r="BF600" s="23"/>
      <c r="BG600" s="23"/>
      <c r="BH600" s="23"/>
      <c r="BI600" s="23"/>
      <c r="BJ600" s="23"/>
      <c r="BK600" s="23"/>
      <c r="BL600" s="23"/>
    </row>
    <row r="601" spans="1:64">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c r="AB601" s="23"/>
      <c r="AC601" s="23"/>
      <c r="AD601" s="23"/>
      <c r="AE601" s="23"/>
      <c r="AF601" s="23"/>
      <c r="AG601" s="23"/>
      <c r="AH601" s="23"/>
      <c r="AI601" s="23"/>
      <c r="AJ601" s="23"/>
      <c r="AK601" s="23"/>
      <c r="AL601" s="23"/>
      <c r="AM601" s="23"/>
      <c r="AN601" s="23"/>
      <c r="AO601" s="23"/>
      <c r="AP601" s="23"/>
      <c r="AQ601" s="23"/>
      <c r="AR601" s="23"/>
      <c r="AS601" s="23"/>
      <c r="AT601" s="23"/>
      <c r="AU601" s="23"/>
      <c r="AV601" s="23"/>
      <c r="AW601" s="23"/>
      <c r="AX601" s="23"/>
      <c r="AY601" s="23"/>
      <c r="AZ601" s="23"/>
      <c r="BA601" s="23"/>
      <c r="BB601" s="23"/>
      <c r="BC601" s="23"/>
      <c r="BD601" s="23"/>
      <c r="BE601" s="23"/>
      <c r="BF601" s="23"/>
      <c r="BG601" s="23"/>
      <c r="BH601" s="23"/>
      <c r="BI601" s="23"/>
      <c r="BJ601" s="23"/>
      <c r="BK601" s="23"/>
      <c r="BL601" s="23"/>
    </row>
    <row r="602" spans="1:64">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23"/>
      <c r="AC602" s="23"/>
      <c r="AD602" s="23"/>
      <c r="AE602" s="23"/>
      <c r="AF602" s="23"/>
      <c r="AG602" s="23"/>
      <c r="AH602" s="23"/>
      <c r="AI602" s="23"/>
      <c r="AJ602" s="23"/>
      <c r="AK602" s="23"/>
      <c r="AL602" s="23"/>
      <c r="AM602" s="23"/>
      <c r="AN602" s="23"/>
      <c r="AO602" s="23"/>
      <c r="AP602" s="23"/>
      <c r="AQ602" s="23"/>
      <c r="AR602" s="23"/>
      <c r="AS602" s="23"/>
      <c r="AT602" s="23"/>
      <c r="AU602" s="23"/>
      <c r="AV602" s="23"/>
      <c r="AW602" s="23"/>
      <c r="AX602" s="23"/>
      <c r="AY602" s="23"/>
      <c r="AZ602" s="23"/>
      <c r="BA602" s="23"/>
      <c r="BB602" s="23"/>
      <c r="BC602" s="23"/>
      <c r="BD602" s="23"/>
      <c r="BE602" s="23"/>
      <c r="BF602" s="23"/>
      <c r="BG602" s="23"/>
      <c r="BH602" s="23"/>
      <c r="BI602" s="23"/>
      <c r="BJ602" s="23"/>
      <c r="BK602" s="23"/>
      <c r="BL602" s="23"/>
    </row>
    <row r="603" spans="1:64">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c r="AB603" s="23"/>
      <c r="AC603" s="23"/>
      <c r="AD603" s="23"/>
      <c r="AE603" s="23"/>
      <c r="AF603" s="23"/>
      <c r="AG603" s="23"/>
      <c r="AH603" s="23"/>
      <c r="AI603" s="23"/>
      <c r="AJ603" s="23"/>
      <c r="AK603" s="23"/>
      <c r="AL603" s="23"/>
      <c r="AM603" s="23"/>
      <c r="AN603" s="23"/>
      <c r="AO603" s="23"/>
      <c r="AP603" s="23"/>
      <c r="AQ603" s="23"/>
      <c r="AR603" s="23"/>
      <c r="AS603" s="23"/>
      <c r="AT603" s="23"/>
      <c r="AU603" s="23"/>
      <c r="AV603" s="23"/>
      <c r="AW603" s="23"/>
      <c r="AX603" s="23"/>
      <c r="AY603" s="23"/>
      <c r="AZ603" s="23"/>
      <c r="BA603" s="23"/>
      <c r="BB603" s="23"/>
      <c r="BC603" s="23"/>
      <c r="BD603" s="23"/>
      <c r="BE603" s="23"/>
      <c r="BF603" s="23"/>
      <c r="BG603" s="23"/>
      <c r="BH603" s="23"/>
      <c r="BI603" s="23"/>
      <c r="BJ603" s="23"/>
      <c r="BK603" s="23"/>
      <c r="BL603" s="23"/>
    </row>
    <row r="604" spans="1:64">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c r="AB604" s="23"/>
      <c r="AC604" s="23"/>
      <c r="AD604" s="23"/>
      <c r="AE604" s="23"/>
      <c r="AF604" s="23"/>
      <c r="AG604" s="23"/>
      <c r="AH604" s="23"/>
      <c r="AI604" s="23"/>
      <c r="AJ604" s="23"/>
      <c r="AK604" s="23"/>
      <c r="AL604" s="23"/>
      <c r="AM604" s="23"/>
      <c r="AN604" s="23"/>
      <c r="AO604" s="23"/>
      <c r="AP604" s="23"/>
      <c r="AQ604" s="23"/>
      <c r="AR604" s="23"/>
      <c r="AS604" s="23"/>
      <c r="AT604" s="23"/>
      <c r="AU604" s="23"/>
      <c r="AV604" s="23"/>
      <c r="AW604" s="23"/>
      <c r="AX604" s="23"/>
      <c r="AY604" s="23"/>
      <c r="AZ604" s="23"/>
      <c r="BA604" s="23"/>
      <c r="BB604" s="23"/>
      <c r="BC604" s="23"/>
      <c r="BD604" s="23"/>
      <c r="BE604" s="23"/>
      <c r="BF604" s="23"/>
      <c r="BG604" s="23"/>
      <c r="BH604" s="23"/>
      <c r="BI604" s="23"/>
      <c r="BJ604" s="23"/>
      <c r="BK604" s="23"/>
      <c r="BL604" s="23"/>
    </row>
    <row r="605" spans="1:64">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c r="AB605" s="23"/>
      <c r="AC605" s="23"/>
      <c r="AD605" s="23"/>
      <c r="AE605" s="23"/>
      <c r="AF605" s="23"/>
      <c r="AG605" s="23"/>
      <c r="AH605" s="23"/>
      <c r="AI605" s="23"/>
      <c r="AJ605" s="23"/>
      <c r="AK605" s="23"/>
      <c r="AL605" s="23"/>
      <c r="AM605" s="23"/>
      <c r="AN605" s="23"/>
      <c r="AO605" s="23"/>
      <c r="AP605" s="23"/>
      <c r="AQ605" s="23"/>
      <c r="AR605" s="23"/>
      <c r="AS605" s="23"/>
      <c r="AT605" s="23"/>
      <c r="AU605" s="23"/>
      <c r="AV605" s="23"/>
      <c r="AW605" s="23"/>
      <c r="AX605" s="23"/>
      <c r="AY605" s="23"/>
      <c r="AZ605" s="23"/>
      <c r="BA605" s="23"/>
      <c r="BB605" s="23"/>
      <c r="BC605" s="23"/>
      <c r="BD605" s="23"/>
      <c r="BE605" s="23"/>
      <c r="BF605" s="23"/>
      <c r="BG605" s="23"/>
      <c r="BH605" s="23"/>
      <c r="BI605" s="23"/>
      <c r="BJ605" s="23"/>
      <c r="BK605" s="23"/>
      <c r="BL605" s="23"/>
    </row>
    <row r="606" spans="1:64">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c r="AC606" s="23"/>
      <c r="AD606" s="23"/>
      <c r="AE606" s="23"/>
      <c r="AF606" s="23"/>
      <c r="AG606" s="23"/>
      <c r="AH606" s="23"/>
      <c r="AI606" s="23"/>
      <c r="AJ606" s="23"/>
      <c r="AK606" s="23"/>
      <c r="AL606" s="23"/>
      <c r="AM606" s="23"/>
      <c r="AN606" s="23"/>
      <c r="AO606" s="23"/>
      <c r="AP606" s="23"/>
      <c r="AQ606" s="23"/>
      <c r="AR606" s="23"/>
      <c r="AS606" s="23"/>
      <c r="AT606" s="23"/>
      <c r="AU606" s="23"/>
      <c r="AV606" s="23"/>
      <c r="AW606" s="23"/>
      <c r="AX606" s="23"/>
      <c r="AY606" s="23"/>
      <c r="AZ606" s="23"/>
      <c r="BA606" s="23"/>
      <c r="BB606" s="23"/>
      <c r="BC606" s="23"/>
      <c r="BD606" s="23"/>
      <c r="BE606" s="23"/>
      <c r="BF606" s="23"/>
      <c r="BG606" s="23"/>
      <c r="BH606" s="23"/>
      <c r="BI606" s="23"/>
      <c r="BJ606" s="23"/>
      <c r="BK606" s="23"/>
      <c r="BL606" s="23"/>
    </row>
    <row r="607" spans="1:64">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c r="AB607" s="23"/>
      <c r="AC607" s="23"/>
      <c r="AD607" s="23"/>
      <c r="AE607" s="23"/>
      <c r="AF607" s="23"/>
      <c r="AG607" s="23"/>
      <c r="AH607" s="23"/>
      <c r="AI607" s="23"/>
      <c r="AJ607" s="23"/>
      <c r="AK607" s="23"/>
      <c r="AL607" s="23"/>
      <c r="AM607" s="23"/>
      <c r="AN607" s="23"/>
      <c r="AO607" s="23"/>
      <c r="AP607" s="23"/>
      <c r="AQ607" s="23"/>
      <c r="AR607" s="23"/>
      <c r="AS607" s="23"/>
      <c r="AT607" s="23"/>
      <c r="AU607" s="23"/>
      <c r="AV607" s="23"/>
      <c r="AW607" s="23"/>
      <c r="AX607" s="23"/>
      <c r="AY607" s="23"/>
      <c r="AZ607" s="23"/>
      <c r="BA607" s="23"/>
      <c r="BB607" s="23"/>
      <c r="BC607" s="23"/>
      <c r="BD607" s="23"/>
      <c r="BE607" s="23"/>
      <c r="BF607" s="23"/>
      <c r="BG607" s="23"/>
      <c r="BH607" s="23"/>
      <c r="BI607" s="23"/>
      <c r="BJ607" s="23"/>
      <c r="BK607" s="23"/>
      <c r="BL607" s="23"/>
    </row>
    <row r="608" spans="1:64">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c r="AB608" s="23"/>
      <c r="AC608" s="23"/>
      <c r="AD608" s="23"/>
      <c r="AE608" s="23"/>
      <c r="AF608" s="23"/>
      <c r="AG608" s="23"/>
      <c r="AH608" s="23"/>
      <c r="AI608" s="23"/>
      <c r="AJ608" s="23"/>
      <c r="AK608" s="23"/>
      <c r="AL608" s="23"/>
      <c r="AM608" s="23"/>
      <c r="AN608" s="23"/>
      <c r="AO608" s="23"/>
      <c r="AP608" s="23"/>
      <c r="AQ608" s="23"/>
      <c r="AR608" s="23"/>
      <c r="AS608" s="23"/>
      <c r="AT608" s="23"/>
      <c r="AU608" s="23"/>
      <c r="AV608" s="23"/>
      <c r="AW608" s="23"/>
      <c r="AX608" s="23"/>
      <c r="AY608" s="23"/>
      <c r="AZ608" s="23"/>
      <c r="BA608" s="23"/>
      <c r="BB608" s="23"/>
      <c r="BC608" s="23"/>
      <c r="BD608" s="23"/>
      <c r="BE608" s="23"/>
      <c r="BF608" s="23"/>
      <c r="BG608" s="23"/>
      <c r="BH608" s="23"/>
      <c r="BI608" s="23"/>
      <c r="BJ608" s="23"/>
      <c r="BK608" s="23"/>
      <c r="BL608" s="23"/>
    </row>
    <row r="609" spans="1:64">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c r="AB609" s="23"/>
      <c r="AC609" s="23"/>
      <c r="AD609" s="23"/>
      <c r="AE609" s="23"/>
      <c r="AF609" s="23"/>
      <c r="AG609" s="23"/>
      <c r="AH609" s="23"/>
      <c r="AI609" s="23"/>
      <c r="AJ609" s="23"/>
      <c r="AK609" s="23"/>
      <c r="AL609" s="23"/>
      <c r="AM609" s="23"/>
      <c r="AN609" s="23"/>
      <c r="AO609" s="23"/>
      <c r="AP609" s="23"/>
      <c r="AQ609" s="23"/>
      <c r="AR609" s="23"/>
      <c r="AS609" s="23"/>
      <c r="AT609" s="23"/>
      <c r="AU609" s="23"/>
      <c r="AV609" s="23"/>
      <c r="AW609" s="23"/>
      <c r="AX609" s="23"/>
      <c r="AY609" s="23"/>
      <c r="AZ609" s="23"/>
      <c r="BA609" s="23"/>
      <c r="BB609" s="23"/>
      <c r="BC609" s="23"/>
      <c r="BD609" s="23"/>
      <c r="BE609" s="23"/>
      <c r="BF609" s="23"/>
      <c r="BG609" s="23"/>
      <c r="BH609" s="23"/>
      <c r="BI609" s="23"/>
      <c r="BJ609" s="23"/>
      <c r="BK609" s="23"/>
      <c r="BL609" s="23"/>
    </row>
    <row r="610" spans="1:64">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c r="AB610" s="23"/>
      <c r="AC610" s="23"/>
      <c r="AD610" s="23"/>
      <c r="AE610" s="23"/>
      <c r="AF610" s="23"/>
      <c r="AG610" s="23"/>
      <c r="AH610" s="23"/>
      <c r="AI610" s="23"/>
      <c r="AJ610" s="23"/>
      <c r="AK610" s="23"/>
      <c r="AL610" s="23"/>
      <c r="AM610" s="23"/>
      <c r="AN610" s="23"/>
      <c r="AO610" s="23"/>
      <c r="AP610" s="23"/>
      <c r="AQ610" s="23"/>
      <c r="AR610" s="23"/>
      <c r="AS610" s="23"/>
      <c r="AT610" s="23"/>
      <c r="AU610" s="23"/>
      <c r="AV610" s="23"/>
      <c r="AW610" s="23"/>
      <c r="AX610" s="23"/>
      <c r="AY610" s="23"/>
      <c r="AZ610" s="23"/>
      <c r="BA610" s="23"/>
      <c r="BB610" s="23"/>
      <c r="BC610" s="23"/>
      <c r="BD610" s="23"/>
      <c r="BE610" s="23"/>
      <c r="BF610" s="23"/>
      <c r="BG610" s="23"/>
      <c r="BH610" s="23"/>
      <c r="BI610" s="23"/>
      <c r="BJ610" s="23"/>
      <c r="BK610" s="23"/>
      <c r="BL610" s="23"/>
    </row>
    <row r="611" spans="1:64">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c r="AI611" s="23"/>
      <c r="AJ611" s="23"/>
      <c r="AK611" s="23"/>
      <c r="AL611" s="23"/>
      <c r="AM611" s="23"/>
      <c r="AN611" s="23"/>
      <c r="AO611" s="23"/>
      <c r="AP611" s="23"/>
      <c r="AQ611" s="23"/>
      <c r="AR611" s="23"/>
      <c r="AS611" s="23"/>
      <c r="AT611" s="23"/>
      <c r="AU611" s="23"/>
      <c r="AV611" s="23"/>
      <c r="AW611" s="23"/>
      <c r="AX611" s="23"/>
      <c r="AY611" s="23"/>
      <c r="AZ611" s="23"/>
      <c r="BA611" s="23"/>
      <c r="BB611" s="23"/>
      <c r="BC611" s="23"/>
      <c r="BD611" s="23"/>
      <c r="BE611" s="23"/>
      <c r="BF611" s="23"/>
      <c r="BG611" s="23"/>
      <c r="BH611" s="23"/>
      <c r="BI611" s="23"/>
      <c r="BJ611" s="23"/>
      <c r="BK611" s="23"/>
      <c r="BL611" s="23"/>
    </row>
    <row r="612" spans="1:64">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c r="AB612" s="23"/>
      <c r="AC612" s="23"/>
      <c r="AD612" s="23"/>
      <c r="AE612" s="23"/>
      <c r="AF612" s="23"/>
      <c r="AG612" s="23"/>
      <c r="AH612" s="23"/>
      <c r="AI612" s="23"/>
      <c r="AJ612" s="23"/>
      <c r="AK612" s="23"/>
      <c r="AL612" s="23"/>
      <c r="AM612" s="23"/>
      <c r="AN612" s="23"/>
      <c r="AO612" s="23"/>
      <c r="AP612" s="23"/>
      <c r="AQ612" s="23"/>
      <c r="AR612" s="23"/>
      <c r="AS612" s="23"/>
      <c r="AT612" s="23"/>
      <c r="AU612" s="23"/>
      <c r="AV612" s="23"/>
      <c r="AW612" s="23"/>
      <c r="AX612" s="23"/>
      <c r="AY612" s="23"/>
      <c r="AZ612" s="23"/>
      <c r="BA612" s="23"/>
      <c r="BB612" s="23"/>
      <c r="BC612" s="23"/>
      <c r="BD612" s="23"/>
      <c r="BE612" s="23"/>
      <c r="BF612" s="23"/>
      <c r="BG612" s="23"/>
      <c r="BH612" s="23"/>
      <c r="BI612" s="23"/>
      <c r="BJ612" s="23"/>
      <c r="BK612" s="23"/>
      <c r="BL612" s="23"/>
    </row>
    <row r="613" spans="1:64">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c r="AB613" s="23"/>
      <c r="AC613" s="23"/>
      <c r="AD613" s="23"/>
      <c r="AE613" s="23"/>
      <c r="AF613" s="23"/>
      <c r="AG613" s="23"/>
      <c r="AH613" s="23"/>
      <c r="AI613" s="23"/>
      <c r="AJ613" s="23"/>
      <c r="AK613" s="23"/>
      <c r="AL613" s="23"/>
      <c r="AM613" s="23"/>
      <c r="AN613" s="23"/>
      <c r="AO613" s="23"/>
      <c r="AP613" s="23"/>
      <c r="AQ613" s="23"/>
      <c r="AR613" s="23"/>
      <c r="AS613" s="23"/>
      <c r="AT613" s="23"/>
      <c r="AU613" s="23"/>
      <c r="AV613" s="23"/>
      <c r="AW613" s="23"/>
      <c r="AX613" s="23"/>
      <c r="AY613" s="23"/>
      <c r="AZ613" s="23"/>
      <c r="BA613" s="23"/>
      <c r="BB613" s="23"/>
      <c r="BC613" s="23"/>
      <c r="BD613" s="23"/>
      <c r="BE613" s="23"/>
      <c r="BF613" s="23"/>
      <c r="BG613" s="23"/>
      <c r="BH613" s="23"/>
      <c r="BI613" s="23"/>
      <c r="BJ613" s="23"/>
      <c r="BK613" s="23"/>
      <c r="BL613" s="23"/>
    </row>
    <row r="614" spans="1:64">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c r="AB614" s="23"/>
      <c r="AC614" s="23"/>
      <c r="AD614" s="23"/>
      <c r="AE614" s="23"/>
      <c r="AF614" s="23"/>
      <c r="AG614" s="23"/>
      <c r="AH614" s="23"/>
      <c r="AI614" s="23"/>
      <c r="AJ614" s="23"/>
      <c r="AK614" s="23"/>
      <c r="AL614" s="23"/>
      <c r="AM614" s="23"/>
      <c r="AN614" s="23"/>
      <c r="AO614" s="23"/>
      <c r="AP614" s="23"/>
      <c r="AQ614" s="23"/>
      <c r="AR614" s="23"/>
      <c r="AS614" s="23"/>
      <c r="AT614" s="23"/>
      <c r="AU614" s="23"/>
      <c r="AV614" s="23"/>
      <c r="AW614" s="23"/>
      <c r="AX614" s="23"/>
      <c r="AY614" s="23"/>
      <c r="AZ614" s="23"/>
      <c r="BA614" s="23"/>
      <c r="BB614" s="23"/>
      <c r="BC614" s="23"/>
      <c r="BD614" s="23"/>
      <c r="BE614" s="23"/>
      <c r="BF614" s="23"/>
      <c r="BG614" s="23"/>
      <c r="BH614" s="23"/>
      <c r="BI614" s="23"/>
      <c r="BJ614" s="23"/>
      <c r="BK614" s="23"/>
      <c r="BL614" s="23"/>
    </row>
    <row r="615" spans="1:64">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c r="AB615" s="23"/>
      <c r="AC615" s="23"/>
      <c r="AD615" s="23"/>
      <c r="AE615" s="23"/>
      <c r="AF615" s="23"/>
      <c r="AG615" s="23"/>
      <c r="AH615" s="23"/>
      <c r="AI615" s="23"/>
      <c r="AJ615" s="23"/>
      <c r="AK615" s="23"/>
      <c r="AL615" s="23"/>
      <c r="AM615" s="23"/>
      <c r="AN615" s="23"/>
      <c r="AO615" s="23"/>
      <c r="AP615" s="23"/>
      <c r="AQ615" s="23"/>
      <c r="AR615" s="23"/>
      <c r="AS615" s="23"/>
      <c r="AT615" s="23"/>
      <c r="AU615" s="23"/>
      <c r="AV615" s="23"/>
      <c r="AW615" s="23"/>
      <c r="AX615" s="23"/>
      <c r="AY615" s="23"/>
      <c r="AZ615" s="23"/>
      <c r="BA615" s="23"/>
      <c r="BB615" s="23"/>
      <c r="BC615" s="23"/>
      <c r="BD615" s="23"/>
      <c r="BE615" s="23"/>
      <c r="BF615" s="23"/>
      <c r="BG615" s="23"/>
      <c r="BH615" s="23"/>
      <c r="BI615" s="23"/>
      <c r="BJ615" s="23"/>
      <c r="BK615" s="23"/>
      <c r="BL615" s="23"/>
    </row>
    <row r="616" spans="1:64">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c r="AI616" s="23"/>
      <c r="AJ616" s="23"/>
      <c r="AK616" s="23"/>
      <c r="AL616" s="23"/>
      <c r="AM616" s="23"/>
      <c r="AN616" s="23"/>
      <c r="AO616" s="23"/>
      <c r="AP616" s="23"/>
      <c r="AQ616" s="23"/>
      <c r="AR616" s="23"/>
      <c r="AS616" s="23"/>
      <c r="AT616" s="23"/>
      <c r="AU616" s="23"/>
      <c r="AV616" s="23"/>
      <c r="AW616" s="23"/>
      <c r="AX616" s="23"/>
      <c r="AY616" s="23"/>
      <c r="AZ616" s="23"/>
      <c r="BA616" s="23"/>
      <c r="BB616" s="23"/>
      <c r="BC616" s="23"/>
      <c r="BD616" s="23"/>
      <c r="BE616" s="23"/>
      <c r="BF616" s="23"/>
      <c r="BG616" s="23"/>
      <c r="BH616" s="23"/>
      <c r="BI616" s="23"/>
      <c r="BJ616" s="23"/>
      <c r="BK616" s="23"/>
      <c r="BL616" s="23"/>
    </row>
    <row r="617" spans="1:64">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c r="AB617" s="23"/>
      <c r="AC617" s="23"/>
      <c r="AD617" s="23"/>
      <c r="AE617" s="23"/>
      <c r="AF617" s="23"/>
      <c r="AG617" s="23"/>
      <c r="AH617" s="23"/>
      <c r="AI617" s="23"/>
      <c r="AJ617" s="23"/>
      <c r="AK617" s="23"/>
      <c r="AL617" s="23"/>
      <c r="AM617" s="23"/>
      <c r="AN617" s="23"/>
      <c r="AO617" s="23"/>
      <c r="AP617" s="23"/>
      <c r="AQ617" s="23"/>
      <c r="AR617" s="23"/>
      <c r="AS617" s="23"/>
      <c r="AT617" s="23"/>
      <c r="AU617" s="23"/>
      <c r="AV617" s="23"/>
      <c r="AW617" s="23"/>
      <c r="AX617" s="23"/>
      <c r="AY617" s="23"/>
      <c r="AZ617" s="23"/>
      <c r="BA617" s="23"/>
      <c r="BB617" s="23"/>
      <c r="BC617" s="23"/>
      <c r="BD617" s="23"/>
      <c r="BE617" s="23"/>
      <c r="BF617" s="23"/>
      <c r="BG617" s="23"/>
      <c r="BH617" s="23"/>
      <c r="BI617" s="23"/>
      <c r="BJ617" s="23"/>
      <c r="BK617" s="23"/>
      <c r="BL617" s="23"/>
    </row>
    <row r="618" spans="1:64">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c r="AB618" s="23"/>
      <c r="AC618" s="23"/>
      <c r="AD618" s="23"/>
      <c r="AE618" s="23"/>
      <c r="AF618" s="23"/>
      <c r="AG618" s="23"/>
      <c r="AH618" s="23"/>
      <c r="AI618" s="23"/>
      <c r="AJ618" s="23"/>
      <c r="AK618" s="23"/>
      <c r="AL618" s="23"/>
      <c r="AM618" s="23"/>
      <c r="AN618" s="23"/>
      <c r="AO618" s="23"/>
      <c r="AP618" s="23"/>
      <c r="AQ618" s="23"/>
      <c r="AR618" s="23"/>
      <c r="AS618" s="23"/>
      <c r="AT618" s="23"/>
      <c r="AU618" s="23"/>
      <c r="AV618" s="23"/>
      <c r="AW618" s="23"/>
      <c r="AX618" s="23"/>
      <c r="AY618" s="23"/>
      <c r="AZ618" s="23"/>
      <c r="BA618" s="23"/>
      <c r="BB618" s="23"/>
      <c r="BC618" s="23"/>
      <c r="BD618" s="23"/>
      <c r="BE618" s="23"/>
      <c r="BF618" s="23"/>
      <c r="BG618" s="23"/>
      <c r="BH618" s="23"/>
      <c r="BI618" s="23"/>
      <c r="BJ618" s="23"/>
      <c r="BK618" s="23"/>
      <c r="BL618" s="23"/>
    </row>
    <row r="619" spans="1:64">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c r="AB619" s="23"/>
      <c r="AC619" s="23"/>
      <c r="AD619" s="23"/>
      <c r="AE619" s="23"/>
      <c r="AF619" s="23"/>
      <c r="AG619" s="23"/>
      <c r="AH619" s="23"/>
      <c r="AI619" s="23"/>
      <c r="AJ619" s="23"/>
      <c r="AK619" s="23"/>
      <c r="AL619" s="23"/>
      <c r="AM619" s="23"/>
      <c r="AN619" s="23"/>
      <c r="AO619" s="23"/>
      <c r="AP619" s="23"/>
      <c r="AQ619" s="23"/>
      <c r="AR619" s="23"/>
      <c r="AS619" s="23"/>
      <c r="AT619" s="23"/>
      <c r="AU619" s="23"/>
      <c r="AV619" s="23"/>
      <c r="AW619" s="23"/>
      <c r="AX619" s="23"/>
      <c r="AY619" s="23"/>
      <c r="AZ619" s="23"/>
      <c r="BA619" s="23"/>
      <c r="BB619" s="23"/>
      <c r="BC619" s="23"/>
      <c r="BD619" s="23"/>
      <c r="BE619" s="23"/>
      <c r="BF619" s="23"/>
      <c r="BG619" s="23"/>
      <c r="BH619" s="23"/>
      <c r="BI619" s="23"/>
      <c r="BJ619" s="23"/>
      <c r="BK619" s="23"/>
      <c r="BL619" s="23"/>
    </row>
    <row r="620" spans="1:64">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c r="AB620" s="23"/>
      <c r="AC620" s="23"/>
      <c r="AD620" s="23"/>
      <c r="AE620" s="23"/>
      <c r="AF620" s="23"/>
      <c r="AG620" s="23"/>
      <c r="AH620" s="23"/>
      <c r="AI620" s="23"/>
      <c r="AJ620" s="23"/>
      <c r="AK620" s="23"/>
      <c r="AL620" s="23"/>
      <c r="AM620" s="23"/>
      <c r="AN620" s="23"/>
      <c r="AO620" s="23"/>
      <c r="AP620" s="23"/>
      <c r="AQ620" s="23"/>
      <c r="AR620" s="23"/>
      <c r="AS620" s="23"/>
      <c r="AT620" s="23"/>
      <c r="AU620" s="23"/>
      <c r="AV620" s="23"/>
      <c r="AW620" s="23"/>
      <c r="AX620" s="23"/>
      <c r="AY620" s="23"/>
      <c r="AZ620" s="23"/>
      <c r="BA620" s="23"/>
      <c r="BB620" s="23"/>
      <c r="BC620" s="23"/>
      <c r="BD620" s="23"/>
      <c r="BE620" s="23"/>
      <c r="BF620" s="23"/>
      <c r="BG620" s="23"/>
      <c r="BH620" s="23"/>
      <c r="BI620" s="23"/>
      <c r="BJ620" s="23"/>
      <c r="BK620" s="23"/>
      <c r="BL620" s="23"/>
    </row>
    <row r="621" spans="1:64">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c r="AB621" s="23"/>
      <c r="AC621" s="23"/>
      <c r="AD621" s="23"/>
      <c r="AE621" s="23"/>
      <c r="AF621" s="23"/>
      <c r="AG621" s="23"/>
      <c r="AH621" s="23"/>
      <c r="AI621" s="23"/>
      <c r="AJ621" s="23"/>
      <c r="AK621" s="23"/>
      <c r="AL621" s="23"/>
      <c r="AM621" s="23"/>
      <c r="AN621" s="23"/>
      <c r="AO621" s="23"/>
      <c r="AP621" s="23"/>
      <c r="AQ621" s="23"/>
      <c r="AR621" s="23"/>
      <c r="AS621" s="23"/>
      <c r="AT621" s="23"/>
      <c r="AU621" s="23"/>
      <c r="AV621" s="23"/>
      <c r="AW621" s="23"/>
      <c r="AX621" s="23"/>
      <c r="AY621" s="23"/>
      <c r="AZ621" s="23"/>
      <c r="BA621" s="23"/>
      <c r="BB621" s="23"/>
      <c r="BC621" s="23"/>
      <c r="BD621" s="23"/>
      <c r="BE621" s="23"/>
      <c r="BF621" s="23"/>
      <c r="BG621" s="23"/>
      <c r="BH621" s="23"/>
      <c r="BI621" s="23"/>
      <c r="BJ621" s="23"/>
      <c r="BK621" s="23"/>
      <c r="BL621" s="23"/>
    </row>
    <row r="622" spans="1:64">
      <c r="AL622" s="23"/>
      <c r="AM622" s="23"/>
      <c r="AN622" s="23"/>
      <c r="AO622" s="23"/>
      <c r="AP622" s="23"/>
      <c r="AQ622" s="23"/>
      <c r="AR622" s="23"/>
      <c r="AS622" s="23"/>
      <c r="AT622" s="23"/>
      <c r="AU622" s="23"/>
      <c r="AV622" s="23"/>
      <c r="AW622" s="23"/>
      <c r="AX622" s="23"/>
      <c r="AY622" s="23"/>
      <c r="AZ622" s="23"/>
      <c r="BA622" s="23"/>
      <c r="BB622" s="23"/>
      <c r="BC622" s="23"/>
      <c r="BD622" s="23"/>
      <c r="BE622" s="23"/>
      <c r="BF622" s="23"/>
      <c r="BG622" s="23"/>
      <c r="BH622" s="23"/>
      <c r="BI622" s="23"/>
      <c r="BJ622" s="23"/>
      <c r="BK622" s="23"/>
      <c r="BL622" s="23"/>
    </row>
  </sheetData>
  <mergeCells count="97">
    <mergeCell ref="C47:J47"/>
    <mergeCell ref="L47:S47"/>
    <mergeCell ref="B52:AK52"/>
    <mergeCell ref="B53:AK53"/>
    <mergeCell ref="B54:AK54"/>
    <mergeCell ref="C48:K48"/>
    <mergeCell ref="L48:S48"/>
    <mergeCell ref="B49:AK49"/>
    <mergeCell ref="B51:AK51"/>
    <mergeCell ref="B50:AK50"/>
    <mergeCell ref="A21:B48"/>
    <mergeCell ref="E23:J23"/>
    <mergeCell ref="L23:S23"/>
    <mergeCell ref="E24:J24"/>
    <mergeCell ref="L24:S24"/>
    <mergeCell ref="D30:J30"/>
    <mergeCell ref="C45:J45"/>
    <mergeCell ref="L45:S45"/>
    <mergeCell ref="C46:J46"/>
    <mergeCell ref="L46:S46"/>
    <mergeCell ref="D41:J41"/>
    <mergeCell ref="L41:S41"/>
    <mergeCell ref="D42:J42"/>
    <mergeCell ref="L42:S42"/>
    <mergeCell ref="D43:J43"/>
    <mergeCell ref="L43:S43"/>
    <mergeCell ref="C44:J44"/>
    <mergeCell ref="L44:S44"/>
    <mergeCell ref="D40:J40"/>
    <mergeCell ref="L40:S40"/>
    <mergeCell ref="L34:S34"/>
    <mergeCell ref="D35:J35"/>
    <mergeCell ref="L35:S35"/>
    <mergeCell ref="D36:J36"/>
    <mergeCell ref="L36:S36"/>
    <mergeCell ref="D37:J37"/>
    <mergeCell ref="L37:S37"/>
    <mergeCell ref="D38:J38"/>
    <mergeCell ref="L38:S38"/>
    <mergeCell ref="D39:J39"/>
    <mergeCell ref="L39:S39"/>
    <mergeCell ref="D31:J31"/>
    <mergeCell ref="L31:S31"/>
    <mergeCell ref="C32:J32"/>
    <mergeCell ref="L32:S32"/>
    <mergeCell ref="D33:J33"/>
    <mergeCell ref="L33:S33"/>
    <mergeCell ref="C28:J28"/>
    <mergeCell ref="L28:S28"/>
    <mergeCell ref="D29:J29"/>
    <mergeCell ref="L29:S29"/>
    <mergeCell ref="E25:J25"/>
    <mergeCell ref="L25:S25"/>
    <mergeCell ref="D26:J26"/>
    <mergeCell ref="L26:S26"/>
    <mergeCell ref="D27:J27"/>
    <mergeCell ref="L27:S27"/>
    <mergeCell ref="D22:J22"/>
    <mergeCell ref="L22:S22"/>
    <mergeCell ref="L19:S19"/>
    <mergeCell ref="C20:K20"/>
    <mergeCell ref="L20:S20"/>
    <mergeCell ref="C21:J21"/>
    <mergeCell ref="L21:S21"/>
    <mergeCell ref="C19:J19"/>
    <mergeCell ref="L30:S30"/>
    <mergeCell ref="D34:J34"/>
    <mergeCell ref="A12:B20"/>
    <mergeCell ref="L12:S12"/>
    <mergeCell ref="C13:J13"/>
    <mergeCell ref="L13:S13"/>
    <mergeCell ref="C14:J14"/>
    <mergeCell ref="L14:S14"/>
    <mergeCell ref="D15:J15"/>
    <mergeCell ref="L15:S15"/>
    <mergeCell ref="D16:J16"/>
    <mergeCell ref="L16:S16"/>
    <mergeCell ref="C17:J17"/>
    <mergeCell ref="L17:S17"/>
    <mergeCell ref="C18:J18"/>
    <mergeCell ref="L18:S18"/>
    <mergeCell ref="A7:AF8"/>
    <mergeCell ref="A10:B11"/>
    <mergeCell ref="C10:K11"/>
    <mergeCell ref="T10:AF11"/>
    <mergeCell ref="L10:S11"/>
    <mergeCell ref="N4:S4"/>
    <mergeCell ref="T4:AE5"/>
    <mergeCell ref="N5:S5"/>
    <mergeCell ref="N2:S2"/>
    <mergeCell ref="T2:W2"/>
    <mergeCell ref="X2:AA2"/>
    <mergeCell ref="AB2:AE2"/>
    <mergeCell ref="N3:S3"/>
    <mergeCell ref="T3:W3"/>
    <mergeCell ref="X3:AA3"/>
    <mergeCell ref="AB3:AE3"/>
  </mergeCells>
  <phoneticPr fontId="1"/>
  <dataValidations count="2">
    <dataValidation type="list" allowBlank="1" showInputMessage="1" showErrorMessage="1" sqref="X3:AA3">
      <formula1>" ,A型特例,A型,B型,B型特例"</formula1>
    </dataValidation>
    <dataValidation type="list" allowBlank="1" showInputMessage="1" showErrorMessage="1" sqref="T3:W3">
      <formula1>" ,共済,健保,国保,学校,国立大学,社福,医療法人,社医,社団,財団,独法,個人,会社,その他,"</formula1>
    </dataValidation>
  </dataValidations>
  <pageMargins left="0.47244094488188981" right="0.39370078740157483" top="0.59055118110236227" bottom="0.51181102362204722" header="0.39370078740157483" footer="0.43307086614173229"/>
  <pageSetup paperSize="9"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Y55"/>
  <sheetViews>
    <sheetView view="pageBreakPreview" zoomScale="78" zoomScaleNormal="120" workbookViewId="0">
      <selection activeCell="C33" sqref="C33"/>
    </sheetView>
  </sheetViews>
  <sheetFormatPr defaultColWidth="2.125" defaultRowHeight="13.5"/>
  <cols>
    <col min="1" max="10" width="2.625" style="18" customWidth="1"/>
    <col min="11" max="11" width="3.25" style="18" customWidth="1"/>
    <col min="12" max="22" width="2.625" style="18" customWidth="1"/>
    <col min="23" max="24" width="2.375" style="18" customWidth="1"/>
    <col min="25" max="90" width="2.625" style="18" customWidth="1"/>
    <col min="91" max="93" width="2.25" style="18" customWidth="1"/>
    <col min="94" max="16384" width="2.125" style="18"/>
  </cols>
  <sheetData>
    <row r="1" spans="1:233" ht="23.25" customHeight="1">
      <c r="A1" s="16" t="s">
        <v>364</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row>
    <row r="2" spans="1:233" s="20" customFormat="1" ht="24.95" customHeight="1">
      <c r="A2" s="19"/>
      <c r="C2" s="19"/>
      <c r="D2" s="19"/>
      <c r="E2" s="19" t="s">
        <v>396</v>
      </c>
      <c r="F2" s="19"/>
      <c r="G2" s="19"/>
      <c r="H2" s="30"/>
      <c r="I2" s="30"/>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row>
    <row r="3" spans="1:233" s="20" customFormat="1" ht="24.95" customHeight="1">
      <c r="A3" s="19"/>
      <c r="B3" s="19"/>
      <c r="C3" s="19"/>
      <c r="D3" s="19"/>
      <c r="E3" s="19" t="s">
        <v>365</v>
      </c>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row>
    <row r="4" spans="1:233" s="20" customFormat="1" ht="24.95" customHeight="1">
      <c r="A4" s="19"/>
      <c r="B4" s="19"/>
      <c r="C4" s="19"/>
      <c r="D4" s="19"/>
      <c r="E4" s="19" t="s">
        <v>366</v>
      </c>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row>
    <row r="5" spans="1:233" s="20" customFormat="1" ht="24.95" customHeight="1">
      <c r="A5" s="19"/>
      <c r="B5" s="19"/>
      <c r="C5" s="19"/>
      <c r="D5" s="19"/>
      <c r="E5" s="19" t="s">
        <v>397</v>
      </c>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row>
    <row r="6" spans="1:233" s="20" customFormat="1" ht="24.95" customHeight="1">
      <c r="A6" s="19"/>
      <c r="B6" s="19"/>
      <c r="C6" s="19"/>
      <c r="D6" s="19"/>
      <c r="E6" s="19" t="s">
        <v>398</v>
      </c>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row>
    <row r="7" spans="1:233" s="20" customFormat="1" ht="24.95" customHeight="1">
      <c r="A7" s="19"/>
      <c r="B7" s="19"/>
      <c r="C7" s="19"/>
      <c r="D7" s="19"/>
      <c r="E7" s="19" t="s">
        <v>399</v>
      </c>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row>
    <row r="8" spans="1:233" s="20" customFormat="1" ht="24.95" customHeight="1">
      <c r="A8" s="19"/>
      <c r="B8" s="19"/>
      <c r="C8" s="19"/>
      <c r="D8" s="19"/>
      <c r="E8" s="19" t="s">
        <v>400</v>
      </c>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row>
    <row r="9" spans="1:233" s="20" customFormat="1" ht="24.95" customHeight="1">
      <c r="A9" s="19"/>
      <c r="B9" s="19"/>
      <c r="C9" s="19"/>
      <c r="D9" s="19"/>
      <c r="E9" s="19" t="s">
        <v>401</v>
      </c>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row>
    <row r="10" spans="1:233" s="20" customFormat="1" ht="24.95" customHeight="1">
      <c r="A10" s="19"/>
      <c r="B10" s="19"/>
      <c r="C10" s="19"/>
      <c r="D10" s="19"/>
      <c r="E10" s="19" t="s">
        <v>402</v>
      </c>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row>
    <row r="11" spans="1:233" s="20" customFormat="1" ht="24.95" customHeight="1">
      <c r="A11" s="19"/>
      <c r="B11" s="19"/>
      <c r="C11" s="19"/>
      <c r="D11" s="19"/>
      <c r="E11" s="19" t="s">
        <v>403</v>
      </c>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row>
    <row r="12" spans="1:233" s="20" customFormat="1" ht="24.95" customHeight="1">
      <c r="A12" s="19"/>
      <c r="B12" s="19"/>
      <c r="C12" s="19"/>
      <c r="D12" s="19"/>
      <c r="E12" s="16" t="s">
        <v>404</v>
      </c>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row>
    <row r="13" spans="1:233" s="20" customFormat="1" ht="24.95" customHeight="1">
      <c r="A13" s="19"/>
      <c r="B13" s="19"/>
      <c r="C13" s="19"/>
      <c r="D13" s="19"/>
      <c r="E13" s="19"/>
      <c r="F13" s="16" t="s">
        <v>51</v>
      </c>
      <c r="G13" s="16"/>
      <c r="H13" s="19"/>
      <c r="I13" s="19"/>
      <c r="J13" s="19"/>
      <c r="K13" s="19"/>
      <c r="L13" s="21"/>
      <c r="M13" s="21"/>
      <c r="N13" s="19"/>
      <c r="O13" s="19"/>
      <c r="P13" s="19"/>
      <c r="Q13" s="19"/>
      <c r="R13" s="19"/>
      <c r="S13" s="19"/>
      <c r="T13" s="19"/>
      <c r="U13" s="19"/>
      <c r="V13" s="19"/>
      <c r="W13" s="169"/>
      <c r="X13" s="19"/>
      <c r="Y13" s="19"/>
      <c r="Z13" s="19"/>
      <c r="AC13" s="19"/>
      <c r="AD13" s="19"/>
      <c r="AE13" s="19"/>
      <c r="AF13" s="19"/>
      <c r="AG13" s="19"/>
      <c r="AH13" s="19"/>
      <c r="AI13" s="19"/>
      <c r="AJ13" s="19"/>
      <c r="AK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row>
    <row r="14" spans="1:233" s="20" customFormat="1" ht="24.95" customHeight="1">
      <c r="A14" s="19"/>
      <c r="B14" s="19"/>
      <c r="C14" s="19"/>
      <c r="D14" s="19"/>
      <c r="E14" s="19"/>
      <c r="F14" s="16" t="s">
        <v>52</v>
      </c>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row>
    <row r="15" spans="1:233" ht="12.75" customHeight="1">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row>
    <row r="16" spans="1:233" ht="12.75" customHeight="1">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row>
    <row r="17" spans="1:8" ht="24" customHeight="1">
      <c r="A17" s="16" t="s">
        <v>367</v>
      </c>
    </row>
    <row r="18" spans="1:8" ht="24" customHeight="1">
      <c r="E18" s="29" t="s">
        <v>405</v>
      </c>
      <c r="F18" s="19"/>
      <c r="G18" s="19"/>
      <c r="H18" s="30"/>
    </row>
    <row r="19" spans="1:8" ht="24" customHeight="1">
      <c r="E19" s="29"/>
      <c r="F19" s="19" t="s">
        <v>325</v>
      </c>
      <c r="G19" s="19"/>
      <c r="H19" s="30"/>
    </row>
    <row r="20" spans="1:8" ht="24" customHeight="1">
      <c r="E20" s="29" t="s">
        <v>368</v>
      </c>
      <c r="F20" s="19"/>
      <c r="G20" s="19"/>
      <c r="H20" s="19"/>
    </row>
    <row r="21" spans="1:8" ht="24" customHeight="1">
      <c r="E21" s="29" t="s">
        <v>369</v>
      </c>
      <c r="F21" s="19"/>
      <c r="G21" s="19"/>
      <c r="H21" s="19"/>
    </row>
    <row r="22" spans="1:8" ht="24" customHeight="1">
      <c r="E22" s="29"/>
      <c r="F22" s="16" t="s">
        <v>329</v>
      </c>
      <c r="G22" s="19"/>
      <c r="H22" s="19"/>
    </row>
    <row r="23" spans="1:8" ht="24" customHeight="1">
      <c r="E23" s="29" t="s">
        <v>79</v>
      </c>
      <c r="F23" s="16"/>
      <c r="G23" s="16"/>
      <c r="H23" s="16"/>
    </row>
    <row r="24" spans="1:8" ht="24" customHeight="1">
      <c r="E24" s="29" t="s">
        <v>80</v>
      </c>
      <c r="F24" s="19"/>
      <c r="G24" s="19"/>
      <c r="H24" s="19"/>
    </row>
    <row r="25" spans="1:8" ht="24" customHeight="1">
      <c r="E25" s="29"/>
      <c r="F25" s="19" t="s">
        <v>81</v>
      </c>
      <c r="G25" s="19"/>
      <c r="H25" s="19"/>
    </row>
    <row r="26" spans="1:8" ht="24" customHeight="1">
      <c r="E26" s="29" t="s">
        <v>388</v>
      </c>
      <c r="F26" s="19"/>
      <c r="G26" s="19"/>
      <c r="H26" s="19"/>
    </row>
    <row r="27" spans="1:8" ht="24" customHeight="1">
      <c r="E27" s="19"/>
      <c r="F27" s="19" t="s">
        <v>389</v>
      </c>
      <c r="G27" s="19"/>
      <c r="H27" s="19"/>
    </row>
    <row r="28" spans="1:8" ht="12.75" customHeight="1">
      <c r="E28" s="19"/>
      <c r="F28" s="19"/>
      <c r="G28" s="19"/>
      <c r="H28" s="19"/>
    </row>
    <row r="29" spans="1:8" ht="12.75" customHeight="1">
      <c r="E29" s="19"/>
      <c r="F29" s="19"/>
      <c r="G29" s="19"/>
      <c r="H29" s="19"/>
    </row>
    <row r="30" spans="1:8" ht="24" customHeight="1">
      <c r="A30" s="16" t="s">
        <v>406</v>
      </c>
    </row>
    <row r="31" spans="1:8" ht="24" customHeight="1">
      <c r="E31" s="163" t="s">
        <v>370</v>
      </c>
    </row>
    <row r="32" spans="1:8" ht="24" customHeight="1">
      <c r="E32" s="163" t="s">
        <v>371</v>
      </c>
    </row>
    <row r="33" spans="5:5" ht="24" customHeight="1">
      <c r="E33" s="164" t="s">
        <v>372</v>
      </c>
    </row>
    <row r="34" spans="5:5" ht="24" customHeight="1"/>
    <row r="35" spans="5:5" ht="24" customHeight="1"/>
    <row r="36" spans="5:5" ht="24" customHeight="1"/>
    <row r="37" spans="5:5" ht="24" customHeight="1"/>
    <row r="38" spans="5:5" ht="24" customHeight="1"/>
    <row r="39" spans="5:5" ht="24" customHeight="1"/>
    <row r="40" spans="5:5" ht="24" customHeight="1"/>
    <row r="41" spans="5:5" ht="24" customHeight="1"/>
    <row r="42" spans="5:5" ht="24" customHeight="1"/>
    <row r="43" spans="5:5" ht="24" customHeight="1"/>
    <row r="44" spans="5:5" ht="24" customHeight="1"/>
    <row r="45" spans="5:5" ht="24" customHeight="1"/>
    <row r="46" spans="5:5" ht="24" customHeight="1"/>
    <row r="47" spans="5:5" ht="24" customHeight="1"/>
    <row r="48" spans="5:5" ht="24" customHeight="1"/>
    <row r="49" ht="24" customHeight="1"/>
    <row r="50" ht="24" customHeight="1"/>
    <row r="51" ht="24" customHeight="1"/>
    <row r="52" ht="24" customHeight="1"/>
    <row r="53" ht="24" customHeight="1"/>
    <row r="54" ht="24" customHeight="1"/>
    <row r="55" ht="24" customHeight="1"/>
  </sheetData>
  <phoneticPr fontId="1"/>
  <pageMargins left="0.59055118110236227" right="0.39370078740157483" top="0.62992125984251968" bottom="0.62992125984251968" header="0.51181102362204722" footer="0.51181102362204722"/>
  <pageSetup paperSize="9" scale="6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40"/>
  <sheetViews>
    <sheetView view="pageBreakPreview" topLeftCell="C1" zoomScaleNormal="102" zoomScaleSheetLayoutView="100" workbookViewId="0">
      <selection activeCell="E16" sqref="E16"/>
    </sheetView>
  </sheetViews>
  <sheetFormatPr defaultRowHeight="13.5"/>
  <cols>
    <col min="1" max="3" width="2.125" style="18" customWidth="1"/>
    <col min="4" max="4" width="2.5" style="18" customWidth="1"/>
    <col min="5" max="150" width="2.125" style="18" customWidth="1"/>
    <col min="151" max="16384" width="9" style="18"/>
  </cols>
  <sheetData>
    <row r="1" spans="1:114" ht="20.25" customHeight="1">
      <c r="A1" s="674" t="s">
        <v>132</v>
      </c>
      <c r="B1" s="674"/>
      <c r="C1" s="674"/>
      <c r="D1" s="674"/>
      <c r="E1" s="674"/>
      <c r="F1" s="674"/>
      <c r="G1" s="674"/>
      <c r="H1" s="674"/>
      <c r="I1" s="674"/>
      <c r="J1" s="674"/>
      <c r="K1" s="674"/>
      <c r="L1" s="674"/>
      <c r="M1" s="674"/>
      <c r="N1" s="674"/>
      <c r="O1" s="674"/>
      <c r="P1" s="674"/>
      <c r="Q1" s="674"/>
      <c r="R1" s="674"/>
      <c r="S1" s="674"/>
      <c r="T1" s="674"/>
      <c r="U1" s="674"/>
      <c r="V1" s="674"/>
      <c r="W1" s="674"/>
      <c r="X1" s="674"/>
      <c r="Y1" s="674"/>
      <c r="Z1" s="674"/>
      <c r="AA1" s="674"/>
      <c r="AB1" s="674"/>
      <c r="AC1" s="674"/>
      <c r="AD1" s="674"/>
      <c r="AE1" s="674"/>
      <c r="AF1" s="674"/>
      <c r="AG1" s="674"/>
      <c r="AH1" s="674"/>
      <c r="AI1" s="674"/>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row>
    <row r="2" spans="1:114" ht="24.75" customHeight="1">
      <c r="A2" s="20"/>
      <c r="B2" s="674" t="s">
        <v>133</v>
      </c>
      <c r="C2" s="674"/>
      <c r="D2" s="674"/>
      <c r="E2" s="674"/>
      <c r="F2" s="674"/>
      <c r="G2" s="674"/>
      <c r="H2" s="674"/>
      <c r="I2" s="674"/>
      <c r="J2" s="674"/>
      <c r="K2" s="674"/>
      <c r="L2" s="674"/>
      <c r="M2" s="674"/>
      <c r="N2" s="674"/>
      <c r="O2" s="674"/>
      <c r="P2" s="674"/>
      <c r="Q2" s="674"/>
      <c r="R2" s="674"/>
      <c r="S2" s="674"/>
      <c r="T2" s="674"/>
      <c r="U2" s="674"/>
      <c r="V2" s="674"/>
      <c r="W2" s="674"/>
      <c r="X2" s="674"/>
      <c r="Y2" s="674"/>
      <c r="Z2" s="674"/>
      <c r="AA2" s="674"/>
      <c r="AB2" s="674"/>
      <c r="AC2" s="674"/>
      <c r="AD2" s="674"/>
      <c r="AE2" s="674"/>
      <c r="AF2" s="674"/>
      <c r="AG2" s="674"/>
      <c r="AH2" s="674"/>
      <c r="AI2" s="674"/>
      <c r="AJ2" s="674"/>
      <c r="AK2" s="674"/>
      <c r="AL2" s="674"/>
      <c r="AM2" s="674"/>
      <c r="AN2" s="674"/>
      <c r="AO2" s="674"/>
      <c r="AP2" s="674"/>
      <c r="AQ2" s="674"/>
      <c r="AR2" s="674"/>
      <c r="AS2" s="674"/>
      <c r="AT2" s="674"/>
      <c r="AU2" s="674"/>
      <c r="AV2" s="674"/>
      <c r="AW2" s="674"/>
      <c r="AX2" s="674"/>
      <c r="AY2" s="674"/>
      <c r="AZ2" s="674"/>
      <c r="BA2" s="674"/>
      <c r="BB2" s="674"/>
      <c r="BC2" s="674"/>
      <c r="BD2" s="674"/>
      <c r="BE2" s="674"/>
      <c r="BF2" s="674"/>
      <c r="BG2" s="674"/>
      <c r="BH2" s="674"/>
      <c r="BI2" s="674"/>
      <c r="BJ2" s="674"/>
      <c r="BK2" s="674"/>
      <c r="BL2" s="674"/>
      <c r="BM2" s="674"/>
      <c r="BN2" s="674"/>
      <c r="BO2" s="674"/>
      <c r="BP2" s="674"/>
      <c r="BQ2" s="674"/>
      <c r="BR2" s="674"/>
      <c r="BS2" s="674"/>
      <c r="BT2" s="674"/>
      <c r="BU2" s="674"/>
      <c r="BV2" s="674"/>
      <c r="BW2" s="20"/>
      <c r="BX2" s="20"/>
      <c r="BY2" s="20"/>
      <c r="BZ2" s="20"/>
      <c r="CA2" s="20"/>
      <c r="CB2" s="20"/>
      <c r="CC2" s="20"/>
      <c r="CD2" s="20"/>
      <c r="CE2" s="20"/>
      <c r="CF2" s="20"/>
      <c r="CG2" s="20"/>
      <c r="CH2" s="20"/>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row>
    <row r="3" spans="1:114" ht="24.75" customHeight="1">
      <c r="A3" s="20"/>
      <c r="B3" s="674" t="s">
        <v>134</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4"/>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20"/>
      <c r="BX3" s="20"/>
      <c r="BY3" s="20"/>
      <c r="BZ3" s="20"/>
      <c r="CA3" s="20"/>
      <c r="CB3" s="20"/>
      <c r="CC3" s="20"/>
      <c r="CD3" s="20"/>
      <c r="CE3" s="20"/>
      <c r="CF3" s="20"/>
      <c r="CG3" s="20"/>
      <c r="CH3" s="20"/>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row>
    <row r="4" spans="1:114" ht="39" customHeight="1">
      <c r="A4" s="20"/>
      <c r="C4" s="60"/>
      <c r="D4" s="60"/>
      <c r="E4" s="675" t="s">
        <v>135</v>
      </c>
      <c r="F4" s="675"/>
      <c r="G4" s="675"/>
      <c r="H4" s="675"/>
      <c r="I4" s="675"/>
      <c r="J4" s="675"/>
      <c r="K4" s="675"/>
      <c r="L4" s="675"/>
      <c r="M4" s="675"/>
      <c r="N4" s="675"/>
      <c r="O4" s="675"/>
      <c r="P4" s="675"/>
      <c r="Q4" s="675"/>
      <c r="R4" s="675"/>
      <c r="S4" s="675"/>
      <c r="T4" s="675"/>
      <c r="U4" s="675"/>
      <c r="V4" s="675"/>
      <c r="W4" s="675"/>
      <c r="X4" s="675"/>
      <c r="Y4" s="675"/>
      <c r="Z4" s="675"/>
      <c r="AA4" s="675"/>
      <c r="AB4" s="675"/>
      <c r="AC4" s="675"/>
      <c r="AD4" s="675"/>
      <c r="AE4" s="675"/>
      <c r="AF4" s="675"/>
      <c r="AG4" s="675"/>
      <c r="AH4" s="675"/>
      <c r="AI4" s="675"/>
      <c r="AJ4" s="675"/>
      <c r="AK4" s="675"/>
      <c r="AL4" s="675"/>
      <c r="AM4" s="675"/>
      <c r="AN4" s="675"/>
      <c r="AO4" s="675"/>
      <c r="AP4" s="675"/>
      <c r="AQ4" s="675"/>
      <c r="AR4" s="675"/>
      <c r="AS4" s="675"/>
      <c r="AT4" s="675"/>
      <c r="AU4" s="675"/>
      <c r="AV4" s="675"/>
      <c r="AW4" s="675"/>
      <c r="AX4" s="675"/>
      <c r="AY4" s="675"/>
      <c r="AZ4" s="675"/>
      <c r="BA4" s="675"/>
      <c r="BB4" s="675"/>
      <c r="BC4" s="675"/>
      <c r="BD4" s="675"/>
      <c r="BE4" s="675"/>
      <c r="BF4" s="675"/>
      <c r="BG4" s="675"/>
      <c r="BH4" s="675"/>
      <c r="BI4" s="675"/>
      <c r="BJ4" s="675"/>
      <c r="BK4" s="675"/>
      <c r="BL4" s="675"/>
      <c r="BM4" s="675"/>
      <c r="BN4" s="675"/>
      <c r="BO4" s="675"/>
      <c r="BP4" s="675"/>
      <c r="BQ4" s="675"/>
      <c r="BR4" s="675"/>
      <c r="BS4" s="675"/>
      <c r="BT4" s="675"/>
      <c r="BU4" s="675"/>
      <c r="BV4" s="675"/>
      <c r="BW4" s="61"/>
      <c r="BX4" s="61"/>
      <c r="BY4" s="61"/>
      <c r="BZ4" s="61"/>
      <c r="CA4" s="61"/>
      <c r="CB4" s="61"/>
      <c r="CC4" s="61"/>
      <c r="CD4" s="61"/>
      <c r="CE4" s="61"/>
      <c r="CF4" s="61"/>
      <c r="CG4" s="61"/>
      <c r="CH4" s="61"/>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row>
    <row r="5" spans="1:114" ht="24.75" customHeight="1">
      <c r="A5" s="20"/>
      <c r="C5" s="59"/>
      <c r="D5" s="59"/>
      <c r="E5" s="674" t="s">
        <v>136</v>
      </c>
      <c r="F5" s="674"/>
      <c r="G5" s="674"/>
      <c r="H5" s="674"/>
      <c r="I5" s="674"/>
      <c r="J5" s="674"/>
      <c r="K5" s="674"/>
      <c r="L5" s="674"/>
      <c r="M5" s="674"/>
      <c r="N5" s="674"/>
      <c r="O5" s="674"/>
      <c r="P5" s="674"/>
      <c r="Q5" s="674"/>
      <c r="R5" s="674"/>
      <c r="S5" s="674"/>
      <c r="T5" s="674"/>
      <c r="U5" s="674"/>
      <c r="V5" s="674"/>
      <c r="W5" s="674"/>
      <c r="X5" s="674"/>
      <c r="Y5" s="674"/>
      <c r="Z5" s="674"/>
      <c r="AA5" s="674"/>
      <c r="AB5" s="674"/>
      <c r="AC5" s="674"/>
      <c r="AD5" s="674"/>
      <c r="AE5" s="674"/>
      <c r="AF5" s="674"/>
      <c r="AG5" s="674"/>
      <c r="AH5" s="674"/>
      <c r="AI5" s="674"/>
      <c r="AJ5" s="674"/>
      <c r="AK5" s="674"/>
      <c r="AL5" s="674"/>
      <c r="AM5" s="674"/>
      <c r="AN5" s="674"/>
      <c r="AO5" s="674"/>
      <c r="AP5" s="674"/>
      <c r="AQ5" s="674"/>
      <c r="AR5" s="674"/>
      <c r="AS5" s="674"/>
      <c r="AT5" s="674"/>
      <c r="AU5" s="674"/>
      <c r="AV5" s="674"/>
      <c r="AW5" s="674"/>
      <c r="AX5" s="674"/>
      <c r="AY5" s="674"/>
      <c r="AZ5" s="674"/>
      <c r="BA5" s="674"/>
      <c r="BB5" s="674"/>
      <c r="BC5" s="674"/>
      <c r="BD5" s="674"/>
      <c r="BE5" s="674"/>
      <c r="BF5" s="674"/>
      <c r="BG5" s="674"/>
      <c r="BH5" s="674"/>
      <c r="BI5" s="674"/>
      <c r="BJ5" s="674"/>
      <c r="BK5" s="674"/>
      <c r="BL5" s="674"/>
      <c r="BM5" s="674"/>
      <c r="BN5" s="674"/>
      <c r="BO5" s="674"/>
      <c r="BP5" s="674"/>
      <c r="BQ5" s="674"/>
      <c r="BR5" s="674"/>
      <c r="BS5" s="674"/>
      <c r="BT5" s="674"/>
      <c r="BU5" s="674"/>
      <c r="BV5" s="674"/>
      <c r="BW5" s="20"/>
      <c r="BX5" s="20"/>
      <c r="BY5" s="20"/>
      <c r="BZ5" s="20"/>
      <c r="CA5" s="20"/>
      <c r="CB5" s="20"/>
      <c r="CC5" s="20"/>
      <c r="CD5" s="20"/>
      <c r="CE5" s="20"/>
      <c r="CF5" s="20"/>
      <c r="CG5" s="20"/>
      <c r="CH5" s="20"/>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row>
    <row r="6" spans="1:114" ht="24.75" customHeight="1">
      <c r="A6" s="20"/>
      <c r="C6" s="59"/>
      <c r="D6" s="59"/>
      <c r="E6" s="674" t="s">
        <v>137</v>
      </c>
      <c r="F6" s="674"/>
      <c r="G6" s="674"/>
      <c r="H6" s="674"/>
      <c r="I6" s="674"/>
      <c r="J6" s="674"/>
      <c r="K6" s="674"/>
      <c r="L6" s="674"/>
      <c r="M6" s="674"/>
      <c r="N6" s="674"/>
      <c r="O6" s="674"/>
      <c r="P6" s="674"/>
      <c r="Q6" s="674"/>
      <c r="R6" s="674"/>
      <c r="S6" s="674"/>
      <c r="T6" s="674"/>
      <c r="U6" s="674"/>
      <c r="V6" s="674"/>
      <c r="W6" s="674"/>
      <c r="X6" s="674"/>
      <c r="Y6" s="674"/>
      <c r="Z6" s="674"/>
      <c r="AA6" s="674"/>
      <c r="AB6" s="674"/>
      <c r="AC6" s="674"/>
      <c r="AD6" s="674"/>
      <c r="AE6" s="674"/>
      <c r="AF6" s="674"/>
      <c r="AG6" s="674"/>
      <c r="AH6" s="674"/>
      <c r="AI6" s="674"/>
      <c r="AJ6" s="674"/>
      <c r="AK6" s="674"/>
      <c r="AL6" s="674"/>
      <c r="AM6" s="674"/>
      <c r="AN6" s="674"/>
      <c r="AO6" s="674"/>
      <c r="AP6" s="674"/>
      <c r="AQ6" s="674"/>
      <c r="AR6" s="674"/>
      <c r="AS6" s="674"/>
      <c r="AT6" s="674"/>
      <c r="AU6" s="674"/>
      <c r="AV6" s="674"/>
      <c r="AW6" s="674"/>
      <c r="AX6" s="674"/>
      <c r="AY6" s="674"/>
      <c r="AZ6" s="674"/>
      <c r="BA6" s="674"/>
      <c r="BB6" s="674"/>
      <c r="BC6" s="674"/>
      <c r="BD6" s="674"/>
      <c r="BE6" s="674"/>
      <c r="BF6" s="674"/>
      <c r="BG6" s="674"/>
      <c r="BH6" s="674"/>
      <c r="BI6" s="674"/>
      <c r="BJ6" s="674"/>
      <c r="BK6" s="674"/>
      <c r="BL6" s="674"/>
      <c r="BM6" s="674"/>
      <c r="BN6" s="674"/>
      <c r="BO6" s="674"/>
      <c r="BP6" s="674"/>
      <c r="BQ6" s="674"/>
      <c r="BR6" s="674"/>
      <c r="BS6" s="674"/>
      <c r="BT6" s="674"/>
      <c r="BU6" s="674"/>
      <c r="BV6" s="674"/>
      <c r="BW6" s="20"/>
      <c r="BX6" s="20"/>
      <c r="BY6" s="20"/>
      <c r="BZ6" s="20"/>
      <c r="CA6" s="20"/>
      <c r="CB6" s="20"/>
      <c r="CC6" s="20"/>
      <c r="CD6" s="20"/>
      <c r="CE6" s="20"/>
      <c r="CF6" s="20"/>
      <c r="CG6" s="20"/>
      <c r="CH6" s="20"/>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row>
    <row r="7" spans="1:114" ht="24.75" customHeight="1">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row>
    <row r="8" spans="1:114" ht="24.75" customHeight="1">
      <c r="A8" s="20"/>
      <c r="B8" s="20"/>
      <c r="C8" s="20"/>
      <c r="D8" s="20"/>
      <c r="E8" s="20"/>
      <c r="F8" s="20"/>
      <c r="G8" s="20"/>
      <c r="H8" s="20"/>
      <c r="I8" s="20"/>
      <c r="J8" s="20"/>
      <c r="K8" s="20"/>
      <c r="L8" s="20"/>
      <c r="M8" s="20"/>
      <c r="N8" s="673" t="s">
        <v>138</v>
      </c>
      <c r="O8" s="665"/>
      <c r="P8" s="665"/>
      <c r="Q8" s="665"/>
      <c r="R8" s="665"/>
      <c r="S8" s="665"/>
      <c r="T8" s="665"/>
      <c r="U8" s="665"/>
      <c r="V8" s="665"/>
      <c r="W8" s="665"/>
      <c r="X8" s="665"/>
      <c r="Y8" s="665"/>
      <c r="Z8" s="665"/>
      <c r="AA8" s="665"/>
      <c r="AB8" s="665"/>
      <c r="AC8" s="665"/>
      <c r="AD8" s="665"/>
      <c r="AE8" s="665"/>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row>
    <row r="9" spans="1:114" ht="24.75" customHeight="1">
      <c r="A9" s="20"/>
      <c r="B9" s="20"/>
      <c r="C9" s="20"/>
      <c r="D9" s="20"/>
      <c r="E9" s="20"/>
      <c r="F9" s="20"/>
      <c r="G9" s="20"/>
      <c r="H9" s="20"/>
      <c r="I9" s="20"/>
      <c r="J9" s="20"/>
      <c r="K9" s="20"/>
      <c r="L9" s="20"/>
      <c r="M9" s="20"/>
      <c r="N9" s="673" t="s">
        <v>139</v>
      </c>
      <c r="O9" s="665"/>
      <c r="P9" s="665"/>
      <c r="Q9" s="665"/>
      <c r="R9" s="665"/>
      <c r="S9" s="665"/>
      <c r="T9" s="665"/>
      <c r="U9" s="665"/>
      <c r="V9" s="665"/>
      <c r="W9" s="665"/>
      <c r="X9" s="665"/>
      <c r="Y9" s="665"/>
      <c r="Z9" s="665"/>
      <c r="AA9" s="665"/>
      <c r="AB9" s="665"/>
      <c r="AC9" s="665"/>
      <c r="AD9" s="665"/>
      <c r="AE9" s="665"/>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row>
    <row r="10" spans="1:114" ht="24.75" customHeight="1">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row>
    <row r="11" spans="1:114" ht="24.75" customHeight="1">
      <c r="A11" s="20"/>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20"/>
      <c r="BX11" s="20"/>
      <c r="BY11" s="20"/>
      <c r="BZ11" s="20"/>
      <c r="CA11" s="20"/>
      <c r="CB11" s="20"/>
      <c r="CC11" s="20"/>
      <c r="CD11" s="20"/>
      <c r="CE11" s="20"/>
      <c r="CF11" s="20"/>
      <c r="CG11" s="20"/>
      <c r="CH11" s="20"/>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row>
    <row r="12" spans="1:114" ht="15.95" customHeight="1">
      <c r="A12" s="20"/>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20"/>
      <c r="BX12" s="20"/>
      <c r="BY12" s="20"/>
      <c r="BZ12" s="20"/>
      <c r="CA12" s="20"/>
      <c r="CB12" s="20"/>
      <c r="CC12" s="20"/>
      <c r="CD12" s="20"/>
      <c r="CE12" s="20"/>
      <c r="CF12" s="20"/>
      <c r="CG12" s="20"/>
      <c r="CH12" s="20"/>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row>
    <row r="13" spans="1:114" ht="14.25">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row>
    <row r="14" spans="1:114">
      <c r="A14" s="23"/>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row>
    <row r="15" spans="1:114">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row>
    <row r="16" spans="1:114">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row>
    <row r="17" spans="1:114">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row>
    <row r="18" spans="1:114">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row>
    <row r="19" spans="1:114">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row>
    <row r="20" spans="1:114">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row>
    <row r="21" spans="1:114">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row>
    <row r="22" spans="1:114">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row>
    <row r="23" spans="1:114">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row>
    <row r="24" spans="1:114">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row>
    <row r="25" spans="1:114">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row>
    <row r="26" spans="1:114">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row>
    <row r="27" spans="1:114">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row>
    <row r="28" spans="1:114">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row>
    <row r="29" spans="1:114">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row>
    <row r="30" spans="1:114">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row>
    <row r="31" spans="1:114">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row>
    <row r="32" spans="1:114">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row>
    <row r="33" spans="1:114">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row>
    <row r="34" spans="1:114">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row>
    <row r="35" spans="1:114">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row>
    <row r="36" spans="1:114">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row>
    <row r="37" spans="1:114">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row>
    <row r="38" spans="1:114">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row>
    <row r="39" spans="1:114">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row>
    <row r="40" spans="1:114">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row>
  </sheetData>
  <mergeCells count="8">
    <mergeCell ref="N8:AE8"/>
    <mergeCell ref="N9:AE9"/>
    <mergeCell ref="A1:AI1"/>
    <mergeCell ref="B2:BV2"/>
    <mergeCell ref="B3:BV3"/>
    <mergeCell ref="E4:BV4"/>
    <mergeCell ref="E5:BV5"/>
    <mergeCell ref="E6:BV6"/>
  </mergeCells>
  <phoneticPr fontId="1"/>
  <pageMargins left="0.44" right="0.35" top="0.63" bottom="0.41" header="0.44" footer="0.31"/>
  <pageSetup paperSize="9" scale="7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BreakPreview" zoomScaleNormal="100" zoomScaleSheetLayoutView="100" workbookViewId="0">
      <selection activeCell="A2" sqref="A2"/>
    </sheetView>
  </sheetViews>
  <sheetFormatPr defaultRowHeight="13.5"/>
  <cols>
    <col min="1" max="1" width="4" style="79" customWidth="1"/>
    <col min="2" max="4" width="9" style="79"/>
    <col min="5" max="5" width="14" style="79" customWidth="1"/>
    <col min="6" max="16384" width="9" style="79"/>
  </cols>
  <sheetData>
    <row r="1" spans="1:8">
      <c r="A1" s="79" t="s">
        <v>186</v>
      </c>
    </row>
    <row r="3" spans="1:8">
      <c r="C3" s="676" t="s">
        <v>291</v>
      </c>
      <c r="D3" s="676"/>
      <c r="E3" s="676"/>
      <c r="F3" s="676"/>
      <c r="G3" s="676"/>
    </row>
    <row r="4" spans="1:8">
      <c r="C4" s="676"/>
      <c r="D4" s="676"/>
      <c r="E4" s="676"/>
      <c r="F4" s="676"/>
      <c r="G4" s="676"/>
    </row>
    <row r="7" spans="1:8">
      <c r="B7" s="80" t="s">
        <v>187</v>
      </c>
      <c r="C7" s="677" t="s">
        <v>188</v>
      </c>
      <c r="D7" s="677"/>
      <c r="E7" s="677"/>
      <c r="G7" s="677" t="s">
        <v>292</v>
      </c>
      <c r="H7" s="677"/>
    </row>
    <row r="9" spans="1:8" ht="15.95" customHeight="1">
      <c r="B9" s="80">
        <v>1</v>
      </c>
      <c r="C9" s="79" t="s">
        <v>189</v>
      </c>
    </row>
    <row r="10" spans="1:8" ht="15.95" customHeight="1">
      <c r="C10" s="79" t="s">
        <v>190</v>
      </c>
      <c r="G10" s="678" t="s">
        <v>301</v>
      </c>
      <c r="H10" s="678"/>
    </row>
    <row r="11" spans="1:8" ht="15.95" customHeight="1">
      <c r="C11" s="79" t="s">
        <v>191</v>
      </c>
      <c r="G11" s="678"/>
      <c r="H11" s="678"/>
    </row>
    <row r="12" spans="1:8" ht="15.95" customHeight="1">
      <c r="C12" s="79" t="s">
        <v>192</v>
      </c>
    </row>
    <row r="13" spans="1:8" ht="15.95" customHeight="1"/>
    <row r="14" spans="1:8" ht="15.95" customHeight="1">
      <c r="B14" s="80">
        <v>2</v>
      </c>
      <c r="C14" s="79" t="s">
        <v>193</v>
      </c>
      <c r="G14" s="677" t="s">
        <v>302</v>
      </c>
      <c r="H14" s="677"/>
    </row>
    <row r="15" spans="1:8" ht="15.95" customHeight="1"/>
    <row r="16" spans="1:8" ht="15.95" customHeight="1">
      <c r="B16" s="166">
        <v>3</v>
      </c>
      <c r="C16" s="167" t="s">
        <v>194</v>
      </c>
      <c r="D16" s="167"/>
      <c r="E16" s="167"/>
      <c r="F16" s="167"/>
      <c r="G16" s="680" t="s">
        <v>303</v>
      </c>
      <c r="H16" s="680"/>
    </row>
    <row r="17" spans="2:8" ht="15.95" customHeight="1">
      <c r="B17" s="167"/>
      <c r="C17" s="167" t="s">
        <v>195</v>
      </c>
      <c r="D17" s="167"/>
      <c r="E17" s="167"/>
      <c r="F17" s="167"/>
      <c r="G17" s="680"/>
      <c r="H17" s="680"/>
    </row>
    <row r="18" spans="2:8" ht="15.95" customHeight="1">
      <c r="B18" s="167"/>
      <c r="C18" s="167"/>
      <c r="D18" s="167"/>
      <c r="E18" s="167"/>
      <c r="F18" s="167"/>
      <c r="G18" s="167"/>
      <c r="H18" s="167"/>
    </row>
    <row r="19" spans="2:8" ht="15.95" customHeight="1">
      <c r="B19" s="166">
        <v>4</v>
      </c>
      <c r="C19" s="167" t="s">
        <v>295</v>
      </c>
      <c r="D19" s="167"/>
      <c r="E19" s="167"/>
      <c r="F19" s="167"/>
      <c r="G19" s="679" t="s">
        <v>304</v>
      </c>
      <c r="H19" s="679"/>
    </row>
    <row r="20" spans="2:8" ht="15.95" customHeight="1">
      <c r="B20" s="167"/>
      <c r="C20" s="167"/>
      <c r="D20" s="167"/>
      <c r="E20" s="167"/>
      <c r="F20" s="167"/>
      <c r="G20" s="167"/>
      <c r="H20" s="167"/>
    </row>
    <row r="21" spans="2:8" ht="15.95" customHeight="1">
      <c r="B21" s="166">
        <v>5</v>
      </c>
      <c r="C21" s="167" t="s">
        <v>293</v>
      </c>
      <c r="D21" s="167"/>
      <c r="E21" s="167"/>
      <c r="F21" s="167"/>
      <c r="G21" s="679" t="s">
        <v>294</v>
      </c>
      <c r="H21" s="679"/>
    </row>
    <row r="22" spans="2:8" ht="15.95" customHeight="1">
      <c r="B22" s="167"/>
      <c r="C22" s="167"/>
      <c r="D22" s="167"/>
      <c r="E22" s="167"/>
      <c r="F22" s="167"/>
      <c r="G22" s="167"/>
      <c r="H22" s="167"/>
    </row>
    <row r="23" spans="2:8" ht="15.95" customHeight="1">
      <c r="B23" s="166">
        <v>6</v>
      </c>
      <c r="C23" s="167" t="s">
        <v>196</v>
      </c>
      <c r="D23" s="167"/>
      <c r="E23" s="167"/>
      <c r="F23" s="167"/>
      <c r="G23" s="679" t="s">
        <v>297</v>
      </c>
      <c r="H23" s="679"/>
    </row>
    <row r="24" spans="2:8" ht="15.95" customHeight="1">
      <c r="B24" s="167"/>
      <c r="C24" s="167"/>
      <c r="D24" s="167"/>
      <c r="E24" s="167"/>
      <c r="F24" s="167"/>
      <c r="G24" s="167"/>
      <c r="H24" s="167"/>
    </row>
    <row r="25" spans="2:8" ht="15.95" customHeight="1">
      <c r="B25" s="166">
        <f>+B23+1</f>
        <v>7</v>
      </c>
      <c r="C25" s="167" t="s">
        <v>298</v>
      </c>
      <c r="D25" s="167"/>
      <c r="E25" s="167"/>
      <c r="F25" s="167"/>
      <c r="G25" s="679" t="s">
        <v>197</v>
      </c>
      <c r="H25" s="679"/>
    </row>
    <row r="26" spans="2:8" ht="15.95" customHeight="1">
      <c r="B26" s="167"/>
      <c r="C26" s="167"/>
      <c r="D26" s="167"/>
      <c r="E26" s="167"/>
      <c r="F26" s="167"/>
      <c r="G26" s="167"/>
      <c r="H26" s="167"/>
    </row>
    <row r="27" spans="2:8" ht="15.95" customHeight="1">
      <c r="B27" s="166">
        <f>+B25+1</f>
        <v>8</v>
      </c>
      <c r="C27" s="167" t="s">
        <v>299</v>
      </c>
      <c r="D27" s="167"/>
      <c r="E27" s="167"/>
      <c r="F27" s="167"/>
      <c r="G27" s="679" t="s">
        <v>300</v>
      </c>
      <c r="H27" s="679"/>
    </row>
    <row r="28" spans="2:8" ht="15.95" customHeight="1">
      <c r="B28" s="167"/>
      <c r="C28" s="167"/>
      <c r="D28" s="167"/>
      <c r="E28" s="167"/>
      <c r="F28" s="167"/>
      <c r="G28" s="167"/>
      <c r="H28" s="167"/>
    </row>
    <row r="29" spans="2:8" ht="15.95" customHeight="1">
      <c r="B29" s="166">
        <f>+B27+1</f>
        <v>9</v>
      </c>
      <c r="C29" s="167" t="s">
        <v>308</v>
      </c>
      <c r="D29" s="167"/>
      <c r="E29" s="167"/>
      <c r="F29" s="167"/>
      <c r="G29" s="679" t="s">
        <v>305</v>
      </c>
      <c r="H29" s="679"/>
    </row>
    <row r="30" spans="2:8" ht="15.95" customHeight="1">
      <c r="B30" s="167"/>
      <c r="C30" s="167"/>
      <c r="D30" s="167"/>
      <c r="E30" s="167"/>
      <c r="F30" s="167"/>
      <c r="G30" s="167"/>
      <c r="H30" s="167"/>
    </row>
    <row r="31" spans="2:8" ht="15.95" customHeight="1">
      <c r="B31" s="166">
        <f>+B29+1</f>
        <v>10</v>
      </c>
      <c r="C31" s="167" t="s">
        <v>309</v>
      </c>
      <c r="D31" s="167"/>
      <c r="E31" s="167"/>
      <c r="F31" s="167"/>
      <c r="G31" s="679" t="s">
        <v>306</v>
      </c>
      <c r="H31" s="679"/>
    </row>
    <row r="32" spans="2:8" ht="15.95" customHeight="1">
      <c r="B32" s="167"/>
      <c r="C32" s="167"/>
      <c r="D32" s="167"/>
      <c r="E32" s="167"/>
      <c r="F32" s="167"/>
      <c r="G32" s="167"/>
      <c r="H32" s="167"/>
    </row>
    <row r="33" spans="2:8" ht="15.95" customHeight="1">
      <c r="B33" s="166">
        <f>+B31+1</f>
        <v>11</v>
      </c>
      <c r="C33" s="167" t="s">
        <v>310</v>
      </c>
      <c r="D33" s="167"/>
      <c r="E33" s="167"/>
      <c r="F33" s="167"/>
      <c r="G33" s="679" t="s">
        <v>311</v>
      </c>
      <c r="H33" s="679"/>
    </row>
    <row r="34" spans="2:8" ht="15.95" customHeight="1">
      <c r="B34" s="167"/>
      <c r="C34" s="167"/>
      <c r="D34" s="167"/>
      <c r="E34" s="167"/>
      <c r="F34" s="167"/>
      <c r="G34" s="167"/>
      <c r="H34" s="167"/>
    </row>
    <row r="35" spans="2:8" ht="15.95" customHeight="1">
      <c r="B35" s="166">
        <f>+B33+1</f>
        <v>12</v>
      </c>
      <c r="C35" s="167" t="s">
        <v>296</v>
      </c>
      <c r="D35" s="167"/>
      <c r="E35" s="167"/>
      <c r="F35" s="167"/>
      <c r="G35" s="679" t="s">
        <v>296</v>
      </c>
      <c r="H35" s="679"/>
    </row>
    <row r="36" spans="2:8" ht="15.95" customHeight="1">
      <c r="B36" s="167"/>
      <c r="C36" s="167"/>
      <c r="D36" s="167"/>
      <c r="E36" s="167"/>
      <c r="F36" s="167"/>
      <c r="G36" s="167"/>
      <c r="H36" s="167"/>
    </row>
    <row r="37" spans="2:8" ht="15.95" customHeight="1">
      <c r="B37" s="166">
        <f>+B35+1</f>
        <v>13</v>
      </c>
      <c r="C37" s="167" t="s">
        <v>199</v>
      </c>
      <c r="D37" s="167"/>
      <c r="E37" s="167"/>
      <c r="F37" s="167"/>
      <c r="G37" s="679" t="s">
        <v>307</v>
      </c>
      <c r="H37" s="679"/>
    </row>
    <row r="38" spans="2:8" ht="15.95" customHeight="1">
      <c r="B38" s="166"/>
      <c r="C38" s="167"/>
      <c r="D38" s="167"/>
      <c r="E38" s="167"/>
      <c r="F38" s="167"/>
      <c r="G38" s="166"/>
      <c r="H38" s="166"/>
    </row>
    <row r="39" spans="2:8" ht="15.95" customHeight="1">
      <c r="B39" s="166">
        <f>+B37+1</f>
        <v>14</v>
      </c>
      <c r="C39" s="167" t="s">
        <v>198</v>
      </c>
      <c r="D39" s="167"/>
      <c r="E39" s="167"/>
      <c r="F39" s="167"/>
      <c r="G39" s="679" t="s">
        <v>69</v>
      </c>
      <c r="H39" s="679"/>
    </row>
    <row r="40" spans="2:8" ht="15.95" customHeight="1">
      <c r="B40" s="167"/>
      <c r="C40" s="167"/>
      <c r="D40" s="167"/>
      <c r="E40" s="167"/>
      <c r="F40" s="167"/>
      <c r="G40" s="167"/>
      <c r="H40" s="167"/>
    </row>
    <row r="41" spans="2:8" ht="15.95" customHeight="1">
      <c r="B41" s="167"/>
      <c r="C41" s="167"/>
      <c r="D41" s="167"/>
      <c r="E41" s="167"/>
      <c r="F41" s="167"/>
      <c r="G41" s="167"/>
      <c r="H41" s="167"/>
    </row>
    <row r="42" spans="2:8" ht="15.95" customHeight="1">
      <c r="B42" s="79" t="s">
        <v>200</v>
      </c>
    </row>
    <row r="43" spans="2:8" ht="15.95" customHeight="1"/>
  </sheetData>
  <mergeCells count="17">
    <mergeCell ref="G39:H39"/>
    <mergeCell ref="G35:H35"/>
    <mergeCell ref="G37:H37"/>
    <mergeCell ref="G16:H17"/>
    <mergeCell ref="G19:H19"/>
    <mergeCell ref="G21:H21"/>
    <mergeCell ref="G27:H27"/>
    <mergeCell ref="G33:H33"/>
    <mergeCell ref="G23:H23"/>
    <mergeCell ref="G25:H25"/>
    <mergeCell ref="G29:H29"/>
    <mergeCell ref="G31:H31"/>
    <mergeCell ref="C3:G4"/>
    <mergeCell ref="C7:E7"/>
    <mergeCell ref="G7:H7"/>
    <mergeCell ref="G10:H11"/>
    <mergeCell ref="G14:H14"/>
  </mergeCells>
  <phoneticPr fontId="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view="pageBreakPreview" zoomScaleNormal="100" zoomScaleSheetLayoutView="100" workbookViewId="0">
      <selection activeCell="I51" sqref="I51"/>
    </sheetView>
  </sheetViews>
  <sheetFormatPr defaultRowHeight="13.5"/>
  <sheetData>
    <row r="1" spans="1:8" s="79" customFormat="1" ht="15.95" customHeight="1">
      <c r="A1" s="79" t="s">
        <v>201</v>
      </c>
    </row>
    <row r="2" spans="1:8" s="79" customFormat="1" ht="15.95" customHeight="1"/>
    <row r="3" spans="1:8" s="79" customFormat="1" ht="15.95" customHeight="1">
      <c r="B3" s="79" t="s">
        <v>202</v>
      </c>
    </row>
    <row r="4" spans="1:8" s="79" customFormat="1" ht="15.95" customHeight="1">
      <c r="B4" s="79" t="s">
        <v>203</v>
      </c>
    </row>
    <row r="5" spans="1:8" s="79" customFormat="1" ht="15.95" customHeight="1">
      <c r="B5" s="681" t="s">
        <v>382</v>
      </c>
      <c r="C5" s="682"/>
      <c r="D5" s="682"/>
      <c r="E5" s="682"/>
      <c r="F5" s="682"/>
      <c r="G5" s="682"/>
      <c r="H5" s="682"/>
    </row>
    <row r="6" spans="1:8" s="79" customFormat="1" ht="15.95" customHeight="1">
      <c r="B6" s="682"/>
      <c r="C6" s="682"/>
      <c r="D6" s="682"/>
      <c r="E6" s="682"/>
      <c r="F6" s="682"/>
      <c r="G6" s="682"/>
      <c r="H6" s="682"/>
    </row>
    <row r="7" spans="1:8" s="79" customFormat="1" ht="18.75" customHeight="1">
      <c r="B7" s="682"/>
      <c r="C7" s="682"/>
      <c r="D7" s="682"/>
      <c r="E7" s="682"/>
      <c r="F7" s="682"/>
      <c r="G7" s="682"/>
      <c r="H7" s="682"/>
    </row>
    <row r="8" spans="1:8" s="79" customFormat="1" ht="15.95" customHeight="1">
      <c r="B8" s="79" t="s">
        <v>204</v>
      </c>
    </row>
    <row r="9" spans="1:8" s="79" customFormat="1" ht="15.95" customHeight="1">
      <c r="B9" s="79" t="s">
        <v>205</v>
      </c>
    </row>
    <row r="10" spans="1:8" s="79" customFormat="1" ht="15.95" customHeight="1">
      <c r="B10" s="681" t="s">
        <v>206</v>
      </c>
      <c r="C10" s="681"/>
      <c r="D10" s="681"/>
      <c r="E10" s="681"/>
      <c r="F10" s="681"/>
      <c r="G10" s="681"/>
      <c r="H10" s="681"/>
    </row>
    <row r="11" spans="1:8" s="79" customFormat="1" ht="32.25" customHeight="1">
      <c r="B11" s="681"/>
      <c r="C11" s="681"/>
      <c r="D11" s="681"/>
      <c r="E11" s="681"/>
      <c r="F11" s="681"/>
      <c r="G11" s="681"/>
      <c r="H11" s="681"/>
    </row>
    <row r="12" spans="1:8" s="79" customFormat="1" ht="15.95" customHeight="1"/>
    <row r="13" spans="1:8" s="79" customFormat="1" ht="15.95" customHeight="1">
      <c r="B13" s="79" t="s">
        <v>207</v>
      </c>
    </row>
    <row r="14" spans="1:8" s="79" customFormat="1" ht="15.95" customHeight="1"/>
    <row r="15" spans="1:8" s="79" customFormat="1" ht="29.25" customHeight="1">
      <c r="B15" s="681" t="s">
        <v>208</v>
      </c>
      <c r="C15" s="681"/>
      <c r="D15" s="681"/>
      <c r="E15" s="681"/>
      <c r="F15" s="681"/>
      <c r="G15" s="681"/>
      <c r="H15" s="681"/>
    </row>
    <row r="16" spans="1:8" s="79" customFormat="1" ht="34.5" customHeight="1">
      <c r="B16" s="681"/>
      <c r="C16" s="681"/>
      <c r="D16" s="681"/>
      <c r="E16" s="681"/>
      <c r="F16" s="681"/>
      <c r="G16" s="681"/>
      <c r="H16" s="681"/>
    </row>
    <row r="17" spans="2:2" s="79" customFormat="1" ht="15.95" customHeight="1"/>
    <row r="18" spans="2:2" s="79" customFormat="1" ht="15.95" customHeight="1">
      <c r="B18" s="79" t="s">
        <v>209</v>
      </c>
    </row>
    <row r="19" spans="2:2" s="79" customFormat="1" ht="15.95" customHeight="1">
      <c r="B19" s="79" t="s">
        <v>210</v>
      </c>
    </row>
    <row r="20" spans="2:2" s="79" customFormat="1" ht="15.95" customHeight="1">
      <c r="B20" s="79" t="s">
        <v>211</v>
      </c>
    </row>
    <row r="21" spans="2:2" s="79" customFormat="1" ht="15.95" customHeight="1">
      <c r="B21" s="79" t="s">
        <v>212</v>
      </c>
    </row>
    <row r="22" spans="2:2" s="79" customFormat="1" ht="15.95" customHeight="1"/>
    <row r="23" spans="2:2" s="79" customFormat="1" ht="15.95" customHeight="1"/>
    <row r="24" spans="2:2" s="79" customFormat="1" ht="15.95" customHeight="1">
      <c r="B24" s="79" t="s">
        <v>213</v>
      </c>
    </row>
    <row r="25" spans="2:2" s="79" customFormat="1" ht="15.95" customHeight="1">
      <c r="B25" s="79" t="s">
        <v>214</v>
      </c>
    </row>
    <row r="26" spans="2:2" s="79" customFormat="1" ht="15.95" customHeight="1">
      <c r="B26" s="79" t="s">
        <v>215</v>
      </c>
    </row>
    <row r="27" spans="2:2" s="79" customFormat="1" ht="15.95" customHeight="1">
      <c r="B27" s="79" t="s">
        <v>216</v>
      </c>
    </row>
    <row r="28" spans="2:2" s="79" customFormat="1" ht="15.95" customHeight="1">
      <c r="B28" s="79" t="s">
        <v>217</v>
      </c>
    </row>
    <row r="29" spans="2:2" s="79" customFormat="1" ht="15.95" customHeight="1">
      <c r="B29" s="79" t="s">
        <v>218</v>
      </c>
    </row>
    <row r="30" spans="2:2" s="79" customFormat="1" ht="15.95" customHeight="1">
      <c r="B30" s="79" t="s">
        <v>219</v>
      </c>
    </row>
    <row r="31" spans="2:2" s="79" customFormat="1" ht="15.95" customHeight="1">
      <c r="B31" s="79" t="s">
        <v>220</v>
      </c>
    </row>
    <row r="32" spans="2:2" s="79" customFormat="1" ht="15.95" customHeight="1">
      <c r="B32" s="79" t="s">
        <v>221</v>
      </c>
    </row>
    <row r="33" spans="2:8" s="79" customFormat="1" ht="15.95" customHeight="1">
      <c r="B33" s="79" t="s">
        <v>222</v>
      </c>
      <c r="G33" s="79" t="s">
        <v>410</v>
      </c>
    </row>
    <row r="34" spans="2:8" s="79" customFormat="1" ht="15.95" customHeight="1"/>
    <row r="35" spans="2:8" s="79" customFormat="1" ht="15.95" customHeight="1"/>
    <row r="36" spans="2:8" s="79" customFormat="1" ht="15.95" customHeight="1"/>
    <row r="37" spans="2:8" s="79" customFormat="1" ht="15.95" customHeight="1">
      <c r="B37" s="79" t="s">
        <v>223</v>
      </c>
    </row>
    <row r="38" spans="2:8" s="79" customFormat="1" ht="15.95" customHeight="1"/>
    <row r="39" spans="2:8" s="79" customFormat="1" ht="54" customHeight="1">
      <c r="B39" s="681" t="s">
        <v>224</v>
      </c>
      <c r="C39" s="681"/>
      <c r="D39" s="681"/>
      <c r="E39" s="681"/>
      <c r="F39" s="681"/>
      <c r="G39" s="681"/>
      <c r="H39" s="681"/>
    </row>
    <row r="40" spans="2:8" s="79" customFormat="1" ht="33" customHeight="1">
      <c r="B40" s="681"/>
      <c r="C40" s="681"/>
      <c r="D40" s="681"/>
      <c r="E40" s="681"/>
      <c r="F40" s="681"/>
      <c r="G40" s="681"/>
      <c r="H40" s="681"/>
    </row>
    <row r="41" spans="2:8" s="79" customFormat="1" ht="15.95" customHeight="1">
      <c r="B41" s="79" t="s">
        <v>383</v>
      </c>
    </row>
    <row r="42" spans="2:8" s="79" customFormat="1" ht="15.95" customHeight="1">
      <c r="B42" s="79" t="s">
        <v>225</v>
      </c>
    </row>
    <row r="43" spans="2:8" s="79" customFormat="1" ht="15.95" customHeight="1">
      <c r="B43" s="79" t="s">
        <v>226</v>
      </c>
    </row>
    <row r="44" spans="2:8" s="79" customFormat="1" ht="15.95" customHeight="1">
      <c r="B44" s="79" t="s">
        <v>227</v>
      </c>
    </row>
    <row r="45" spans="2:8" s="79" customFormat="1" ht="15.95" customHeight="1">
      <c r="B45" s="79" t="s">
        <v>411</v>
      </c>
    </row>
    <row r="46" spans="2:8" s="79" customFormat="1" ht="15.95" customHeight="1"/>
    <row r="47" spans="2:8" s="79" customFormat="1" ht="15.95" customHeight="1">
      <c r="B47" s="79" t="s">
        <v>228</v>
      </c>
    </row>
    <row r="48" spans="2:8" s="79" customFormat="1" ht="15.95" customHeight="1">
      <c r="B48" s="79" t="s">
        <v>229</v>
      </c>
    </row>
    <row r="49" spans="2:8" s="79" customFormat="1" ht="15.95" customHeight="1">
      <c r="B49" s="79" t="s">
        <v>230</v>
      </c>
    </row>
    <row r="50" spans="2:8" s="79" customFormat="1" ht="15.95" customHeight="1">
      <c r="B50" s="79" t="s">
        <v>412</v>
      </c>
    </row>
    <row r="51" spans="2:8" s="79" customFormat="1" ht="15.95" customHeight="1"/>
    <row r="52" spans="2:8" s="79" customFormat="1" ht="15.95" customHeight="1">
      <c r="B52" s="79" t="s">
        <v>231</v>
      </c>
    </row>
    <row r="53" spans="2:8" s="79" customFormat="1" ht="15.95" customHeight="1">
      <c r="B53" s="79" t="s">
        <v>232</v>
      </c>
    </row>
    <row r="54" spans="2:8" s="79" customFormat="1" ht="15.95" customHeight="1">
      <c r="B54" s="79" t="s">
        <v>233</v>
      </c>
    </row>
    <row r="55" spans="2:8" s="79" customFormat="1" ht="15.95" customHeight="1">
      <c r="B55" s="79" t="s">
        <v>413</v>
      </c>
    </row>
    <row r="56" spans="2:8" s="79" customFormat="1" ht="15.95" customHeight="1"/>
    <row r="57" spans="2:8" s="79" customFormat="1" ht="15.95" customHeight="1">
      <c r="B57" s="681" t="s">
        <v>234</v>
      </c>
      <c r="C57" s="681"/>
      <c r="D57" s="681"/>
      <c r="E57" s="681"/>
      <c r="F57" s="681"/>
      <c r="G57" s="681"/>
      <c r="H57" s="681"/>
    </row>
    <row r="58" spans="2:8" s="79" customFormat="1" ht="15.95" customHeight="1">
      <c r="B58" s="681"/>
      <c r="C58" s="681"/>
      <c r="D58" s="681"/>
      <c r="E58" s="681"/>
      <c r="F58" s="681"/>
      <c r="G58" s="681"/>
      <c r="H58" s="681"/>
    </row>
  </sheetData>
  <mergeCells count="5">
    <mergeCell ref="B5:H7"/>
    <mergeCell ref="B10:H11"/>
    <mergeCell ref="B15:H16"/>
    <mergeCell ref="B39:H40"/>
    <mergeCell ref="B57:H58"/>
  </mergeCells>
  <phoneticPr fontId="43"/>
  <pageMargins left="0.7" right="0.7" top="0.75" bottom="0.75" header="0.3" footer="0.3"/>
  <pageSetup paperSize="9" scale="7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view="pageBreakPreview" zoomScaleNormal="100" zoomScaleSheetLayoutView="100" workbookViewId="0">
      <selection activeCell="D67" sqref="D67"/>
    </sheetView>
  </sheetViews>
  <sheetFormatPr defaultRowHeight="13.5"/>
  <cols>
    <col min="5" max="9" width="11.25" customWidth="1"/>
  </cols>
  <sheetData>
    <row r="1" spans="1:10" s="79" customFormat="1" ht="18" customHeight="1">
      <c r="A1" s="79" t="s">
        <v>235</v>
      </c>
      <c r="J1" s="81"/>
    </row>
    <row r="2" spans="1:10" s="79" customFormat="1" ht="15.95" customHeight="1">
      <c r="H2" s="81"/>
      <c r="J2" s="81"/>
    </row>
    <row r="3" spans="1:10" s="79" customFormat="1" ht="15.95" customHeight="1" thickBot="1">
      <c r="I3" s="81"/>
      <c r="J3" s="81"/>
    </row>
    <row r="4" spans="1:10" s="79" customFormat="1" ht="15.95" customHeight="1">
      <c r="B4" s="686" t="s">
        <v>236</v>
      </c>
      <c r="C4" s="688" t="s">
        <v>237</v>
      </c>
      <c r="D4" s="689"/>
      <c r="E4" s="688" t="s">
        <v>238</v>
      </c>
      <c r="F4" s="692"/>
      <c r="G4" s="692"/>
      <c r="H4" s="692"/>
      <c r="I4" s="689"/>
      <c r="J4" s="82"/>
    </row>
    <row r="5" spans="1:10" s="79" customFormat="1" ht="15.95" customHeight="1" thickBot="1">
      <c r="B5" s="687"/>
      <c r="C5" s="690"/>
      <c r="D5" s="691"/>
      <c r="E5" s="690"/>
      <c r="F5" s="693"/>
      <c r="G5" s="693"/>
      <c r="H5" s="693"/>
      <c r="I5" s="691"/>
      <c r="J5" s="82"/>
    </row>
    <row r="6" spans="1:10" s="79" customFormat="1" ht="20.100000000000001" customHeight="1">
      <c r="B6" s="83"/>
      <c r="C6" s="81"/>
      <c r="D6" s="84"/>
      <c r="E6" s="81"/>
      <c r="F6" s="81"/>
      <c r="G6" s="81"/>
      <c r="H6" s="81"/>
      <c r="I6" s="84"/>
      <c r="J6" s="81"/>
    </row>
    <row r="7" spans="1:10" s="79" customFormat="1" ht="20.100000000000001" customHeight="1">
      <c r="B7" s="694" t="s">
        <v>239</v>
      </c>
      <c r="C7" s="695" t="s">
        <v>240</v>
      </c>
      <c r="D7" s="696"/>
      <c r="E7" s="683" t="s">
        <v>241</v>
      </c>
      <c r="F7" s="684"/>
      <c r="G7" s="684"/>
      <c r="H7" s="684"/>
      <c r="I7" s="685"/>
      <c r="J7" s="85"/>
    </row>
    <row r="8" spans="1:10" s="79" customFormat="1" ht="20.100000000000001" customHeight="1">
      <c r="B8" s="694"/>
      <c r="C8" s="81"/>
      <c r="D8" s="84"/>
      <c r="E8" s="683"/>
      <c r="F8" s="684"/>
      <c r="G8" s="684"/>
      <c r="H8" s="684"/>
      <c r="I8" s="685"/>
      <c r="J8" s="85"/>
    </row>
    <row r="9" spans="1:10" s="79" customFormat="1" ht="20.100000000000001" customHeight="1">
      <c r="B9" s="694"/>
      <c r="C9" s="81"/>
      <c r="D9" s="84"/>
      <c r="E9" s="81"/>
      <c r="F9" s="81"/>
      <c r="G9" s="81"/>
      <c r="H9" s="81"/>
      <c r="I9" s="84"/>
      <c r="J9" s="81"/>
    </row>
    <row r="10" spans="1:10" s="79" customFormat="1" ht="20.100000000000001" customHeight="1">
      <c r="B10" s="694"/>
      <c r="C10" s="695" t="s">
        <v>242</v>
      </c>
      <c r="D10" s="696"/>
      <c r="E10" s="81"/>
      <c r="F10" s="81"/>
      <c r="G10" s="81"/>
      <c r="H10" s="81"/>
      <c r="I10" s="84"/>
      <c r="J10" s="81"/>
    </row>
    <row r="11" spans="1:10" s="79" customFormat="1" ht="20.100000000000001" customHeight="1">
      <c r="B11" s="83"/>
      <c r="C11" s="697" t="s">
        <v>243</v>
      </c>
      <c r="D11" s="698"/>
      <c r="E11" s="82" t="s">
        <v>244</v>
      </c>
      <c r="F11" s="82"/>
      <c r="G11" s="82"/>
      <c r="H11" s="82"/>
      <c r="I11" s="86"/>
      <c r="J11" s="82"/>
    </row>
    <row r="12" spans="1:10" s="79" customFormat="1" ht="20.100000000000001" customHeight="1">
      <c r="B12" s="83"/>
      <c r="C12" s="697" t="s">
        <v>245</v>
      </c>
      <c r="D12" s="698"/>
      <c r="E12" s="82" t="s">
        <v>246</v>
      </c>
      <c r="F12" s="82"/>
      <c r="G12" s="82"/>
      <c r="H12" s="82"/>
      <c r="I12" s="86"/>
      <c r="J12" s="82"/>
    </row>
    <row r="13" spans="1:10" s="79" customFormat="1" ht="20.100000000000001" customHeight="1">
      <c r="B13" s="83"/>
      <c r="C13" s="695" t="s">
        <v>247</v>
      </c>
      <c r="D13" s="696"/>
      <c r="E13" s="82" t="s">
        <v>248</v>
      </c>
      <c r="F13" s="82"/>
      <c r="G13" s="82"/>
      <c r="H13" s="82"/>
      <c r="I13" s="86"/>
      <c r="J13" s="82"/>
    </row>
    <row r="14" spans="1:10" s="79" customFormat="1" ht="20.100000000000001" customHeight="1">
      <c r="B14" s="83"/>
      <c r="C14" s="695" t="s">
        <v>249</v>
      </c>
      <c r="D14" s="696"/>
      <c r="E14" s="87" t="s">
        <v>250</v>
      </c>
      <c r="F14" s="82"/>
      <c r="G14" s="82"/>
      <c r="H14" s="82"/>
      <c r="I14" s="86"/>
      <c r="J14" s="82"/>
    </row>
    <row r="15" spans="1:10" s="79" customFormat="1" ht="20.100000000000001" customHeight="1">
      <c r="B15" s="83"/>
      <c r="C15" s="695" t="s">
        <v>151</v>
      </c>
      <c r="D15" s="696"/>
      <c r="E15" s="683" t="s">
        <v>251</v>
      </c>
      <c r="F15" s="684"/>
      <c r="G15" s="684"/>
      <c r="H15" s="684"/>
      <c r="I15" s="685"/>
      <c r="J15" s="85"/>
    </row>
    <row r="16" spans="1:10" s="79" customFormat="1" ht="20.100000000000001" customHeight="1">
      <c r="B16" s="83"/>
      <c r="C16" s="82"/>
      <c r="D16" s="86"/>
      <c r="E16" s="683"/>
      <c r="F16" s="684"/>
      <c r="G16" s="684"/>
      <c r="H16" s="684"/>
      <c r="I16" s="685"/>
      <c r="J16" s="85"/>
    </row>
    <row r="17" spans="2:11" s="79" customFormat="1" ht="20.100000000000001" customHeight="1">
      <c r="B17" s="88"/>
      <c r="C17" s="89"/>
      <c r="D17" s="90"/>
      <c r="E17" s="91"/>
      <c r="F17" s="91"/>
      <c r="G17" s="91"/>
      <c r="H17" s="91"/>
      <c r="I17" s="92"/>
      <c r="J17" s="183"/>
      <c r="K17" s="81"/>
    </row>
    <row r="18" spans="2:11" s="79" customFormat="1" ht="20.100000000000001" customHeight="1">
      <c r="B18" s="694" t="s">
        <v>252</v>
      </c>
      <c r="C18" s="695" t="s">
        <v>253</v>
      </c>
      <c r="D18" s="696"/>
      <c r="E18" s="81"/>
      <c r="F18" s="81"/>
      <c r="G18" s="81"/>
      <c r="H18" s="81"/>
      <c r="I18" s="84"/>
      <c r="J18" s="81"/>
    </row>
    <row r="19" spans="2:11" s="79" customFormat="1" ht="20.100000000000001" customHeight="1">
      <c r="B19" s="694"/>
      <c r="C19" s="697" t="s">
        <v>254</v>
      </c>
      <c r="D19" s="698"/>
      <c r="E19" s="81"/>
      <c r="F19" s="81"/>
      <c r="G19" s="81"/>
      <c r="H19" s="81"/>
      <c r="I19" s="84"/>
      <c r="J19" s="81"/>
    </row>
    <row r="20" spans="2:11" s="79" customFormat="1" ht="20.100000000000001" customHeight="1">
      <c r="B20" s="694"/>
      <c r="C20" s="697" t="s">
        <v>255</v>
      </c>
      <c r="D20" s="698"/>
      <c r="E20" s="82" t="s">
        <v>256</v>
      </c>
      <c r="F20" s="81"/>
      <c r="G20" s="81"/>
      <c r="H20" s="81"/>
      <c r="I20" s="84"/>
      <c r="J20" s="81"/>
    </row>
    <row r="21" spans="2:11" s="79" customFormat="1" ht="20.100000000000001" customHeight="1">
      <c r="B21" s="694"/>
      <c r="C21" s="697" t="s">
        <v>159</v>
      </c>
      <c r="D21" s="698"/>
      <c r="E21" s="82" t="s">
        <v>257</v>
      </c>
      <c r="F21" s="81"/>
      <c r="G21" s="81"/>
      <c r="H21" s="81"/>
      <c r="I21" s="84"/>
      <c r="J21" s="81"/>
    </row>
    <row r="22" spans="2:11" s="79" customFormat="1" ht="20.100000000000001" customHeight="1">
      <c r="B22" s="83"/>
      <c r="C22" s="697" t="s">
        <v>258</v>
      </c>
      <c r="D22" s="698"/>
      <c r="E22" s="82" t="s">
        <v>259</v>
      </c>
      <c r="F22" s="81"/>
      <c r="G22" s="81"/>
      <c r="H22" s="81"/>
      <c r="I22" s="84"/>
      <c r="J22" s="81"/>
    </row>
    <row r="23" spans="2:11" s="79" customFormat="1" ht="20.100000000000001" customHeight="1">
      <c r="B23" s="83"/>
      <c r="C23" s="697" t="s">
        <v>260</v>
      </c>
      <c r="D23" s="698"/>
      <c r="E23" s="683" t="s">
        <v>261</v>
      </c>
      <c r="F23" s="684"/>
      <c r="G23" s="684"/>
      <c r="H23" s="684"/>
      <c r="I23" s="685"/>
      <c r="J23" s="85"/>
    </row>
    <row r="24" spans="2:11" s="79" customFormat="1" ht="20.100000000000001" customHeight="1">
      <c r="B24" s="83"/>
      <c r="C24" s="81"/>
      <c r="D24" s="84"/>
      <c r="E24" s="683"/>
      <c r="F24" s="684"/>
      <c r="G24" s="684"/>
      <c r="H24" s="684"/>
      <c r="I24" s="685"/>
      <c r="J24" s="85"/>
    </row>
    <row r="25" spans="2:11" s="79" customFormat="1" ht="20.100000000000001" customHeight="1">
      <c r="B25" s="83"/>
      <c r="C25" s="81"/>
      <c r="D25" s="84"/>
      <c r="E25" s="81"/>
      <c r="F25" s="81"/>
      <c r="G25" s="81"/>
      <c r="H25" s="81"/>
      <c r="I25" s="84"/>
      <c r="J25" s="81"/>
    </row>
    <row r="26" spans="2:11" s="79" customFormat="1" ht="20.100000000000001" customHeight="1">
      <c r="B26" s="83"/>
      <c r="C26" s="695" t="s">
        <v>262</v>
      </c>
      <c r="D26" s="696"/>
      <c r="E26" s="81"/>
      <c r="F26" s="81"/>
      <c r="G26" s="81"/>
      <c r="H26" s="81"/>
      <c r="I26" s="84"/>
      <c r="J26" s="81"/>
    </row>
    <row r="27" spans="2:11" s="79" customFormat="1" ht="20.100000000000001" customHeight="1">
      <c r="B27" s="83"/>
      <c r="C27" s="697" t="s">
        <v>263</v>
      </c>
      <c r="D27" s="698"/>
      <c r="E27" s="81" t="s">
        <v>264</v>
      </c>
      <c r="F27" s="81"/>
      <c r="G27" s="81"/>
      <c r="H27" s="81"/>
      <c r="I27" s="84"/>
      <c r="J27" s="81"/>
    </row>
    <row r="28" spans="2:11" s="79" customFormat="1" ht="20.100000000000001" customHeight="1">
      <c r="B28" s="83"/>
      <c r="C28" s="699" t="s">
        <v>167</v>
      </c>
      <c r="D28" s="700"/>
      <c r="E28" s="683" t="s">
        <v>265</v>
      </c>
      <c r="F28" s="684"/>
      <c r="G28" s="684"/>
      <c r="H28" s="684"/>
      <c r="I28" s="685"/>
      <c r="J28" s="85"/>
    </row>
    <row r="29" spans="2:11" s="79" customFormat="1" ht="20.100000000000001" customHeight="1">
      <c r="B29" s="83"/>
      <c r="C29" s="81"/>
      <c r="D29" s="84"/>
      <c r="E29" s="683"/>
      <c r="F29" s="684"/>
      <c r="G29" s="684"/>
      <c r="H29" s="684"/>
      <c r="I29" s="685"/>
      <c r="J29" s="85"/>
    </row>
    <row r="30" spans="2:11" s="79" customFormat="1" ht="20.100000000000001" customHeight="1">
      <c r="B30" s="83"/>
      <c r="C30" s="81"/>
      <c r="D30" s="84"/>
      <c r="E30" s="683"/>
      <c r="F30" s="684"/>
      <c r="G30" s="684"/>
      <c r="H30" s="684"/>
      <c r="I30" s="685"/>
      <c r="J30" s="85"/>
    </row>
    <row r="31" spans="2:11" s="79" customFormat="1" ht="20.100000000000001" customHeight="1">
      <c r="B31" s="83"/>
      <c r="C31" s="697" t="s">
        <v>168</v>
      </c>
      <c r="D31" s="698"/>
      <c r="E31" s="93" t="s">
        <v>266</v>
      </c>
      <c r="F31" s="85"/>
      <c r="G31" s="85"/>
      <c r="H31" s="85"/>
      <c r="I31" s="94"/>
      <c r="J31" s="85"/>
    </row>
    <row r="32" spans="2:11" s="79" customFormat="1" ht="20.100000000000001" customHeight="1">
      <c r="B32" s="83"/>
      <c r="C32" s="81"/>
      <c r="D32" s="84"/>
      <c r="E32" s="81"/>
      <c r="F32" s="81"/>
      <c r="G32" s="81"/>
      <c r="H32" s="81"/>
      <c r="I32" s="84"/>
      <c r="J32" s="81"/>
    </row>
    <row r="33" spans="1:10" s="79" customFormat="1" ht="20.100000000000001" customHeight="1">
      <c r="B33" s="83"/>
      <c r="C33" s="695" t="s">
        <v>267</v>
      </c>
      <c r="D33" s="696"/>
      <c r="E33" s="81"/>
      <c r="F33" s="81"/>
      <c r="G33" s="81"/>
      <c r="H33" s="81"/>
      <c r="I33" s="84"/>
      <c r="J33" s="81"/>
    </row>
    <row r="34" spans="1:10" s="79" customFormat="1" ht="20.100000000000001" customHeight="1">
      <c r="B34" s="83"/>
      <c r="C34" s="699" t="s">
        <v>171</v>
      </c>
      <c r="D34" s="700"/>
      <c r="E34" s="683" t="s">
        <v>268</v>
      </c>
      <c r="F34" s="684"/>
      <c r="G34" s="684"/>
      <c r="H34" s="684"/>
      <c r="I34" s="685"/>
      <c r="J34" s="85"/>
    </row>
    <row r="35" spans="1:10" s="79" customFormat="1" ht="20.100000000000001" customHeight="1">
      <c r="B35" s="83"/>
      <c r="C35" s="81"/>
      <c r="D35" s="84"/>
      <c r="E35" s="683"/>
      <c r="F35" s="684"/>
      <c r="G35" s="684"/>
      <c r="H35" s="684"/>
      <c r="I35" s="685"/>
      <c r="J35" s="85"/>
    </row>
    <row r="36" spans="1:10" s="79" customFormat="1" ht="20.100000000000001" customHeight="1">
      <c r="B36" s="83"/>
      <c r="C36" s="699" t="s">
        <v>269</v>
      </c>
      <c r="D36" s="700"/>
      <c r="E36" s="683" t="s">
        <v>270</v>
      </c>
      <c r="F36" s="684"/>
      <c r="G36" s="684"/>
      <c r="H36" s="684"/>
      <c r="I36" s="685"/>
      <c r="J36" s="85"/>
    </row>
    <row r="37" spans="1:10" s="79" customFormat="1" ht="20.100000000000001" customHeight="1">
      <c r="B37" s="83"/>
      <c r="C37" s="81"/>
      <c r="D37" s="84"/>
      <c r="E37" s="683"/>
      <c r="F37" s="684"/>
      <c r="G37" s="684"/>
      <c r="H37" s="684"/>
      <c r="I37" s="685"/>
      <c r="J37" s="85"/>
    </row>
    <row r="38" spans="1:10" s="79" customFormat="1" ht="20.100000000000001" customHeight="1">
      <c r="B38" s="83"/>
      <c r="C38" s="699" t="s">
        <v>173</v>
      </c>
      <c r="D38" s="700"/>
      <c r="E38" s="683" t="s">
        <v>271</v>
      </c>
      <c r="F38" s="684"/>
      <c r="G38" s="684"/>
      <c r="H38" s="684"/>
      <c r="I38" s="685"/>
      <c r="J38" s="85"/>
    </row>
    <row r="39" spans="1:10" s="79" customFormat="1" ht="20.100000000000001" customHeight="1" thickBot="1">
      <c r="B39" s="95"/>
      <c r="C39" s="96"/>
      <c r="D39" s="97"/>
      <c r="E39" s="701"/>
      <c r="F39" s="702"/>
      <c r="G39" s="702"/>
      <c r="H39" s="702"/>
      <c r="I39" s="703"/>
      <c r="J39" s="85"/>
    </row>
    <row r="40" spans="1:10" s="79" customFormat="1" ht="20.100000000000001" customHeight="1">
      <c r="A40" s="81"/>
      <c r="B40" s="81"/>
      <c r="C40" s="81"/>
      <c r="D40" s="81"/>
      <c r="E40" s="81"/>
      <c r="F40" s="81"/>
      <c r="G40" s="81"/>
      <c r="H40" s="81"/>
      <c r="J40" s="81"/>
    </row>
    <row r="41" spans="1:10" s="79" customFormat="1" ht="20.100000000000001" customHeight="1">
      <c r="A41" s="81"/>
      <c r="B41" s="81"/>
      <c r="C41" s="81"/>
      <c r="D41" s="81"/>
      <c r="E41" s="81"/>
      <c r="F41" s="81"/>
      <c r="G41" s="81"/>
      <c r="H41" s="81"/>
      <c r="J41" s="81"/>
    </row>
    <row r="42" spans="1:10" s="79" customFormat="1" ht="20.100000000000001" customHeight="1" thickBot="1">
      <c r="A42" s="81"/>
      <c r="B42" s="96"/>
      <c r="C42" s="96"/>
      <c r="D42" s="96"/>
      <c r="E42" s="81"/>
      <c r="F42" s="81"/>
      <c r="G42" s="81"/>
      <c r="H42" s="81"/>
      <c r="I42" s="81"/>
      <c r="J42" s="81"/>
    </row>
    <row r="43" spans="1:10" s="79" customFormat="1" ht="28.5" customHeight="1" thickBot="1">
      <c r="A43" s="81"/>
      <c r="B43" s="98" t="s">
        <v>236</v>
      </c>
      <c r="C43" s="704" t="s">
        <v>237</v>
      </c>
      <c r="D43" s="705"/>
      <c r="E43" s="704" t="s">
        <v>272</v>
      </c>
      <c r="F43" s="706"/>
      <c r="G43" s="706"/>
      <c r="H43" s="706"/>
      <c r="I43" s="705"/>
      <c r="J43" s="82"/>
    </row>
    <row r="44" spans="1:10" s="79" customFormat="1" ht="20.100000000000001" customHeight="1">
      <c r="B44" s="83"/>
      <c r="C44" s="81"/>
      <c r="D44" s="84"/>
      <c r="E44" s="99"/>
      <c r="F44" s="81"/>
      <c r="G44" s="81"/>
      <c r="H44" s="81"/>
      <c r="I44" s="84"/>
      <c r="J44" s="81"/>
    </row>
    <row r="45" spans="1:10" s="79" customFormat="1" ht="20.100000000000001" customHeight="1">
      <c r="B45" s="83"/>
      <c r="C45" s="699" t="s">
        <v>174</v>
      </c>
      <c r="D45" s="700"/>
      <c r="E45" s="683" t="s">
        <v>273</v>
      </c>
      <c r="F45" s="684"/>
      <c r="G45" s="684"/>
      <c r="H45" s="684"/>
      <c r="I45" s="685"/>
      <c r="J45" s="85"/>
    </row>
    <row r="46" spans="1:10" s="79" customFormat="1" ht="20.100000000000001" customHeight="1">
      <c r="B46" s="83"/>
      <c r="C46" s="81"/>
      <c r="D46" s="84"/>
      <c r="E46" s="683"/>
      <c r="F46" s="684"/>
      <c r="G46" s="684"/>
      <c r="H46" s="684"/>
      <c r="I46" s="685"/>
      <c r="J46" s="85"/>
    </row>
    <row r="47" spans="1:10" s="79" customFormat="1" ht="20.100000000000001" customHeight="1">
      <c r="B47" s="83"/>
      <c r="C47" s="81"/>
      <c r="D47" s="84"/>
      <c r="E47" s="683"/>
      <c r="F47" s="684"/>
      <c r="G47" s="684"/>
      <c r="H47" s="684"/>
      <c r="I47" s="685"/>
      <c r="J47" s="85"/>
    </row>
    <row r="48" spans="1:10" s="79" customFormat="1" ht="20.100000000000001" customHeight="1">
      <c r="B48" s="83"/>
      <c r="C48" s="697" t="s">
        <v>274</v>
      </c>
      <c r="D48" s="698"/>
      <c r="E48" s="82" t="s">
        <v>275</v>
      </c>
      <c r="F48" s="82"/>
      <c r="G48" s="81"/>
      <c r="H48" s="81"/>
      <c r="I48" s="84"/>
      <c r="J48" s="81"/>
    </row>
    <row r="49" spans="1:11" s="79" customFormat="1" ht="20.100000000000001" customHeight="1">
      <c r="B49" s="83"/>
      <c r="C49" s="699" t="s">
        <v>276</v>
      </c>
      <c r="D49" s="700"/>
      <c r="E49" s="683" t="s">
        <v>277</v>
      </c>
      <c r="F49" s="684"/>
      <c r="G49" s="684"/>
      <c r="H49" s="684"/>
      <c r="I49" s="685"/>
      <c r="J49" s="85"/>
    </row>
    <row r="50" spans="1:11" s="79" customFormat="1" ht="20.100000000000001" customHeight="1">
      <c r="B50" s="83"/>
      <c r="C50" s="81"/>
      <c r="D50" s="84"/>
      <c r="E50" s="683"/>
      <c r="F50" s="684"/>
      <c r="G50" s="684"/>
      <c r="H50" s="684"/>
      <c r="I50" s="685"/>
      <c r="J50" s="85"/>
    </row>
    <row r="51" spans="1:11" s="79" customFormat="1" ht="20.100000000000001" customHeight="1">
      <c r="B51" s="83"/>
      <c r="C51" s="699" t="s">
        <v>278</v>
      </c>
      <c r="D51" s="700"/>
      <c r="E51" s="683" t="s">
        <v>279</v>
      </c>
      <c r="F51" s="684"/>
      <c r="G51" s="684"/>
      <c r="H51" s="684"/>
      <c r="I51" s="685"/>
      <c r="J51" s="85"/>
    </row>
    <row r="52" spans="1:11" s="79" customFormat="1" ht="20.100000000000001" customHeight="1">
      <c r="B52" s="83"/>
      <c r="C52" s="81"/>
      <c r="D52" s="84"/>
      <c r="E52" s="683"/>
      <c r="F52" s="684"/>
      <c r="G52" s="684"/>
      <c r="H52" s="684"/>
      <c r="I52" s="685"/>
      <c r="J52" s="85"/>
      <c r="K52" s="81"/>
    </row>
    <row r="53" spans="1:11" s="79" customFormat="1" ht="20.100000000000001" customHeight="1">
      <c r="B53" s="83"/>
      <c r="C53" s="81"/>
      <c r="D53" s="84"/>
      <c r="E53" s="683"/>
      <c r="F53" s="684"/>
      <c r="G53" s="684"/>
      <c r="H53" s="684"/>
      <c r="I53" s="685"/>
      <c r="J53" s="85"/>
      <c r="K53" s="81"/>
    </row>
    <row r="54" spans="1:11" s="79" customFormat="1" ht="20.100000000000001" customHeight="1">
      <c r="A54" s="84"/>
      <c r="B54" s="83"/>
      <c r="C54" s="699" t="s">
        <v>178</v>
      </c>
      <c r="D54" s="700"/>
      <c r="E54" s="683" t="s">
        <v>280</v>
      </c>
      <c r="F54" s="684"/>
      <c r="G54" s="684"/>
      <c r="H54" s="684"/>
      <c r="I54" s="685"/>
      <c r="J54" s="85"/>
      <c r="K54" s="81"/>
    </row>
    <row r="55" spans="1:11" s="79" customFormat="1" ht="20.100000000000001" customHeight="1">
      <c r="A55" s="84"/>
      <c r="B55" s="83"/>
      <c r="C55" s="81"/>
      <c r="D55" s="84"/>
      <c r="E55" s="683"/>
      <c r="F55" s="684"/>
      <c r="G55" s="684"/>
      <c r="H55" s="684"/>
      <c r="I55" s="685"/>
      <c r="J55" s="85"/>
      <c r="K55" s="81"/>
    </row>
    <row r="56" spans="1:11" s="79" customFormat="1" ht="20.100000000000001" customHeight="1">
      <c r="A56" s="84"/>
      <c r="B56" s="83"/>
      <c r="C56" s="697" t="s">
        <v>179</v>
      </c>
      <c r="D56" s="698"/>
      <c r="E56" s="82" t="s">
        <v>281</v>
      </c>
      <c r="F56" s="81"/>
      <c r="G56" s="81"/>
      <c r="H56" s="81"/>
      <c r="I56" s="84"/>
      <c r="J56" s="81"/>
      <c r="K56" s="81"/>
    </row>
    <row r="57" spans="1:11" s="79" customFormat="1" ht="20.100000000000001" customHeight="1">
      <c r="A57" s="84"/>
      <c r="B57" s="83"/>
      <c r="C57" s="697" t="s">
        <v>282</v>
      </c>
      <c r="D57" s="698"/>
      <c r="E57" s="81" t="s">
        <v>283</v>
      </c>
      <c r="F57" s="82"/>
      <c r="G57" s="81"/>
      <c r="H57" s="81"/>
      <c r="I57" s="84"/>
      <c r="J57" s="81"/>
      <c r="K57" s="81"/>
    </row>
    <row r="58" spans="1:11" s="79" customFormat="1" ht="20.100000000000001" customHeight="1">
      <c r="A58" s="84"/>
      <c r="B58" s="83"/>
      <c r="C58" s="699" t="s">
        <v>284</v>
      </c>
      <c r="D58" s="700"/>
      <c r="E58" s="709" t="s">
        <v>285</v>
      </c>
      <c r="F58" s="710"/>
      <c r="G58" s="710"/>
      <c r="H58" s="710"/>
      <c r="I58" s="711"/>
      <c r="J58" s="81"/>
      <c r="K58" s="81"/>
    </row>
    <row r="59" spans="1:11" s="79" customFormat="1" ht="20.100000000000001" customHeight="1">
      <c r="A59" s="84"/>
      <c r="B59" s="83"/>
      <c r="C59" s="100"/>
      <c r="D59" s="184"/>
      <c r="E59" s="709"/>
      <c r="F59" s="710"/>
      <c r="G59" s="710"/>
      <c r="H59" s="710"/>
      <c r="I59" s="711"/>
      <c r="J59" s="81"/>
      <c r="K59" s="81"/>
    </row>
    <row r="60" spans="1:11" s="79" customFormat="1" ht="20.100000000000001" customHeight="1">
      <c r="A60" s="84"/>
      <c r="B60" s="83"/>
      <c r="C60" s="81"/>
      <c r="D60" s="84"/>
      <c r="E60" s="81"/>
      <c r="F60" s="81"/>
      <c r="G60" s="81"/>
      <c r="H60" s="81"/>
      <c r="I60" s="84"/>
      <c r="J60" s="81"/>
      <c r="K60" s="81"/>
    </row>
    <row r="61" spans="1:11" s="79" customFormat="1" ht="20.100000000000001" customHeight="1">
      <c r="B61" s="83"/>
      <c r="C61" s="709" t="s">
        <v>180</v>
      </c>
      <c r="D61" s="711"/>
      <c r="E61" s="683" t="s">
        <v>286</v>
      </c>
      <c r="F61" s="684"/>
      <c r="G61" s="684"/>
      <c r="H61" s="684"/>
      <c r="I61" s="685"/>
      <c r="J61" s="85"/>
      <c r="K61" s="81"/>
    </row>
    <row r="62" spans="1:11" s="79" customFormat="1" ht="20.100000000000001" customHeight="1">
      <c r="B62" s="83"/>
      <c r="C62" s="81"/>
      <c r="D62" s="84"/>
      <c r="E62" s="683"/>
      <c r="F62" s="684"/>
      <c r="G62" s="684"/>
      <c r="H62" s="684"/>
      <c r="I62" s="685"/>
      <c r="J62" s="85"/>
      <c r="K62" s="81"/>
    </row>
    <row r="63" spans="1:11" s="79" customFormat="1" ht="20.100000000000001" customHeight="1">
      <c r="B63" s="83"/>
      <c r="C63" s="81"/>
      <c r="D63" s="84"/>
      <c r="E63" s="81"/>
      <c r="F63" s="81"/>
      <c r="G63" s="81"/>
      <c r="H63" s="81"/>
      <c r="I63" s="84"/>
      <c r="J63" s="81"/>
      <c r="K63" s="81"/>
    </row>
    <row r="64" spans="1:11" s="79" customFormat="1" ht="20.100000000000001" customHeight="1">
      <c r="B64" s="83"/>
      <c r="C64" s="707" t="s">
        <v>287</v>
      </c>
      <c r="D64" s="708"/>
      <c r="E64" s="82" t="s">
        <v>288</v>
      </c>
      <c r="F64" s="81"/>
      <c r="G64" s="81"/>
      <c r="H64" s="81"/>
      <c r="I64" s="84"/>
      <c r="J64" s="81"/>
      <c r="K64" s="81"/>
    </row>
    <row r="65" spans="2:11" s="79" customFormat="1" ht="20.100000000000001" customHeight="1">
      <c r="B65" s="83"/>
      <c r="C65" s="81"/>
      <c r="D65" s="84"/>
      <c r="E65" s="81"/>
      <c r="F65" s="81"/>
      <c r="G65" s="81"/>
      <c r="H65" s="81"/>
      <c r="I65" s="84"/>
      <c r="J65" s="81"/>
    </row>
    <row r="66" spans="2:11" s="79" customFormat="1" ht="20.100000000000001" customHeight="1">
      <c r="B66" s="83"/>
      <c r="C66" s="695" t="s">
        <v>289</v>
      </c>
      <c r="D66" s="696"/>
      <c r="E66" s="683" t="s">
        <v>290</v>
      </c>
      <c r="F66" s="684"/>
      <c r="G66" s="684"/>
      <c r="H66" s="684"/>
      <c r="I66" s="685"/>
      <c r="J66" s="85"/>
    </row>
    <row r="67" spans="2:11" s="79" customFormat="1" ht="20.100000000000001" customHeight="1">
      <c r="B67" s="83"/>
      <c r="C67" s="81"/>
      <c r="D67" s="84"/>
      <c r="E67" s="683"/>
      <c r="F67" s="684"/>
      <c r="G67" s="684"/>
      <c r="H67" s="684"/>
      <c r="I67" s="685"/>
      <c r="J67" s="85"/>
      <c r="K67" s="81"/>
    </row>
    <row r="68" spans="2:11" s="79" customFormat="1" ht="20.100000000000001" customHeight="1" thickBot="1">
      <c r="B68" s="95"/>
      <c r="C68" s="96"/>
      <c r="D68" s="97"/>
      <c r="E68" s="96"/>
      <c r="F68" s="96"/>
      <c r="G68" s="96"/>
      <c r="H68" s="96"/>
      <c r="I68" s="97"/>
      <c r="J68" s="81"/>
      <c r="K68" s="81"/>
    </row>
  </sheetData>
  <mergeCells count="53">
    <mergeCell ref="C64:D64"/>
    <mergeCell ref="C66:D66"/>
    <mergeCell ref="E66:I67"/>
    <mergeCell ref="C56:D56"/>
    <mergeCell ref="C57:D57"/>
    <mergeCell ref="C58:D58"/>
    <mergeCell ref="E58:I59"/>
    <mergeCell ref="C61:D61"/>
    <mergeCell ref="E61:I62"/>
    <mergeCell ref="C54:D54"/>
    <mergeCell ref="E54:I55"/>
    <mergeCell ref="C38:D38"/>
    <mergeCell ref="E38:I39"/>
    <mergeCell ref="C43:D43"/>
    <mergeCell ref="E43:I43"/>
    <mergeCell ref="C45:D45"/>
    <mergeCell ref="E45:I47"/>
    <mergeCell ref="C48:D48"/>
    <mergeCell ref="C49:D49"/>
    <mergeCell ref="E49:I50"/>
    <mergeCell ref="C51:D51"/>
    <mergeCell ref="E51:I53"/>
    <mergeCell ref="C31:D31"/>
    <mergeCell ref="C33:D33"/>
    <mergeCell ref="C34:D34"/>
    <mergeCell ref="E34:I35"/>
    <mergeCell ref="C36:D36"/>
    <mergeCell ref="E36:I37"/>
    <mergeCell ref="C23:D23"/>
    <mergeCell ref="E23:I24"/>
    <mergeCell ref="C26:D26"/>
    <mergeCell ref="C27:D27"/>
    <mergeCell ref="C28:D28"/>
    <mergeCell ref="E28:I30"/>
    <mergeCell ref="B18:B21"/>
    <mergeCell ref="C18:D18"/>
    <mergeCell ref="C19:D19"/>
    <mergeCell ref="C20:D20"/>
    <mergeCell ref="C21:D21"/>
    <mergeCell ref="C22:D22"/>
    <mergeCell ref="C11:D11"/>
    <mergeCell ref="C12:D12"/>
    <mergeCell ref="C13:D13"/>
    <mergeCell ref="C14:D14"/>
    <mergeCell ref="C15:D15"/>
    <mergeCell ref="E15:I16"/>
    <mergeCell ref="B4:B5"/>
    <mergeCell ref="C4:D5"/>
    <mergeCell ref="E4:I5"/>
    <mergeCell ref="B7:B10"/>
    <mergeCell ref="C7:D7"/>
    <mergeCell ref="E7:I8"/>
    <mergeCell ref="C10:D10"/>
  </mergeCells>
  <phoneticPr fontId="43"/>
  <pageMargins left="0.7" right="0.7" top="0.75" bottom="0.75" header="0.3" footer="0.3"/>
  <pageSetup paperSize="9" scale="5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92DB415-D613-4A9E-8C99-55B9DE4FFE2A}">
  <ds:schemaRefs>
    <ds:schemaRef ds:uri="http://schemas.microsoft.com/sharepoint/v3/contenttype/forms"/>
  </ds:schemaRefs>
</ds:datastoreItem>
</file>

<file path=customXml/itemProps2.xml><?xml version="1.0" encoding="utf-8"?>
<ds:datastoreItem xmlns:ds="http://schemas.openxmlformats.org/officeDocument/2006/customXml" ds:itemID="{DA9876E9-CEE7-49FA-96A5-6B66075178E9}">
  <ds:schemaRefs>
    <ds:schemaRef ds:uri="http://schemas.microsoft.com/office/2006/documentManagement/types"/>
    <ds:schemaRef ds:uri="http://schemas.microsoft.com/office/2006/metadata/properties"/>
    <ds:schemaRef ds:uri="http://www.w3.org/XML/1998/namespace"/>
    <ds:schemaRef ds:uri="http://purl.org/dc/terms/"/>
    <ds:schemaRef ds:uri="http://schemas.openxmlformats.org/package/2006/metadata/core-properties"/>
    <ds:schemaRef ds:uri="8B97BE19-CDDD-400E-817A-CFDD13F7EC12"/>
    <ds:schemaRef ds:uri="http://purl.org/dc/dcmitype/"/>
    <ds:schemaRef ds:uri="http://purl.org/dc/elements/1.1/"/>
  </ds:schemaRefs>
</ds:datastoreItem>
</file>

<file path=customXml/itemProps3.xml><?xml version="1.0" encoding="utf-8"?>
<ds:datastoreItem xmlns:ds="http://schemas.openxmlformats.org/officeDocument/2006/customXml" ds:itemID="{5EF6B0F7-4DA3-495A-BAD2-712ADC3F3A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別紙１－（１）～（５）</vt:lpstr>
      <vt:lpstr>別紙１－（６）</vt:lpstr>
      <vt:lpstr>別紙１－（７）</vt:lpstr>
      <vt:lpstr>別紙１－(１)～(５) 【記入要領】</vt:lpstr>
      <vt:lpstr>別紙１－（６）【記入要領】</vt:lpstr>
      <vt:lpstr>別添１</vt:lpstr>
      <vt:lpstr>別添２</vt:lpstr>
      <vt:lpstr>別添３</vt:lpstr>
      <vt:lpstr>'別紙１－（１）～（５）'!Print_Area</vt:lpstr>
      <vt:lpstr>'別紙１－(１)～(５) 【記入要領】'!Print_Area</vt:lpstr>
      <vt:lpstr>'別紙１－（６）'!Print_Area</vt:lpstr>
      <vt:lpstr>'別紙１－（６）【記入要領】'!Print_Area</vt:lpstr>
      <vt:lpstr>'別紙１－（７）'!Print_Area</vt:lpstr>
      <vt:lpstr>別添１!Print_Area</vt:lpstr>
      <vt:lpstr>'別紙１－（１）～（５）'!Print_Titles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2022-08-05T01:10:24Z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0x0101002DA299AC048A4B8EA9C1D19079C1A32200D7D4F3F9BD6D2B44A9E3C6CA26071834</vt:lpwstr>
  </property>
</Properties>
</file>