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55" windowHeight="8220" activeTab="0"/>
  </bookViews>
  <sheets>
    <sheet name="表５" sheetId="1" r:id="rId1"/>
  </sheets>
  <definedNames>
    <definedName name="_xlnm.Print_Area" localSheetId="0">'表５'!$B$2:$M$26</definedName>
  </definedNames>
  <calcPr fullCalcOnLoad="1"/>
</workbook>
</file>

<file path=xl/sharedStrings.xml><?xml version="1.0" encoding="utf-8"?>
<sst xmlns="http://schemas.openxmlformats.org/spreadsheetml/2006/main" count="65" uniqueCount="31">
  <si>
    <t>人</t>
  </si>
  <si>
    <t>計</t>
  </si>
  <si>
    <t>-</t>
  </si>
  <si>
    <t>％</t>
  </si>
  <si>
    <t>平成17年度</t>
  </si>
  <si>
    <t>平成18年度</t>
  </si>
  <si>
    <t>平成19年度</t>
  </si>
  <si>
    <t>平成20年度</t>
  </si>
  <si>
    <t>平成21年度</t>
  </si>
  <si>
    <t>割合</t>
  </si>
  <si>
    <t>表５　被保険者の異動状況</t>
  </si>
  <si>
    <t>実数</t>
  </si>
  <si>
    <t>増　加</t>
  </si>
  <si>
    <t>転入</t>
  </si>
  <si>
    <t>社保離脱</t>
  </si>
  <si>
    <t>生保廃止</t>
  </si>
  <si>
    <t>出生</t>
  </si>
  <si>
    <t>後期高齢者離脱</t>
  </si>
  <si>
    <t>その他</t>
  </si>
  <si>
    <t>減　少</t>
  </si>
  <si>
    <t>転出</t>
  </si>
  <si>
    <t>社保加入</t>
  </si>
  <si>
    <t>生保開始</t>
  </si>
  <si>
    <t>死亡</t>
  </si>
  <si>
    <t>後期高齢者加入</t>
  </si>
  <si>
    <t>増　減　差</t>
  </si>
  <si>
    <t>自然増加</t>
  </si>
  <si>
    <t>社保との異動</t>
  </si>
  <si>
    <t>生保との異動</t>
  </si>
  <si>
    <t>後期高齢者医療制度との異動</t>
  </si>
  <si>
    <t>転出入・その他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</si>
</sst>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;&quot;▲ &quot;#,##0"/>
  </numFmts>
  <fonts count="39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6"/>
      <name val="明朝"/>
      <family val="1"/>
    </font>
    <font>
      <sz val="8"/>
      <name val="明朝"/>
      <family val="1"/>
    </font>
    <font>
      <sz val="11"/>
      <name val="明朝"/>
      <family val="1"/>
    </font>
    <font>
      <sz val="11"/>
      <color indexed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 diagonalUp="1">
      <left style="thin"/>
      <right/>
      <top style="thin"/>
      <bottom/>
      <diagonal style="thin"/>
    </border>
    <border diagonalUp="1">
      <left style="thin"/>
      <right/>
      <top/>
      <bottom/>
      <diagonal style="thin"/>
    </border>
    <border diagonalUp="1">
      <left style="thin"/>
      <right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38" fontId="6" fillId="0" borderId="13" xfId="48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5" fillId="0" borderId="15" xfId="48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176" fontId="6" fillId="0" borderId="20" xfId="0" applyNumberFormat="1" applyFont="1" applyBorder="1" applyAlignment="1">
      <alignment vertical="center"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 vertical="center" shrinkToFit="1"/>
    </xf>
    <xf numFmtId="38" fontId="5" fillId="0" borderId="15" xfId="48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176" fontId="6" fillId="0" borderId="21" xfId="0" applyNumberFormat="1" applyFont="1" applyBorder="1" applyAlignment="1">
      <alignment vertical="center"/>
    </xf>
    <xf numFmtId="177" fontId="6" fillId="0" borderId="15" xfId="48" applyNumberFormat="1" applyFont="1" applyBorder="1" applyAlignment="1">
      <alignment vertical="center"/>
    </xf>
    <xf numFmtId="178" fontId="6" fillId="0" borderId="15" xfId="48" applyNumberFormat="1" applyFont="1" applyBorder="1" applyAlignment="1">
      <alignment vertical="center"/>
    </xf>
    <xf numFmtId="38" fontId="6" fillId="0" borderId="15" xfId="48" applyFont="1" applyBorder="1" applyAlignment="1">
      <alignment horizontal="center" vertical="center"/>
    </xf>
    <xf numFmtId="0" fontId="0" fillId="0" borderId="20" xfId="0" applyBorder="1" applyAlignment="1" quotePrefix="1">
      <alignment vertical="center" shrinkToFit="1"/>
    </xf>
    <xf numFmtId="177" fontId="6" fillId="0" borderId="13" xfId="48" applyNumberFormat="1" applyFont="1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0" fontId="6" fillId="0" borderId="25" xfId="0" applyNumberFormat="1" applyFont="1" applyBorder="1" applyAlignment="1">
      <alignment horizontal="center" vertical="center"/>
    </xf>
    <xf numFmtId="10" fontId="6" fillId="0" borderId="26" xfId="0" applyNumberFormat="1" applyFont="1" applyBorder="1" applyAlignment="1">
      <alignment horizontal="center" vertical="center"/>
    </xf>
    <xf numFmtId="10" fontId="6" fillId="0" borderId="2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6"/>
  <sheetViews>
    <sheetView tabSelected="1" zoomScalePageLayoutView="0" workbookViewId="0" topLeftCell="A1">
      <selection activeCell="C13" sqref="C13"/>
    </sheetView>
  </sheetViews>
  <sheetFormatPr defaultColWidth="8.796875" defaultRowHeight="14.25"/>
  <cols>
    <col min="1" max="1" width="3.5" style="2" customWidth="1"/>
    <col min="2" max="2" width="5.19921875" style="2" customWidth="1"/>
    <col min="3" max="3" width="14.19921875" style="2" customWidth="1"/>
    <col min="4" max="4" width="10.59765625" style="2" customWidth="1"/>
    <col min="5" max="5" width="7.8984375" style="2" customWidth="1"/>
    <col min="6" max="6" width="9" style="1" customWidth="1"/>
    <col min="7" max="11" width="9" style="2" customWidth="1"/>
    <col min="12" max="12" width="10.5" style="2" bestFit="1" customWidth="1"/>
    <col min="13" max="16384" width="9" style="2" customWidth="1"/>
  </cols>
  <sheetData>
    <row r="2" spans="2:5" ht="13.5">
      <c r="B2" s="33" t="s">
        <v>10</v>
      </c>
      <c r="C2" s="33"/>
      <c r="D2" s="33"/>
      <c r="E2" s="33"/>
    </row>
    <row r="4" spans="2:13" ht="18.75" customHeight="1">
      <c r="B4" s="9"/>
      <c r="C4" s="9"/>
      <c r="D4" s="25" t="s">
        <v>4</v>
      </c>
      <c r="E4" s="26"/>
      <c r="F4" s="25" t="s">
        <v>5</v>
      </c>
      <c r="G4" s="26"/>
      <c r="H4" s="25" t="s">
        <v>6</v>
      </c>
      <c r="I4" s="26"/>
      <c r="J4" s="25" t="s">
        <v>7</v>
      </c>
      <c r="K4" s="26"/>
      <c r="L4" s="25" t="s">
        <v>8</v>
      </c>
      <c r="M4" s="26"/>
    </row>
    <row r="5" spans="2:13" ht="18.75" customHeight="1">
      <c r="B5" s="10"/>
      <c r="C5" s="10"/>
      <c r="D5" s="3" t="s">
        <v>11</v>
      </c>
      <c r="E5" s="7" t="s">
        <v>9</v>
      </c>
      <c r="F5" s="3" t="s">
        <v>11</v>
      </c>
      <c r="G5" s="7" t="s">
        <v>9</v>
      </c>
      <c r="H5" s="3" t="s">
        <v>11</v>
      </c>
      <c r="I5" s="7" t="s">
        <v>9</v>
      </c>
      <c r="J5" s="3" t="s">
        <v>11</v>
      </c>
      <c r="K5" s="7" t="s">
        <v>9</v>
      </c>
      <c r="L5" s="3" t="s">
        <v>11</v>
      </c>
      <c r="M5" s="7" t="s">
        <v>9</v>
      </c>
    </row>
    <row r="6" spans="2:13" ht="13.5" customHeight="1">
      <c r="B6" s="9"/>
      <c r="C6" s="11"/>
      <c r="D6" s="4" t="s">
        <v>0</v>
      </c>
      <c r="E6" s="5" t="s">
        <v>3</v>
      </c>
      <c r="F6" s="4" t="s">
        <v>0</v>
      </c>
      <c r="G6" s="5" t="s">
        <v>3</v>
      </c>
      <c r="H6" s="4" t="s">
        <v>0</v>
      </c>
      <c r="I6" s="5" t="s">
        <v>3</v>
      </c>
      <c r="J6" s="4" t="s">
        <v>0</v>
      </c>
      <c r="K6" s="5" t="s">
        <v>3</v>
      </c>
      <c r="L6" s="4" t="s">
        <v>0</v>
      </c>
      <c r="M6" s="5" t="s">
        <v>3</v>
      </c>
    </row>
    <row r="7" spans="2:13" ht="19.5" customHeight="1">
      <c r="B7" s="27" t="s">
        <v>12</v>
      </c>
      <c r="C7" s="12" t="s">
        <v>13</v>
      </c>
      <c r="D7" s="8">
        <v>4222</v>
      </c>
      <c r="E7" s="13">
        <f>ROUND(D7/D$13,4)*100</f>
        <v>10.870000000000001</v>
      </c>
      <c r="F7" s="8">
        <v>4594</v>
      </c>
      <c r="G7" s="13">
        <f>ROUND(F7/F$13,4)*100</f>
        <v>13.01</v>
      </c>
      <c r="H7" s="8">
        <v>4238</v>
      </c>
      <c r="I7" s="13">
        <f aca="true" t="shared" si="0" ref="I7:I13">ROUND(H7/H$13,4)*100</f>
        <v>12.590000000000002</v>
      </c>
      <c r="J7" s="8">
        <v>4135</v>
      </c>
      <c r="K7" s="13">
        <f aca="true" t="shared" si="1" ref="K7:K13">ROUND(J7/J$13,4)*100</f>
        <v>12.280000000000001</v>
      </c>
      <c r="L7" s="8">
        <v>4289</v>
      </c>
      <c r="M7" s="13">
        <f aca="true" t="shared" si="2" ref="M7:M13">ROUND(L7/L$13,4)*100</f>
        <v>15.17</v>
      </c>
    </row>
    <row r="8" spans="2:13" ht="19.5" customHeight="1">
      <c r="B8" s="27"/>
      <c r="C8" s="14" t="s">
        <v>14</v>
      </c>
      <c r="D8" s="8">
        <v>27933</v>
      </c>
      <c r="E8" s="13">
        <f aca="true" t="shared" si="3" ref="E8:G13">ROUND(D8/D$13,4)*100</f>
        <v>71.89999999999999</v>
      </c>
      <c r="F8" s="8">
        <v>26679</v>
      </c>
      <c r="G8" s="13">
        <f t="shared" si="3"/>
        <v>75.53</v>
      </c>
      <c r="H8" s="8">
        <v>25323</v>
      </c>
      <c r="I8" s="13">
        <f t="shared" si="0"/>
        <v>75.26</v>
      </c>
      <c r="J8" s="8">
        <v>25880</v>
      </c>
      <c r="K8" s="13">
        <f t="shared" si="1"/>
        <v>76.88000000000001</v>
      </c>
      <c r="L8" s="8">
        <v>21443</v>
      </c>
      <c r="M8" s="13">
        <f t="shared" si="2"/>
        <v>75.83</v>
      </c>
    </row>
    <row r="9" spans="2:13" ht="19.5" customHeight="1">
      <c r="B9" s="27"/>
      <c r="C9" s="14" t="s">
        <v>15</v>
      </c>
      <c r="D9" s="8">
        <v>197</v>
      </c>
      <c r="E9" s="13">
        <f t="shared" si="3"/>
        <v>0.51</v>
      </c>
      <c r="F9" s="8">
        <v>253</v>
      </c>
      <c r="G9" s="13">
        <f t="shared" si="3"/>
        <v>0.72</v>
      </c>
      <c r="H9" s="8">
        <v>245</v>
      </c>
      <c r="I9" s="13">
        <f t="shared" si="0"/>
        <v>0.73</v>
      </c>
      <c r="J9" s="8">
        <v>258</v>
      </c>
      <c r="K9" s="13">
        <f t="shared" si="1"/>
        <v>0.77</v>
      </c>
      <c r="L9" s="8">
        <v>238</v>
      </c>
      <c r="M9" s="13">
        <f t="shared" si="2"/>
        <v>0.84</v>
      </c>
    </row>
    <row r="10" spans="2:13" ht="19.5" customHeight="1">
      <c r="B10" s="27"/>
      <c r="C10" s="14" t="s">
        <v>16</v>
      </c>
      <c r="D10" s="8">
        <v>598</v>
      </c>
      <c r="E10" s="13">
        <f t="shared" si="3"/>
        <v>1.54</v>
      </c>
      <c r="F10" s="8">
        <v>711</v>
      </c>
      <c r="G10" s="13">
        <f t="shared" si="3"/>
        <v>2.01</v>
      </c>
      <c r="H10" s="8">
        <v>651</v>
      </c>
      <c r="I10" s="13">
        <f t="shared" si="0"/>
        <v>1.9300000000000002</v>
      </c>
      <c r="J10" s="8">
        <v>686</v>
      </c>
      <c r="K10" s="13">
        <f t="shared" si="1"/>
        <v>2.04</v>
      </c>
      <c r="L10" s="8">
        <v>638</v>
      </c>
      <c r="M10" s="13">
        <f t="shared" si="2"/>
        <v>2.26</v>
      </c>
    </row>
    <row r="11" spans="2:13" ht="19.5" customHeight="1">
      <c r="B11" s="27"/>
      <c r="C11" s="15" t="s">
        <v>17</v>
      </c>
      <c r="D11" s="16" t="s">
        <v>2</v>
      </c>
      <c r="E11" s="17" t="s">
        <v>2</v>
      </c>
      <c r="F11" s="16" t="s">
        <v>2</v>
      </c>
      <c r="G11" s="17" t="s">
        <v>2</v>
      </c>
      <c r="H11" s="16" t="s">
        <v>2</v>
      </c>
      <c r="I11" s="17" t="s">
        <v>2</v>
      </c>
      <c r="J11" s="8">
        <v>77</v>
      </c>
      <c r="K11" s="13">
        <f>ROUND(J11/J$13,4)*100</f>
        <v>0.22999999999999998</v>
      </c>
      <c r="L11" s="8">
        <v>18</v>
      </c>
      <c r="M11" s="13">
        <f t="shared" si="2"/>
        <v>0.06</v>
      </c>
    </row>
    <row r="12" spans="2:13" ht="19.5" customHeight="1">
      <c r="B12" s="27"/>
      <c r="C12" s="14" t="s">
        <v>18</v>
      </c>
      <c r="D12" s="8">
        <v>5898</v>
      </c>
      <c r="E12" s="13">
        <f t="shared" si="3"/>
        <v>15.18</v>
      </c>
      <c r="F12" s="8">
        <v>3085</v>
      </c>
      <c r="G12" s="13">
        <f t="shared" si="3"/>
        <v>8.73</v>
      </c>
      <c r="H12" s="8">
        <v>3192</v>
      </c>
      <c r="I12" s="13">
        <f t="shared" si="0"/>
        <v>9.49</v>
      </c>
      <c r="J12" s="8">
        <v>2625</v>
      </c>
      <c r="K12" s="13">
        <f t="shared" si="1"/>
        <v>7.8</v>
      </c>
      <c r="L12" s="8">
        <v>1650</v>
      </c>
      <c r="M12" s="13">
        <f t="shared" si="2"/>
        <v>5.84</v>
      </c>
    </row>
    <row r="13" spans="2:13" ht="19.5" customHeight="1">
      <c r="B13" s="28"/>
      <c r="C13" s="18" t="s">
        <v>1</v>
      </c>
      <c r="D13" s="6">
        <f>SUM(D7:D12)</f>
        <v>38848</v>
      </c>
      <c r="E13" s="19">
        <f t="shared" si="3"/>
        <v>100</v>
      </c>
      <c r="F13" s="6">
        <f>SUM(F7:F12)</f>
        <v>35322</v>
      </c>
      <c r="G13" s="19">
        <f t="shared" si="3"/>
        <v>100</v>
      </c>
      <c r="H13" s="6">
        <f>SUM(H7:H12)</f>
        <v>33649</v>
      </c>
      <c r="I13" s="19">
        <f t="shared" si="0"/>
        <v>100</v>
      </c>
      <c r="J13" s="6">
        <f>SUM(J7:J12)</f>
        <v>33661</v>
      </c>
      <c r="K13" s="19">
        <f t="shared" si="1"/>
        <v>100</v>
      </c>
      <c r="L13" s="6">
        <f>SUM(L7:L12)</f>
        <v>28276</v>
      </c>
      <c r="M13" s="19">
        <f t="shared" si="2"/>
        <v>100</v>
      </c>
    </row>
    <row r="14" spans="2:13" ht="19.5" customHeight="1">
      <c r="B14" s="29" t="s">
        <v>19</v>
      </c>
      <c r="C14" s="14" t="s">
        <v>20</v>
      </c>
      <c r="D14" s="8">
        <v>4688</v>
      </c>
      <c r="E14" s="13">
        <f>ROUND(D14/D$20,4)*100</f>
        <v>13.15</v>
      </c>
      <c r="F14" s="8">
        <v>4461</v>
      </c>
      <c r="G14" s="13">
        <f>ROUND(F14/F$20,4)*100</f>
        <v>12.25</v>
      </c>
      <c r="H14" s="8">
        <v>4365</v>
      </c>
      <c r="I14" s="13">
        <f aca="true" t="shared" si="4" ref="I14:I20">ROUND(H14/H$20,4)*100</f>
        <v>11.98</v>
      </c>
      <c r="J14" s="8">
        <v>3615</v>
      </c>
      <c r="K14" s="13">
        <f aca="true" t="shared" si="5" ref="K14:K20">ROUND(J14/J$20,4)*100</f>
        <v>2.92</v>
      </c>
      <c r="L14" s="8">
        <v>3432</v>
      </c>
      <c r="M14" s="13">
        <f aca="true" t="shared" si="6" ref="M14:M20">ROUND(L14/L$20,4)*100</f>
        <v>10.59</v>
      </c>
    </row>
    <row r="15" spans="2:13" ht="19.5" customHeight="1">
      <c r="B15" s="27"/>
      <c r="C15" s="14" t="s">
        <v>21</v>
      </c>
      <c r="D15" s="8">
        <v>21134</v>
      </c>
      <c r="E15" s="13">
        <f aca="true" t="shared" si="7" ref="E15:G20">ROUND(D15/D$20,4)*100</f>
        <v>59.28</v>
      </c>
      <c r="F15" s="8">
        <v>22082</v>
      </c>
      <c r="G15" s="13">
        <f t="shared" si="7"/>
        <v>60.650000000000006</v>
      </c>
      <c r="H15" s="8">
        <v>21403</v>
      </c>
      <c r="I15" s="13">
        <f t="shared" si="4"/>
        <v>58.77</v>
      </c>
      <c r="J15" s="8">
        <v>18592</v>
      </c>
      <c r="K15" s="13">
        <f t="shared" si="5"/>
        <v>15.040000000000001</v>
      </c>
      <c r="L15" s="8">
        <v>17839</v>
      </c>
      <c r="M15" s="13">
        <f t="shared" si="6"/>
        <v>55.04</v>
      </c>
    </row>
    <row r="16" spans="2:13" ht="19.5" customHeight="1">
      <c r="B16" s="27"/>
      <c r="C16" s="14" t="s">
        <v>22</v>
      </c>
      <c r="D16" s="8">
        <v>563</v>
      </c>
      <c r="E16" s="13">
        <f t="shared" si="7"/>
        <v>1.58</v>
      </c>
      <c r="F16" s="8">
        <v>576</v>
      </c>
      <c r="G16" s="13">
        <f t="shared" si="7"/>
        <v>1.58</v>
      </c>
      <c r="H16" s="8">
        <v>639</v>
      </c>
      <c r="I16" s="13">
        <f t="shared" si="4"/>
        <v>1.7500000000000002</v>
      </c>
      <c r="J16" s="8">
        <v>592</v>
      </c>
      <c r="K16" s="13">
        <f t="shared" si="5"/>
        <v>0.48</v>
      </c>
      <c r="L16" s="8">
        <v>738</v>
      </c>
      <c r="M16" s="13">
        <f t="shared" si="6"/>
        <v>2.2800000000000002</v>
      </c>
    </row>
    <row r="17" spans="2:13" ht="19.5" customHeight="1">
      <c r="B17" s="27"/>
      <c r="C17" s="14" t="s">
        <v>23</v>
      </c>
      <c r="D17" s="8">
        <v>5864</v>
      </c>
      <c r="E17" s="13">
        <f t="shared" si="7"/>
        <v>16.45</v>
      </c>
      <c r="F17" s="8">
        <v>5989</v>
      </c>
      <c r="G17" s="13">
        <f t="shared" si="7"/>
        <v>16.45</v>
      </c>
      <c r="H17" s="8">
        <v>6488</v>
      </c>
      <c r="I17" s="13">
        <f t="shared" si="4"/>
        <v>17.810000000000002</v>
      </c>
      <c r="J17" s="8">
        <v>1304</v>
      </c>
      <c r="K17" s="13">
        <f t="shared" si="5"/>
        <v>1.05</v>
      </c>
      <c r="L17" s="8">
        <v>1186</v>
      </c>
      <c r="M17" s="13">
        <f t="shared" si="6"/>
        <v>3.66</v>
      </c>
    </row>
    <row r="18" spans="2:13" ht="19.5" customHeight="1">
      <c r="B18" s="27"/>
      <c r="C18" s="15" t="s">
        <v>24</v>
      </c>
      <c r="D18" s="16" t="s">
        <v>2</v>
      </c>
      <c r="E18" s="17" t="s">
        <v>2</v>
      </c>
      <c r="F18" s="16" t="s">
        <v>2</v>
      </c>
      <c r="G18" s="17" t="s">
        <v>2</v>
      </c>
      <c r="H18" s="16" t="s">
        <v>2</v>
      </c>
      <c r="I18" s="17" t="s">
        <v>2</v>
      </c>
      <c r="J18" s="8">
        <v>96827</v>
      </c>
      <c r="K18" s="13">
        <f>ROUND(J18/J$20,4)*100</f>
        <v>78.31</v>
      </c>
      <c r="L18" s="8">
        <v>7101</v>
      </c>
      <c r="M18" s="13">
        <f t="shared" si="6"/>
        <v>21.91</v>
      </c>
    </row>
    <row r="19" spans="2:13" ht="19.5" customHeight="1">
      <c r="B19" s="27"/>
      <c r="C19" s="14" t="s">
        <v>18</v>
      </c>
      <c r="D19" s="8">
        <v>3402</v>
      </c>
      <c r="E19" s="13">
        <f t="shared" si="7"/>
        <v>9.54</v>
      </c>
      <c r="F19" s="8">
        <v>3298</v>
      </c>
      <c r="G19" s="13">
        <f t="shared" si="7"/>
        <v>9.06</v>
      </c>
      <c r="H19" s="8">
        <v>3526</v>
      </c>
      <c r="I19" s="13">
        <f t="shared" si="4"/>
        <v>9.68</v>
      </c>
      <c r="J19" s="8">
        <v>2710</v>
      </c>
      <c r="K19" s="13">
        <f t="shared" si="5"/>
        <v>2.19</v>
      </c>
      <c r="L19" s="8">
        <v>2113</v>
      </c>
      <c r="M19" s="13">
        <f t="shared" si="6"/>
        <v>6.52</v>
      </c>
    </row>
    <row r="20" spans="2:13" ht="19.5" customHeight="1">
      <c r="B20" s="28"/>
      <c r="C20" s="18" t="s">
        <v>1</v>
      </c>
      <c r="D20" s="6">
        <f>SUM(D14:D19)</f>
        <v>35651</v>
      </c>
      <c r="E20" s="19">
        <f t="shared" si="7"/>
        <v>100</v>
      </c>
      <c r="F20" s="6">
        <f>SUM(F14:F19)</f>
        <v>36406</v>
      </c>
      <c r="G20" s="19">
        <f t="shared" si="7"/>
        <v>100</v>
      </c>
      <c r="H20" s="6">
        <f>SUM(H14:H19)</f>
        <v>36421</v>
      </c>
      <c r="I20" s="19">
        <f t="shared" si="4"/>
        <v>100</v>
      </c>
      <c r="J20" s="6">
        <f>SUM(J14:J19)</f>
        <v>123640</v>
      </c>
      <c r="K20" s="19">
        <f t="shared" si="5"/>
        <v>100</v>
      </c>
      <c r="L20" s="6">
        <f>SUM(L14:L19)</f>
        <v>32409</v>
      </c>
      <c r="M20" s="19">
        <f t="shared" si="6"/>
        <v>100</v>
      </c>
    </row>
    <row r="21" spans="2:13" ht="19.5" customHeight="1">
      <c r="B21" s="29" t="s">
        <v>25</v>
      </c>
      <c r="C21" s="14" t="s">
        <v>26</v>
      </c>
      <c r="D21" s="20">
        <f>D10-D17</f>
        <v>-5266</v>
      </c>
      <c r="E21" s="30"/>
      <c r="F21" s="20">
        <f>F10-F17</f>
        <v>-5278</v>
      </c>
      <c r="G21" s="30"/>
      <c r="H21" s="20">
        <f>H10-H17</f>
        <v>-5837</v>
      </c>
      <c r="I21" s="30"/>
      <c r="J21" s="20">
        <f>J10-J17</f>
        <v>-618</v>
      </c>
      <c r="K21" s="30"/>
      <c r="L21" s="20">
        <f>L10-L17</f>
        <v>-548</v>
      </c>
      <c r="M21" s="30"/>
    </row>
    <row r="22" spans="2:13" ht="19.5" customHeight="1">
      <c r="B22" s="27"/>
      <c r="C22" s="14" t="s">
        <v>27</v>
      </c>
      <c r="D22" s="21">
        <f>D8-D15</f>
        <v>6799</v>
      </c>
      <c r="E22" s="31"/>
      <c r="F22" s="21">
        <f>F8-F15</f>
        <v>4597</v>
      </c>
      <c r="G22" s="31"/>
      <c r="H22" s="21">
        <f>H8-H15</f>
        <v>3920</v>
      </c>
      <c r="I22" s="31"/>
      <c r="J22" s="21">
        <f>J8-J15</f>
        <v>7288</v>
      </c>
      <c r="K22" s="31"/>
      <c r="L22" s="21">
        <f>L8-L15</f>
        <v>3604</v>
      </c>
      <c r="M22" s="31"/>
    </row>
    <row r="23" spans="2:13" ht="19.5" customHeight="1">
      <c r="B23" s="27"/>
      <c r="C23" s="14" t="s">
        <v>28</v>
      </c>
      <c r="D23" s="20">
        <f>D9-D16</f>
        <v>-366</v>
      </c>
      <c r="E23" s="31"/>
      <c r="F23" s="20">
        <f>F9-F16</f>
        <v>-323</v>
      </c>
      <c r="G23" s="31"/>
      <c r="H23" s="20">
        <f>H9-H16</f>
        <v>-394</v>
      </c>
      <c r="I23" s="31"/>
      <c r="J23" s="20">
        <f>J9-J16</f>
        <v>-334</v>
      </c>
      <c r="K23" s="31"/>
      <c r="L23" s="20">
        <f>L9-L16</f>
        <v>-500</v>
      </c>
      <c r="M23" s="31"/>
    </row>
    <row r="24" spans="2:13" ht="19.5" customHeight="1">
      <c r="B24" s="27"/>
      <c r="C24" s="15" t="s">
        <v>29</v>
      </c>
      <c r="D24" s="22" t="s">
        <v>2</v>
      </c>
      <c r="E24" s="31"/>
      <c r="F24" s="22" t="s">
        <v>2</v>
      </c>
      <c r="G24" s="31"/>
      <c r="H24" s="22" t="s">
        <v>2</v>
      </c>
      <c r="I24" s="31"/>
      <c r="J24" s="22" t="s">
        <v>2</v>
      </c>
      <c r="K24" s="31"/>
      <c r="L24" s="20">
        <f>L11-L18</f>
        <v>-7083</v>
      </c>
      <c r="M24" s="31"/>
    </row>
    <row r="25" spans="2:13" ht="19.5" customHeight="1">
      <c r="B25" s="27"/>
      <c r="C25" s="23" t="s">
        <v>30</v>
      </c>
      <c r="D25" s="20">
        <f>(D7+D12)-(D14+D19)</f>
        <v>2030</v>
      </c>
      <c r="E25" s="31"/>
      <c r="F25" s="20">
        <f>(F7+F12)-(F14+F19)</f>
        <v>-80</v>
      </c>
      <c r="G25" s="31"/>
      <c r="H25" s="20">
        <f>(H7+H12)-(H14+H19)</f>
        <v>-461</v>
      </c>
      <c r="I25" s="31"/>
      <c r="J25" s="20">
        <f>(J7+J12)-(J14+J19)</f>
        <v>435</v>
      </c>
      <c r="K25" s="31"/>
      <c r="L25" s="20">
        <f>(L7+L12)-(L14+L19)</f>
        <v>394</v>
      </c>
      <c r="M25" s="31"/>
    </row>
    <row r="26" spans="2:13" ht="19.5" customHeight="1">
      <c r="B26" s="28"/>
      <c r="C26" s="18" t="s">
        <v>1</v>
      </c>
      <c r="D26" s="24">
        <f>SUM(D21:D25)</f>
        <v>3197</v>
      </c>
      <c r="E26" s="32"/>
      <c r="F26" s="24">
        <f>SUM(F21:F25)</f>
        <v>-1084</v>
      </c>
      <c r="G26" s="32"/>
      <c r="H26" s="24">
        <f>SUM(H21:H25)</f>
        <v>-2772</v>
      </c>
      <c r="I26" s="32"/>
      <c r="J26" s="24">
        <f>SUM(J21:J25)</f>
        <v>6771</v>
      </c>
      <c r="K26" s="32"/>
      <c r="L26" s="24">
        <f>SUM(L21:L25)</f>
        <v>-4133</v>
      </c>
      <c r="M26" s="32"/>
    </row>
  </sheetData>
  <sheetProtection/>
  <mergeCells count="14">
    <mergeCell ref="B2:E2"/>
    <mergeCell ref="D4:E4"/>
    <mergeCell ref="F4:G4"/>
    <mergeCell ref="H4:I4"/>
    <mergeCell ref="J4:K4"/>
    <mergeCell ref="L4:M4"/>
    <mergeCell ref="B7:B13"/>
    <mergeCell ref="B14:B20"/>
    <mergeCell ref="B21:B26"/>
    <mergeCell ref="E21:E26"/>
    <mergeCell ref="G21:G26"/>
    <mergeCell ref="I21:I26"/>
    <mergeCell ref="K21:K26"/>
    <mergeCell ref="M21:M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iwamoto koji</dc:creator>
  <cp:keywords/>
  <dc:description/>
  <cp:lastModifiedBy>iwamoto koji</cp:lastModifiedBy>
  <cp:lastPrinted>2012-04-17T01:49:49Z</cp:lastPrinted>
  <dcterms:created xsi:type="dcterms:W3CDTF">2012-04-17T01:41:11Z</dcterms:created>
  <dcterms:modified xsi:type="dcterms:W3CDTF">2012-04-17T02:32:03Z</dcterms:modified>
  <cp:category/>
  <cp:version/>
  <cp:contentType/>
  <cp:contentStatus/>
</cp:coreProperties>
</file>