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s08564\Desktop\事業状況Excel\"/>
    </mc:Choice>
  </mc:AlternateContent>
  <xr:revisionPtr revIDLastSave="0" documentId="8_{489D973D-7135-419D-A71F-328A667D119B}" xr6:coauthVersionLast="47" xr6:coauthVersionMax="47" xr10:uidLastSave="{00000000-0000-0000-0000-000000000000}"/>
  <bookViews>
    <workbookView xWindow="5175" yWindow="-16320" windowWidth="29040" windowHeight="15720" xr2:uid="{E5B56820-BCE7-436F-8C74-5AF4E5C83ADC}"/>
  </bookViews>
  <sheets>
    <sheet name="sheet9" sheetId="1" r:id="rId1"/>
  </sheets>
  <definedNames>
    <definedName name="_xlnm.Print_Area" localSheetId="0">sheet9!$A$1:$K$18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5" i="1" l="1"/>
  <c r="T15" i="1"/>
  <c r="S15" i="1"/>
  <c r="V15" i="1" s="1"/>
  <c r="Q15" i="1"/>
  <c r="E14" i="1" s="1"/>
  <c r="P15" i="1"/>
  <c r="D14" i="1" s="1"/>
  <c r="O15" i="1"/>
  <c r="F14" i="1" s="1"/>
  <c r="V14" i="1"/>
  <c r="R14" i="1"/>
  <c r="G14" i="1"/>
  <c r="V13" i="1"/>
  <c r="R13" i="1"/>
  <c r="V11" i="1"/>
  <c r="R11" i="1"/>
  <c r="F16" i="1" l="1"/>
  <c r="K14" i="1"/>
  <c r="D16" i="1"/>
  <c r="I14" i="1"/>
  <c r="E16" i="1"/>
  <c r="J14" i="1"/>
  <c r="C14" i="1"/>
  <c r="R15" i="1"/>
  <c r="C16" i="1" l="1"/>
  <c r="H14" i="1"/>
</calcChain>
</file>

<file path=xl/sharedStrings.xml><?xml version="1.0" encoding="utf-8"?>
<sst xmlns="http://schemas.openxmlformats.org/spreadsheetml/2006/main" count="44" uniqueCount="39">
  <si>
    <t>表９</t>
    <phoneticPr fontId="3"/>
  </si>
  <si>
    <t>１件当たり診療日数</t>
    <rPh sb="1" eb="2">
      <t>ケン</t>
    </rPh>
    <rPh sb="2" eb="3">
      <t>ア</t>
    </rPh>
    <rPh sb="5" eb="7">
      <t>シンリョウ</t>
    </rPh>
    <rPh sb="7" eb="9">
      <t>ニッスウ</t>
    </rPh>
    <phoneticPr fontId="3"/>
  </si>
  <si>
    <t>（一般被保険者及び退職者被保険者等分）</t>
    <rPh sb="1" eb="3">
      <t>イッパン</t>
    </rPh>
    <rPh sb="3" eb="7">
      <t>ヒホケンシャ</t>
    </rPh>
    <rPh sb="7" eb="8">
      <t>オヨ</t>
    </rPh>
    <rPh sb="9" eb="12">
      <t>タイショクシャ</t>
    </rPh>
    <rPh sb="12" eb="16">
      <t>ヒホケンシャ</t>
    </rPh>
    <rPh sb="16" eb="17">
      <t>トウ</t>
    </rPh>
    <rPh sb="17" eb="18">
      <t>ブン</t>
    </rPh>
    <phoneticPr fontId="3"/>
  </si>
  <si>
    <t>年度</t>
    <rPh sb="0" eb="2">
      <t>ネンド</t>
    </rPh>
    <phoneticPr fontId="3"/>
  </si>
  <si>
    <t>１件当たり診療日数（県）</t>
    <rPh sb="1" eb="2">
      <t>ケン</t>
    </rPh>
    <rPh sb="2" eb="3">
      <t>ア</t>
    </rPh>
    <rPh sb="5" eb="7">
      <t>シンリョウ</t>
    </rPh>
    <rPh sb="7" eb="9">
      <t>ニッスウ</t>
    </rPh>
    <rPh sb="10" eb="11">
      <t>ケン</t>
    </rPh>
    <phoneticPr fontId="3"/>
  </si>
  <si>
    <t>全国平均
１件当たり
診療日数</t>
    <rPh sb="0" eb="2">
      <t>ゼンコク</t>
    </rPh>
    <rPh sb="2" eb="4">
      <t>ヘイキン</t>
    </rPh>
    <rPh sb="6" eb="7">
      <t>ケン</t>
    </rPh>
    <rPh sb="7" eb="8">
      <t>ア</t>
    </rPh>
    <rPh sb="11" eb="13">
      <t>シンリョウ</t>
    </rPh>
    <rPh sb="13" eb="15">
      <t>ニッスウ</t>
    </rPh>
    <phoneticPr fontId="3"/>
  </si>
  <si>
    <t>対前年度比（県）</t>
    <rPh sb="0" eb="1">
      <t>タイ</t>
    </rPh>
    <rPh sb="1" eb="5">
      <t>ゼンネンドヒ</t>
    </rPh>
    <rPh sb="6" eb="7">
      <t>ケン</t>
    </rPh>
    <phoneticPr fontId="3"/>
  </si>
  <si>
    <t>入院</t>
    <rPh sb="0" eb="2">
      <t>ニュウイン</t>
    </rPh>
    <phoneticPr fontId="3"/>
  </si>
  <si>
    <t>入院外</t>
    <rPh sb="0" eb="2">
      <t>ニュウイン</t>
    </rPh>
    <rPh sb="2" eb="3">
      <t>ガイ</t>
    </rPh>
    <phoneticPr fontId="3"/>
  </si>
  <si>
    <t>歯科</t>
    <rPh sb="0" eb="2">
      <t>シカ</t>
    </rPh>
    <phoneticPr fontId="3"/>
  </si>
  <si>
    <t>平均</t>
    <rPh sb="0" eb="2">
      <t>ヘイキン</t>
    </rPh>
    <phoneticPr fontId="3"/>
  </si>
  <si>
    <t>平成26年度</t>
    <rPh sb="0" eb="2">
      <t>ヘイセイ</t>
    </rPh>
    <rPh sb="4" eb="6">
      <t>ネンド</t>
    </rPh>
    <phoneticPr fontId="3"/>
  </si>
  <si>
    <t>平成27年度</t>
    <rPh sb="0" eb="2">
      <t>ヘイセイ</t>
    </rPh>
    <rPh sb="4" eb="6">
      <t>ネンド</t>
    </rPh>
    <phoneticPr fontId="3"/>
  </si>
  <si>
    <t>平成28年度</t>
    <rPh sb="0" eb="2">
      <t>ヘイセイ</t>
    </rPh>
    <rPh sb="4" eb="6">
      <t>ネンド</t>
    </rPh>
    <phoneticPr fontId="3"/>
  </si>
  <si>
    <t>令和元年度</t>
    <rPh sb="0" eb="2">
      <t>レイワ</t>
    </rPh>
    <rPh sb="2" eb="4">
      <t>ガンネン</t>
    </rPh>
    <rPh sb="3" eb="5">
      <t>ネンド</t>
    </rPh>
    <phoneticPr fontId="3"/>
  </si>
  <si>
    <t>入院日数</t>
    <rPh sb="0" eb="2">
      <t>ニュウイン</t>
    </rPh>
    <rPh sb="2" eb="4">
      <t>ニッスウ</t>
    </rPh>
    <phoneticPr fontId="3"/>
  </si>
  <si>
    <t>入院外日数</t>
    <rPh sb="0" eb="2">
      <t>ニュウイン</t>
    </rPh>
    <rPh sb="2" eb="3">
      <t>ガイ</t>
    </rPh>
    <rPh sb="3" eb="5">
      <t>ニッスウ</t>
    </rPh>
    <phoneticPr fontId="3"/>
  </si>
  <si>
    <t>歯科日数</t>
    <rPh sb="0" eb="2">
      <t>シカ</t>
    </rPh>
    <rPh sb="2" eb="4">
      <t>ニッスウ</t>
    </rPh>
    <phoneticPr fontId="3"/>
  </si>
  <si>
    <t>計</t>
    <rPh sb="0" eb="1">
      <t>ケイ</t>
    </rPh>
    <phoneticPr fontId="3"/>
  </si>
  <si>
    <t>入院件数</t>
    <rPh sb="0" eb="2">
      <t>ニュウイン</t>
    </rPh>
    <rPh sb="2" eb="4">
      <t>ケンスウ</t>
    </rPh>
    <phoneticPr fontId="3"/>
  </si>
  <si>
    <t>入院外件数</t>
    <rPh sb="0" eb="2">
      <t>ニュウイン</t>
    </rPh>
    <rPh sb="2" eb="3">
      <t>ガイ</t>
    </rPh>
    <rPh sb="3" eb="5">
      <t>ケンスウ</t>
    </rPh>
    <phoneticPr fontId="3"/>
  </si>
  <si>
    <t>歯科件数</t>
    <rPh sb="0" eb="2">
      <t>シカ</t>
    </rPh>
    <rPh sb="2" eb="4">
      <t>ケンスウ</t>
    </rPh>
    <phoneticPr fontId="3"/>
  </si>
  <si>
    <t>令和２年度</t>
    <rPh sb="0" eb="2">
      <t>レイワ</t>
    </rPh>
    <rPh sb="3" eb="5">
      <t>ネンド</t>
    </rPh>
    <phoneticPr fontId="3"/>
  </si>
  <si>
    <t>一般</t>
    <rPh sb="0" eb="2">
      <t>イッパン</t>
    </rPh>
    <phoneticPr fontId="3"/>
  </si>
  <si>
    <t>令和３年度</t>
    <rPh sb="0" eb="2">
      <t>レイワ</t>
    </rPh>
    <rPh sb="3" eb="5">
      <t>ネンド</t>
    </rPh>
    <phoneticPr fontId="3"/>
  </si>
  <si>
    <t>令和４年度</t>
    <rPh sb="0" eb="2">
      <t>レイワ</t>
    </rPh>
    <rPh sb="3" eb="5">
      <t>ネンド</t>
    </rPh>
    <phoneticPr fontId="3"/>
  </si>
  <si>
    <t>退職（被保険者分）</t>
    <rPh sb="0" eb="2">
      <t>タイショク</t>
    </rPh>
    <rPh sb="3" eb="7">
      <t>ヒホケンシャ</t>
    </rPh>
    <rPh sb="7" eb="8">
      <t>ブン</t>
    </rPh>
    <phoneticPr fontId="3"/>
  </si>
  <si>
    <t>退職（被扶養者分）</t>
    <rPh sb="0" eb="2">
      <t>タイショク</t>
    </rPh>
    <rPh sb="3" eb="7">
      <t>ヒフヨウシャ</t>
    </rPh>
    <rPh sb="7" eb="8">
      <t>ブン</t>
    </rPh>
    <phoneticPr fontId="3"/>
  </si>
  <si>
    <t>小計</t>
    <rPh sb="0" eb="2">
      <t>ショウケイ</t>
    </rPh>
    <phoneticPr fontId="3"/>
  </si>
  <si>
    <t>★「様式２１－３　C表集計表（３）[3 計]」の「入院、入院外、歯科」</t>
    <rPh sb="2" eb="4">
      <t>ヨウシキ</t>
    </rPh>
    <rPh sb="10" eb="11">
      <t>ヒョウ</t>
    </rPh>
    <rPh sb="11" eb="14">
      <t>シュウケイヒョウ</t>
    </rPh>
    <rPh sb="20" eb="21">
      <t>ケイ</t>
    </rPh>
    <rPh sb="25" eb="27">
      <t>ニュウイン</t>
    </rPh>
    <rPh sb="28" eb="30">
      <t>ニュウイン</t>
    </rPh>
    <rPh sb="30" eb="31">
      <t>ガイ</t>
    </rPh>
    <rPh sb="32" eb="34">
      <t>シカ</t>
    </rPh>
    <phoneticPr fontId="8"/>
  </si>
  <si>
    <t>※全国分：厚生労働省保険局「国民健康保険事業年報」表14-1</t>
    <rPh sb="1" eb="3">
      <t>ゼンコク</t>
    </rPh>
    <rPh sb="3" eb="4">
      <t>ブン</t>
    </rPh>
    <rPh sb="5" eb="7">
      <t>コウセイ</t>
    </rPh>
    <rPh sb="7" eb="10">
      <t>ロウドウショウ</t>
    </rPh>
    <rPh sb="10" eb="12">
      <t>ホケン</t>
    </rPh>
    <rPh sb="12" eb="13">
      <t>キョク</t>
    </rPh>
    <rPh sb="14" eb="16">
      <t>コクミン</t>
    </rPh>
    <rPh sb="16" eb="18">
      <t>ケンコウ</t>
    </rPh>
    <rPh sb="18" eb="20">
      <t>ホケン</t>
    </rPh>
    <rPh sb="20" eb="22">
      <t>ジギョウ</t>
    </rPh>
    <rPh sb="22" eb="24">
      <t>ネンポウ</t>
    </rPh>
    <rPh sb="25" eb="26">
      <t>ヒョウ</t>
    </rPh>
    <phoneticPr fontId="3"/>
  </si>
  <si>
    <t>　「様式２４－２　F表集計表（２）[3 計]」の「入院、入院外、歯科」から転記</t>
    <rPh sb="2" eb="4">
      <t>ヨウシキ</t>
    </rPh>
    <rPh sb="10" eb="11">
      <t>ヒョウ</t>
    </rPh>
    <rPh sb="11" eb="14">
      <t>シュウケイヒョウ</t>
    </rPh>
    <rPh sb="20" eb="21">
      <t>ケイ</t>
    </rPh>
    <rPh sb="25" eb="27">
      <t>ニュウイン</t>
    </rPh>
    <rPh sb="28" eb="30">
      <t>ニュウイン</t>
    </rPh>
    <rPh sb="30" eb="31">
      <t>ガイ</t>
    </rPh>
    <rPh sb="32" eb="34">
      <t>シカ</t>
    </rPh>
    <rPh sb="37" eb="39">
      <t>テンキ</t>
    </rPh>
    <phoneticPr fontId="8"/>
  </si>
  <si>
    <t>⇒青字部分：厚労省発行「国民健康保険事業年報」から転記</t>
    <rPh sb="1" eb="2">
      <t>アオ</t>
    </rPh>
    <rPh sb="2" eb="3">
      <t>ジ</t>
    </rPh>
    <rPh sb="3" eb="5">
      <t>ブブン</t>
    </rPh>
    <rPh sb="6" eb="9">
      <t>コウロウショウ</t>
    </rPh>
    <rPh sb="9" eb="11">
      <t>ハッコウ</t>
    </rPh>
    <rPh sb="12" eb="16">
      <t>コクミンケンコウ</t>
    </rPh>
    <rPh sb="16" eb="18">
      <t>ホケン</t>
    </rPh>
    <rPh sb="18" eb="20">
      <t>ジギョウ</t>
    </rPh>
    <rPh sb="20" eb="22">
      <t>ネンポウ</t>
    </rPh>
    <rPh sb="25" eb="27">
      <t>テンキ</t>
    </rPh>
    <phoneticPr fontId="3"/>
  </si>
  <si>
    <r>
      <t>　　『第14-1表 都道府県</t>
    </r>
    <r>
      <rPr>
        <b/>
        <sz val="11"/>
        <color rgb="FFFF0000"/>
        <rFont val="游ゴシック"/>
        <family val="3"/>
        <charset val="128"/>
        <scheme val="minor"/>
      </rPr>
      <t>、業種別診療費等</t>
    </r>
    <r>
      <rPr>
        <b/>
        <sz val="11"/>
        <color rgb="FF0000FF"/>
        <rFont val="游ゴシック"/>
        <family val="3"/>
        <charset val="128"/>
        <scheme val="minor"/>
      </rPr>
      <t>諸率－計（一般被保険者分＋退職者医療分）－』から</t>
    </r>
    <r>
      <rPr>
        <b/>
        <sz val="11"/>
        <color rgb="FFFF0000"/>
        <rFont val="游ゴシック"/>
        <family val="3"/>
        <charset val="128"/>
        <scheme val="minor"/>
      </rPr>
      <t>（Excelシート表14-1①）</t>
    </r>
    <rPh sb="3" eb="4">
      <t>ダイ</t>
    </rPh>
    <rPh sb="8" eb="9">
      <t>ヒョウ</t>
    </rPh>
    <rPh sb="10" eb="14">
      <t>トドウフケン</t>
    </rPh>
    <rPh sb="15" eb="17">
      <t>ギョウシュ</t>
    </rPh>
    <rPh sb="17" eb="18">
      <t>ベツ</t>
    </rPh>
    <rPh sb="18" eb="20">
      <t>シンリョウ</t>
    </rPh>
    <rPh sb="20" eb="21">
      <t>ヒ</t>
    </rPh>
    <rPh sb="21" eb="22">
      <t>ナド</t>
    </rPh>
    <rPh sb="22" eb="23">
      <t>ショ</t>
    </rPh>
    <rPh sb="23" eb="24">
      <t>リツ</t>
    </rPh>
    <rPh sb="25" eb="26">
      <t>ケイ</t>
    </rPh>
    <rPh sb="27" eb="29">
      <t>イッパン</t>
    </rPh>
    <rPh sb="29" eb="33">
      <t>ヒホケンシャ</t>
    </rPh>
    <rPh sb="33" eb="34">
      <t>ブン</t>
    </rPh>
    <rPh sb="35" eb="38">
      <t>タイショクシャ</t>
    </rPh>
    <rPh sb="38" eb="40">
      <t>イリョウ</t>
    </rPh>
    <rPh sb="40" eb="41">
      <t>ブン</t>
    </rPh>
    <phoneticPr fontId="3"/>
  </si>
  <si>
    <t>　　　全国分を転記</t>
    <rPh sb="3" eb="5">
      <t>ゼンコク</t>
    </rPh>
    <rPh sb="5" eb="6">
      <t>ブン</t>
    </rPh>
    <rPh sb="7" eb="9">
      <t>テンキ</t>
    </rPh>
    <phoneticPr fontId="3"/>
  </si>
  <si>
    <t>　（島根県分については組合が含まれていない数値なので上記数値を求める）</t>
    <phoneticPr fontId="3"/>
  </si>
  <si>
    <t>令和５年度</t>
    <rPh sb="0" eb="2">
      <t>レイワ</t>
    </rPh>
    <rPh sb="3" eb="5">
      <t>ネンド</t>
    </rPh>
    <phoneticPr fontId="3"/>
  </si>
  <si>
    <t>全国平均(令和５)</t>
    <rPh sb="0" eb="2">
      <t>ゼンコク</t>
    </rPh>
    <rPh sb="2" eb="4">
      <t>ヘイキン</t>
    </rPh>
    <rPh sb="5" eb="7">
      <t>レイワ</t>
    </rPh>
    <phoneticPr fontId="3"/>
  </si>
  <si>
    <t>対全国比(令和５)</t>
    <rPh sb="0" eb="1">
      <t>タイ</t>
    </rPh>
    <rPh sb="1" eb="3">
      <t>ゼンコク</t>
    </rPh>
    <rPh sb="3" eb="4">
      <t>ヒ</t>
    </rPh>
    <rPh sb="5" eb="7">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</si>
</sst>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0_ "/>
    <numFmt numFmtId="178" formatCode="#,##0_ "/>
  </numFmts>
  <fonts count="12">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9"/>
      <name val="ＭＳ 明朝"/>
      <family val="1"/>
      <charset val="128"/>
    </font>
    <font>
      <sz val="11"/>
      <color rgb="FFFF0000"/>
      <name val="ＭＳ Ｐゴシック"/>
      <family val="3"/>
      <charset val="128"/>
    </font>
    <font>
      <sz val="8"/>
      <name val="ＭＳ Ｐゴシック"/>
      <family val="3"/>
      <charset val="128"/>
    </font>
    <font>
      <sz val="11"/>
      <color rgb="FFFF0000"/>
      <name val="明朝"/>
      <family val="1"/>
      <charset val="128"/>
    </font>
    <font>
      <sz val="6"/>
      <name val="明朝"/>
      <family val="3"/>
      <charset val="128"/>
    </font>
    <font>
      <b/>
      <sz val="11"/>
      <color rgb="FF0000FF"/>
      <name val="游ゴシック"/>
      <family val="3"/>
      <charset val="128"/>
      <scheme val="minor"/>
    </font>
    <font>
      <b/>
      <sz val="11"/>
      <color rgb="FFFF0000"/>
      <name val="游ゴシック"/>
      <family val="3"/>
      <charset val="128"/>
      <scheme val="minor"/>
    </font>
    <font>
      <sz val="11"/>
      <color rgb="FF0000FF"/>
      <name val="ＭＳ Ｐゴシック"/>
      <family val="3"/>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0" borderId="1" xfId="0" quotePrefix="1"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4" fillId="0" borderId="6" xfId="0" applyFont="1" applyBorder="1" applyAlignment="1">
      <alignment horizontal="center" vertical="center"/>
    </xf>
    <xf numFmtId="0" fontId="2" fillId="0" borderId="7" xfId="0" applyFont="1" applyBorder="1" applyAlignment="1">
      <alignment horizontal="center" vertical="center"/>
    </xf>
    <xf numFmtId="176" fontId="2" fillId="0" borderId="0" xfId="0" applyNumberFormat="1" applyFont="1">
      <alignment vertical="center"/>
    </xf>
    <xf numFmtId="176" fontId="2" fillId="0" borderId="7" xfId="0" applyNumberFormat="1" applyFont="1" applyBorder="1">
      <alignment vertical="center"/>
    </xf>
    <xf numFmtId="176" fontId="2" fillId="0" borderId="8" xfId="0" applyNumberFormat="1" applyFont="1" applyBorder="1">
      <alignment vertical="center"/>
    </xf>
    <xf numFmtId="177" fontId="2" fillId="0" borderId="7" xfId="0" applyNumberFormat="1" applyFont="1" applyBorder="1">
      <alignment vertical="center"/>
    </xf>
    <xf numFmtId="0" fontId="0" fillId="0" borderId="2" xfId="0"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38" fontId="5" fillId="0" borderId="2" xfId="1" applyFont="1" applyBorder="1">
      <alignment vertical="center"/>
    </xf>
    <xf numFmtId="38" fontId="5" fillId="0" borderId="3" xfId="1" applyFont="1" applyBorder="1">
      <alignment vertical="center"/>
    </xf>
    <xf numFmtId="38" fontId="0" fillId="0" borderId="2" xfId="1" applyFont="1" applyBorder="1">
      <alignment vertical="center"/>
    </xf>
    <xf numFmtId="38" fontId="5" fillId="0" borderId="5" xfId="1" applyFont="1" applyBorder="1">
      <alignment vertical="center"/>
    </xf>
    <xf numFmtId="176" fontId="2" fillId="0" borderId="9" xfId="0" applyNumberFormat="1" applyFont="1" applyBorder="1">
      <alignment vertical="center"/>
    </xf>
    <xf numFmtId="176" fontId="2" fillId="0" borderId="9" xfId="0" applyNumberFormat="1" applyFont="1" applyBorder="1" applyAlignment="1">
      <alignment horizontal="right" vertical="center"/>
    </xf>
    <xf numFmtId="177" fontId="2" fillId="0" borderId="9" xfId="0" applyNumberFormat="1" applyFont="1" applyBorder="1">
      <alignment vertical="center"/>
    </xf>
    <xf numFmtId="177" fontId="2" fillId="2" borderId="9" xfId="0" applyNumberFormat="1" applyFont="1" applyFill="1" applyBorder="1">
      <alignment vertical="center"/>
    </xf>
    <xf numFmtId="177" fontId="2" fillId="2" borderId="0" xfId="0" applyNumberFormat="1" applyFont="1" applyFill="1">
      <alignment vertical="center"/>
    </xf>
    <xf numFmtId="176" fontId="2" fillId="0" borderId="7" xfId="0" applyNumberFormat="1" applyFont="1" applyBorder="1" applyAlignment="1">
      <alignment horizontal="right" vertical="center"/>
    </xf>
    <xf numFmtId="0" fontId="6" fillId="0" borderId="2" xfId="0" applyFont="1" applyBorder="1">
      <alignment vertical="center"/>
    </xf>
    <xf numFmtId="0" fontId="2" fillId="0" borderId="6" xfId="0" applyFont="1" applyBorder="1" applyAlignment="1">
      <alignment horizontal="center" vertical="center"/>
    </xf>
    <xf numFmtId="176" fontId="2" fillId="0" borderId="11" xfId="0" applyNumberFormat="1" applyFont="1" applyBorder="1" applyAlignment="1">
      <alignment horizontal="right" vertical="center"/>
    </xf>
    <xf numFmtId="177" fontId="2" fillId="0" borderId="6" xfId="0" applyNumberFormat="1" applyFont="1" applyBorder="1">
      <alignment vertical="center"/>
    </xf>
    <xf numFmtId="177" fontId="2" fillId="0" borderId="11" xfId="0" applyNumberFormat="1" applyFont="1" applyBorder="1">
      <alignment vertical="center"/>
    </xf>
    <xf numFmtId="0" fontId="2" fillId="0" borderId="6" xfId="0" quotePrefix="1" applyFont="1" applyBorder="1" applyAlignment="1">
      <alignment horizontal="right" vertical="center"/>
    </xf>
    <xf numFmtId="38" fontId="0" fillId="0" borderId="3" xfId="1" applyFont="1" applyBorder="1">
      <alignment vertical="center"/>
    </xf>
    <xf numFmtId="38" fontId="0" fillId="0" borderId="5" xfId="1" applyFont="1" applyBorder="1">
      <alignment vertical="center"/>
    </xf>
    <xf numFmtId="0" fontId="2" fillId="0" borderId="2" xfId="0" quotePrefix="1" applyFont="1" applyBorder="1" applyAlignment="1">
      <alignment horizontal="right" vertical="center"/>
    </xf>
    <xf numFmtId="177" fontId="2" fillId="2" borderId="2" xfId="0" applyNumberFormat="1" applyFont="1" applyFill="1" applyBorder="1">
      <alignment vertical="center"/>
    </xf>
    <xf numFmtId="0" fontId="7" fillId="0" borderId="0" xfId="0" applyFont="1" applyAlignment="1">
      <alignment horizontal="left" vertical="center"/>
    </xf>
    <xf numFmtId="178" fontId="0" fillId="0" borderId="0" xfId="0" applyNumberFormat="1">
      <alignment vertical="center"/>
    </xf>
    <xf numFmtId="0" fontId="2" fillId="0" borderId="9" xfId="0" applyFont="1" applyBorder="1">
      <alignment vertical="center"/>
    </xf>
    <xf numFmtId="0" fontId="5" fillId="0" borderId="0" xfId="0" applyFont="1">
      <alignment vertical="center"/>
    </xf>
    <xf numFmtId="0" fontId="9" fillId="0" borderId="0" xfId="0" applyFont="1">
      <alignment vertical="center"/>
    </xf>
    <xf numFmtId="0" fontId="11" fillId="0" borderId="0" xfId="0" applyFont="1">
      <alignment vertical="center"/>
    </xf>
    <xf numFmtId="176" fontId="2" fillId="0" borderId="10" xfId="0" applyNumberFormat="1" applyFont="1" applyBorder="1">
      <alignment vertical="center"/>
    </xf>
    <xf numFmtId="176" fontId="2" fillId="0" borderId="6" xfId="0" applyNumberFormat="1" applyFont="1" applyBorder="1">
      <alignment vertical="center"/>
    </xf>
    <xf numFmtId="0" fontId="2" fillId="2" borderId="0" xfId="0" applyFont="1" applyFill="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3EF82-2D61-477C-BE09-AD1F1A239EF9}">
  <sheetPr>
    <tabColor rgb="FFFFFF00"/>
  </sheetPr>
  <dimension ref="A1:W39"/>
  <sheetViews>
    <sheetView showGridLines="0" tabSelected="1" view="pageBreakPreview" topLeftCell="A4" zoomScale="112" zoomScaleNormal="85" zoomScaleSheetLayoutView="112" workbookViewId="0">
      <selection activeCell="C21" sqref="C21"/>
    </sheetView>
  </sheetViews>
  <sheetFormatPr defaultRowHeight="13"/>
  <cols>
    <col min="1" max="1" width="6.6328125" customWidth="1"/>
    <col min="2" max="2" width="17.7265625" customWidth="1"/>
    <col min="3" max="3" width="8.36328125" customWidth="1"/>
    <col min="4" max="4" width="9" customWidth="1"/>
    <col min="7" max="7" width="9.7265625" customWidth="1"/>
    <col min="12" max="12" width="4.453125" hidden="1" customWidth="1"/>
    <col min="13" max="13" width="0" hidden="1" customWidth="1"/>
    <col min="14" max="14" width="12.08984375" hidden="1" customWidth="1"/>
    <col min="15" max="15" width="11.36328125" hidden="1" customWidth="1"/>
    <col min="16" max="16" width="14" hidden="1" customWidth="1"/>
    <col min="17" max="19" width="11.36328125" hidden="1" customWidth="1"/>
    <col min="20" max="20" width="14" hidden="1" customWidth="1"/>
    <col min="21" max="21" width="10.26953125" hidden="1" customWidth="1"/>
    <col min="22" max="22" width="11.7265625" hidden="1" customWidth="1"/>
    <col min="23" max="23" width="12.90625" hidden="1" customWidth="1"/>
    <col min="24" max="25" width="11.36328125" bestFit="1" customWidth="1"/>
    <col min="26" max="26" width="12.90625" bestFit="1" customWidth="1"/>
  </cols>
  <sheetData>
    <row r="1" spans="1:22">
      <c r="A1" s="1"/>
      <c r="B1" s="1"/>
      <c r="C1" s="1"/>
      <c r="D1" s="1"/>
      <c r="E1" s="1"/>
      <c r="F1" s="1"/>
      <c r="G1" s="1"/>
      <c r="H1" s="1"/>
      <c r="I1" s="1"/>
      <c r="J1" s="1"/>
      <c r="K1" s="1"/>
      <c r="L1" s="1"/>
    </row>
    <row r="2" spans="1:22" ht="15.75" customHeight="1">
      <c r="A2" s="1"/>
      <c r="B2" s="2" t="s">
        <v>0</v>
      </c>
      <c r="C2" s="1" t="s">
        <v>1</v>
      </c>
      <c r="D2" s="1"/>
      <c r="E2" s="1"/>
      <c r="F2" s="1"/>
      <c r="G2" s="1"/>
      <c r="H2" s="1"/>
      <c r="I2" s="1"/>
      <c r="J2" s="1"/>
      <c r="K2" s="1"/>
      <c r="L2" s="1"/>
    </row>
    <row r="3" spans="1:22" ht="15.75" customHeight="1">
      <c r="A3" s="1"/>
      <c r="B3" s="1"/>
      <c r="C3" s="1" t="s">
        <v>2</v>
      </c>
      <c r="D3" s="1"/>
      <c r="E3" s="1"/>
      <c r="F3" s="1"/>
      <c r="G3" s="1"/>
      <c r="H3" s="1"/>
      <c r="I3" s="1"/>
      <c r="J3" s="1"/>
      <c r="K3" s="1"/>
      <c r="L3" s="1"/>
    </row>
    <row r="4" spans="1:22" ht="15.75" customHeight="1">
      <c r="A4" s="1"/>
      <c r="B4" s="1"/>
      <c r="C4" s="1"/>
      <c r="D4" s="1"/>
      <c r="E4" s="1"/>
      <c r="F4" s="1"/>
      <c r="G4" s="1"/>
      <c r="H4" s="1"/>
      <c r="I4" s="1"/>
      <c r="J4" s="1"/>
      <c r="K4" s="1"/>
      <c r="L4" s="1"/>
    </row>
    <row r="5" spans="1:22" ht="21.75" customHeight="1">
      <c r="A5" s="1"/>
      <c r="B5" s="3" t="s">
        <v>3</v>
      </c>
      <c r="C5" s="4" t="s">
        <v>4</v>
      </c>
      <c r="D5" s="4"/>
      <c r="E5" s="4"/>
      <c r="F5" s="5"/>
      <c r="G5" s="6" t="s">
        <v>5</v>
      </c>
      <c r="H5" s="5" t="s">
        <v>6</v>
      </c>
      <c r="I5" s="7"/>
      <c r="J5" s="7"/>
      <c r="K5" s="8"/>
      <c r="L5" s="1"/>
    </row>
    <row r="6" spans="1:22" ht="21.75" customHeight="1">
      <c r="A6" s="1"/>
      <c r="B6" s="9"/>
      <c r="C6" s="10" t="s">
        <v>7</v>
      </c>
      <c r="D6" s="11" t="s">
        <v>8</v>
      </c>
      <c r="E6" s="11" t="s">
        <v>9</v>
      </c>
      <c r="F6" s="11" t="s">
        <v>10</v>
      </c>
      <c r="G6" s="12"/>
      <c r="H6" s="11" t="s">
        <v>7</v>
      </c>
      <c r="I6" s="11" t="s">
        <v>8</v>
      </c>
      <c r="J6" s="11" t="s">
        <v>9</v>
      </c>
      <c r="K6" s="11" t="s">
        <v>10</v>
      </c>
      <c r="L6" s="1"/>
    </row>
    <row r="7" spans="1:22" ht="21.75" hidden="1" customHeight="1">
      <c r="A7" s="1"/>
      <c r="B7" s="13" t="s">
        <v>11</v>
      </c>
      <c r="C7" s="14">
        <v>17.677064294707769</v>
      </c>
      <c r="D7" s="15">
        <v>1.5723365838507197</v>
      </c>
      <c r="E7" s="15">
        <v>1.9310055937455413</v>
      </c>
      <c r="F7" s="15">
        <v>2.0708422705062666</v>
      </c>
      <c r="G7" s="16">
        <v>1.99</v>
      </c>
      <c r="H7" s="17">
        <v>0.999</v>
      </c>
      <c r="I7" s="17">
        <v>0.98699999999999999</v>
      </c>
      <c r="J7" s="17">
        <v>0.97399999999999998</v>
      </c>
      <c r="K7" s="17">
        <v>0.98499999999999999</v>
      </c>
      <c r="L7" s="1"/>
    </row>
    <row r="8" spans="1:22" ht="2.25" hidden="1" customHeight="1">
      <c r="A8" s="1"/>
      <c r="B8" s="13" t="s">
        <v>12</v>
      </c>
      <c r="C8" s="14">
        <v>17.489699377457406</v>
      </c>
      <c r="D8" s="15">
        <v>1.5529991246474275</v>
      </c>
      <c r="E8" s="15">
        <v>1.882745374782653</v>
      </c>
      <c r="F8" s="15">
        <v>2.0457911315945592</v>
      </c>
      <c r="G8" s="16">
        <v>1.97</v>
      </c>
      <c r="H8" s="17">
        <v>0.98899999999999999</v>
      </c>
      <c r="I8" s="17">
        <v>0.98799999999999999</v>
      </c>
      <c r="J8" s="17">
        <v>0.97499999999999998</v>
      </c>
      <c r="K8" s="17">
        <v>0.98799999999999999</v>
      </c>
      <c r="L8" s="1"/>
    </row>
    <row r="9" spans="1:22" ht="21.75" hidden="1" customHeight="1">
      <c r="A9" s="1"/>
      <c r="B9" s="13" t="s">
        <v>13</v>
      </c>
      <c r="C9" s="14">
        <v>17.236867937926856</v>
      </c>
      <c r="D9" s="15">
        <v>1.5324458249390762</v>
      </c>
      <c r="E9" s="15">
        <v>1.8392791658177912</v>
      </c>
      <c r="F9" s="15">
        <v>2.0178774549370897</v>
      </c>
      <c r="G9" s="16">
        <v>1.94</v>
      </c>
      <c r="H9" s="17">
        <v>0.98599999999999999</v>
      </c>
      <c r="I9" s="17">
        <v>0.98699999999999999</v>
      </c>
      <c r="J9" s="17">
        <v>0.97699999999999998</v>
      </c>
      <c r="K9" s="17">
        <v>0.98599999999999999</v>
      </c>
      <c r="L9" s="1"/>
    </row>
    <row r="10" spans="1:22" ht="21.75" customHeight="1">
      <c r="A10" s="1"/>
      <c r="B10" s="13" t="s">
        <v>14</v>
      </c>
      <c r="C10" s="14">
        <v>17.499235542764637</v>
      </c>
      <c r="D10" s="15">
        <v>1.4873699045547062</v>
      </c>
      <c r="E10" s="15">
        <v>1.6997119748082039</v>
      </c>
      <c r="F10" s="15">
        <v>1.9677117825952122</v>
      </c>
      <c r="G10" s="16">
        <v>1.88</v>
      </c>
      <c r="H10" s="17">
        <v>1.008</v>
      </c>
      <c r="I10" s="17">
        <v>0.98099999999999998</v>
      </c>
      <c r="J10" s="17">
        <v>0.94599999999999995</v>
      </c>
      <c r="K10" s="17">
        <v>0.98</v>
      </c>
      <c r="L10" s="1"/>
      <c r="N10" s="18"/>
      <c r="O10" s="19" t="s">
        <v>15</v>
      </c>
      <c r="P10" s="19" t="s">
        <v>16</v>
      </c>
      <c r="Q10" s="20" t="s">
        <v>17</v>
      </c>
      <c r="R10" s="19" t="s">
        <v>18</v>
      </c>
      <c r="S10" s="21" t="s">
        <v>19</v>
      </c>
      <c r="T10" s="19" t="s">
        <v>20</v>
      </c>
      <c r="U10" s="19" t="s">
        <v>21</v>
      </c>
      <c r="V10" s="19" t="s">
        <v>18</v>
      </c>
    </row>
    <row r="11" spans="1:22" ht="21.75" customHeight="1">
      <c r="A11" s="1"/>
      <c r="B11" s="13" t="s">
        <v>22</v>
      </c>
      <c r="C11" s="14">
        <v>17.424090015907176</v>
      </c>
      <c r="D11" s="15">
        <v>1.4668231815435375</v>
      </c>
      <c r="E11" s="15">
        <v>1.7410035705436244</v>
      </c>
      <c r="F11" s="15">
        <v>1.9653453461841044</v>
      </c>
      <c r="G11" s="16">
        <v>1.87</v>
      </c>
      <c r="H11" s="17">
        <v>0.996</v>
      </c>
      <c r="I11" s="17">
        <v>0.98599999999999999</v>
      </c>
      <c r="J11" s="17">
        <v>1.024</v>
      </c>
      <c r="K11" s="17">
        <v>0.999</v>
      </c>
      <c r="L11" s="1"/>
      <c r="N11" s="18" t="s">
        <v>23</v>
      </c>
      <c r="O11" s="22">
        <v>692763</v>
      </c>
      <c r="P11" s="22">
        <v>1759977</v>
      </c>
      <c r="Q11" s="23">
        <v>395515</v>
      </c>
      <c r="R11" s="24">
        <f>SUM(O11:Q11)</f>
        <v>2848255</v>
      </c>
      <c r="S11" s="25">
        <v>40006</v>
      </c>
      <c r="T11" s="22">
        <v>1161545</v>
      </c>
      <c r="U11" s="22">
        <v>243567</v>
      </c>
      <c r="V11" s="24">
        <f>SUM(S11:U11)</f>
        <v>1445118</v>
      </c>
    </row>
    <row r="12" spans="1:22" ht="21.75" customHeight="1">
      <c r="A12" s="1"/>
      <c r="B12" s="13" t="s">
        <v>24</v>
      </c>
      <c r="C12" s="26">
        <v>16.918695251267867</v>
      </c>
      <c r="D12" s="26">
        <v>1.4643770369721747</v>
      </c>
      <c r="E12" s="26">
        <v>1.6359018845113655</v>
      </c>
      <c r="F12" s="26">
        <v>1.9271981707672745</v>
      </c>
      <c r="G12" s="27">
        <v>1.84</v>
      </c>
      <c r="H12" s="28">
        <v>0.97099999999999997</v>
      </c>
      <c r="I12" s="29">
        <v>0.998</v>
      </c>
      <c r="J12" s="30">
        <v>0.94</v>
      </c>
      <c r="K12" s="17">
        <v>0.98099999999999998</v>
      </c>
      <c r="L12" s="1"/>
      <c r="N12" s="18"/>
      <c r="O12" s="22"/>
      <c r="P12" s="22"/>
      <c r="Q12" s="23"/>
      <c r="R12" s="24"/>
      <c r="S12" s="25"/>
      <c r="T12" s="22"/>
      <c r="U12" s="22"/>
      <c r="V12" s="24"/>
    </row>
    <row r="13" spans="1:22" ht="21.75" customHeight="1">
      <c r="A13" s="1"/>
      <c r="B13" s="13" t="s">
        <v>25</v>
      </c>
      <c r="C13" s="15">
        <v>17.134027502967946</v>
      </c>
      <c r="D13" s="15">
        <v>1.4550344991790634</v>
      </c>
      <c r="E13" s="15">
        <v>1.5914495523589176</v>
      </c>
      <c r="F13" s="15">
        <v>1.9006887319817611</v>
      </c>
      <c r="G13" s="31">
        <v>1.81</v>
      </c>
      <c r="H13" s="17">
        <v>1.0129999999999999</v>
      </c>
      <c r="I13" s="17">
        <v>0.99399999999999999</v>
      </c>
      <c r="J13" s="17">
        <v>0.97299999999999998</v>
      </c>
      <c r="K13" s="17">
        <v>0.98599999999999999</v>
      </c>
      <c r="L13" s="1"/>
      <c r="N13" s="32" t="s">
        <v>26</v>
      </c>
      <c r="O13" s="22">
        <v>0</v>
      </c>
      <c r="P13" s="22">
        <v>0</v>
      </c>
      <c r="Q13" s="23">
        <v>0</v>
      </c>
      <c r="R13" s="24">
        <f t="shared" ref="R13:R14" si="0">SUM(O13:Q13)</f>
        <v>0</v>
      </c>
      <c r="S13" s="25">
        <v>0</v>
      </c>
      <c r="T13" s="22">
        <v>0</v>
      </c>
      <c r="U13" s="22">
        <v>0</v>
      </c>
      <c r="V13" s="24">
        <f t="shared" ref="V13:V14" si="1">SUM(S13:U13)</f>
        <v>0</v>
      </c>
    </row>
    <row r="14" spans="1:22" ht="21.75" customHeight="1">
      <c r="A14" s="1"/>
      <c r="B14" s="33" t="s">
        <v>36</v>
      </c>
      <c r="C14" s="48">
        <f>O15/S15</f>
        <v>17.316477528370743</v>
      </c>
      <c r="D14" s="49">
        <f>P15/T15</f>
        <v>1.5152034574639812</v>
      </c>
      <c r="E14" s="49">
        <f>Q15/U15</f>
        <v>1.6238447737172934</v>
      </c>
      <c r="F14" s="49">
        <f>(O15+P15+Q15)/(S15+T15+U15)</f>
        <v>1.9709497771116269</v>
      </c>
      <c r="G14" s="34">
        <f>F15</f>
        <v>1.8</v>
      </c>
      <c r="H14" s="35">
        <f>ROUND(C14/C13,3)</f>
        <v>1.0109999999999999</v>
      </c>
      <c r="I14" s="35">
        <f>ROUND(D14/D13,3)</f>
        <v>1.0409999999999999</v>
      </c>
      <c r="J14" s="36">
        <f>ROUND(E14/E13,3)</f>
        <v>1.02</v>
      </c>
      <c r="K14" s="35">
        <f>ROUND(F14/F13,3)</f>
        <v>1.0369999999999999</v>
      </c>
      <c r="L14" s="1"/>
      <c r="N14" s="32" t="s">
        <v>27</v>
      </c>
      <c r="O14" s="22">
        <v>0</v>
      </c>
      <c r="P14" s="22">
        <v>0</v>
      </c>
      <c r="Q14" s="23">
        <v>0</v>
      </c>
      <c r="R14" s="24">
        <f t="shared" si="0"/>
        <v>0</v>
      </c>
      <c r="S14" s="25">
        <v>0</v>
      </c>
      <c r="T14" s="22">
        <v>0</v>
      </c>
      <c r="U14" s="22">
        <v>0</v>
      </c>
      <c r="V14" s="24">
        <f t="shared" si="1"/>
        <v>0</v>
      </c>
    </row>
    <row r="15" spans="1:22" ht="21.75" customHeight="1">
      <c r="A15" s="1"/>
      <c r="B15" s="37" t="s">
        <v>37</v>
      </c>
      <c r="C15" s="49">
        <v>15.67</v>
      </c>
      <c r="D15" s="49">
        <v>1.47</v>
      </c>
      <c r="E15" s="49">
        <v>1.62</v>
      </c>
      <c r="F15" s="49">
        <v>1.8</v>
      </c>
      <c r="G15" s="1"/>
      <c r="H15" s="1"/>
      <c r="I15" s="50"/>
      <c r="J15" s="1"/>
      <c r="K15" s="1"/>
      <c r="L15" s="1"/>
      <c r="N15" s="18" t="s">
        <v>28</v>
      </c>
      <c r="O15" s="24">
        <f>SUM(O11:O14)</f>
        <v>692763</v>
      </c>
      <c r="P15" s="24">
        <f>SUM(P11:P14)</f>
        <v>1759977</v>
      </c>
      <c r="Q15" s="38">
        <f>SUM(Q11:Q14)</f>
        <v>395515</v>
      </c>
      <c r="R15" s="24">
        <f>SUM(O15:Q15)</f>
        <v>2848255</v>
      </c>
      <c r="S15" s="39">
        <f>SUM(S11:S14)</f>
        <v>40006</v>
      </c>
      <c r="T15" s="24">
        <f>SUM(T11:T14)</f>
        <v>1161545</v>
      </c>
      <c r="U15" s="24">
        <f>SUM(U11:U14)</f>
        <v>243567</v>
      </c>
      <c r="V15" s="24">
        <f>SUM(S15:U15)</f>
        <v>1445118</v>
      </c>
    </row>
    <row r="16" spans="1:22" ht="21.75" customHeight="1">
      <c r="A16" s="1"/>
      <c r="B16" s="40" t="s">
        <v>38</v>
      </c>
      <c r="C16" s="41">
        <f>ROUND(C14/C15,3)</f>
        <v>1.105</v>
      </c>
      <c r="D16" s="41">
        <f>ROUND(D14/D15,3)</f>
        <v>1.0309999999999999</v>
      </c>
      <c r="E16" s="41">
        <f>ROUND(E14/E15,3)</f>
        <v>1.002</v>
      </c>
      <c r="F16" s="41">
        <f>ROUND(F14/F15,3)</f>
        <v>1.095</v>
      </c>
      <c r="G16" s="1"/>
      <c r="H16" s="1"/>
      <c r="I16" s="1"/>
      <c r="J16" s="1"/>
      <c r="K16" s="1"/>
      <c r="L16" s="1"/>
      <c r="N16" s="42" t="s">
        <v>29</v>
      </c>
      <c r="O16" s="43"/>
      <c r="P16" s="43"/>
      <c r="Q16" s="43"/>
      <c r="R16" s="43"/>
      <c r="S16" s="43"/>
      <c r="T16" s="43"/>
      <c r="U16" s="43"/>
      <c r="V16" s="43"/>
    </row>
    <row r="17" spans="1:22" ht="21.75" customHeight="1">
      <c r="A17" s="1"/>
      <c r="B17" s="44" t="s">
        <v>30</v>
      </c>
      <c r="C17" s="1"/>
      <c r="D17" s="1"/>
      <c r="E17" s="1"/>
      <c r="F17" s="1"/>
      <c r="G17" s="1"/>
      <c r="H17" s="1"/>
      <c r="I17" s="1"/>
      <c r="J17" s="1"/>
      <c r="K17" s="1"/>
      <c r="L17" s="1"/>
      <c r="N17" s="42" t="s">
        <v>31</v>
      </c>
      <c r="O17" s="43"/>
      <c r="P17" s="43"/>
      <c r="Q17" s="43"/>
      <c r="R17" s="43"/>
      <c r="S17" s="43"/>
      <c r="T17" s="43"/>
      <c r="U17" s="43"/>
      <c r="V17" s="43"/>
    </row>
    <row r="18" spans="1:22" ht="21.75" customHeight="1">
      <c r="A18" s="1"/>
      <c r="B18" s="1"/>
      <c r="C18" s="1"/>
      <c r="D18" s="1"/>
      <c r="E18" s="1"/>
      <c r="F18" s="1"/>
      <c r="G18" s="1"/>
      <c r="H18" s="1"/>
      <c r="I18" s="1"/>
      <c r="J18" s="1"/>
      <c r="K18" s="1"/>
      <c r="L18" s="1"/>
      <c r="O18" s="43"/>
      <c r="P18" s="43"/>
      <c r="Q18" s="43"/>
      <c r="R18" s="43"/>
      <c r="S18" s="43"/>
      <c r="T18" s="43"/>
      <c r="U18" s="43"/>
      <c r="V18" s="43"/>
    </row>
    <row r="19" spans="1:22" ht="21.75" customHeight="1">
      <c r="A19" s="1"/>
      <c r="C19" s="45"/>
      <c r="D19" s="45"/>
      <c r="E19" s="45"/>
      <c r="F19" s="45"/>
      <c r="L19" s="1"/>
      <c r="O19" s="43"/>
      <c r="P19" s="43"/>
      <c r="Q19" s="43"/>
      <c r="R19" s="43"/>
      <c r="S19" s="43"/>
      <c r="T19" s="43"/>
      <c r="U19" s="43"/>
      <c r="V19" s="43"/>
    </row>
    <row r="20" spans="1:22" ht="21.75" customHeight="1">
      <c r="A20" s="1"/>
      <c r="L20" s="1"/>
      <c r="O20" s="43"/>
      <c r="P20" s="43"/>
      <c r="Q20" s="43"/>
      <c r="R20" s="43"/>
      <c r="S20" s="43"/>
      <c r="T20" s="43"/>
      <c r="U20" s="43"/>
      <c r="V20" s="43"/>
    </row>
    <row r="21" spans="1:22" ht="21.75" customHeight="1">
      <c r="A21" s="1"/>
      <c r="L21" s="1"/>
      <c r="O21" s="43"/>
      <c r="P21" s="43"/>
      <c r="Q21" s="43"/>
      <c r="R21" s="43"/>
      <c r="S21" s="43"/>
      <c r="T21" s="43"/>
      <c r="U21" s="43"/>
      <c r="V21" s="43"/>
    </row>
    <row r="22" spans="1:22" ht="21.75" customHeight="1">
      <c r="A22" s="1"/>
      <c r="L22" s="1"/>
      <c r="O22" s="43"/>
      <c r="P22" s="43"/>
      <c r="Q22" s="43"/>
      <c r="R22" s="43"/>
      <c r="S22" s="43"/>
      <c r="T22" s="43"/>
      <c r="U22" s="43"/>
      <c r="V22" s="43"/>
    </row>
    <row r="23" spans="1:22" ht="21.75" customHeight="1">
      <c r="A23" s="1"/>
      <c r="L23" s="1"/>
      <c r="M23" s="46" t="s">
        <v>32</v>
      </c>
      <c r="O23" s="43"/>
      <c r="P23" s="43"/>
      <c r="Q23" s="43"/>
      <c r="R23" s="43"/>
      <c r="S23" s="43"/>
      <c r="T23" s="43"/>
      <c r="U23" s="43"/>
    </row>
    <row r="24" spans="1:22" ht="21.75" customHeight="1">
      <c r="A24" s="1"/>
      <c r="L24" s="1"/>
      <c r="M24" s="46" t="s">
        <v>33</v>
      </c>
    </row>
    <row r="25" spans="1:22" ht="21.75" customHeight="1">
      <c r="A25" s="1"/>
      <c r="L25" s="1"/>
      <c r="M25" s="46" t="s">
        <v>34</v>
      </c>
    </row>
    <row r="26" spans="1:22" ht="21.75" customHeight="1">
      <c r="M26" s="47" t="s">
        <v>35</v>
      </c>
    </row>
    <row r="27" spans="1:22" ht="15.75" customHeight="1"/>
    <row r="28" spans="1:22" ht="15.75" customHeight="1"/>
    <row r="29" spans="1:22" ht="15.75" customHeight="1"/>
    <row r="30" spans="1:22" ht="21.75" customHeight="1"/>
    <row r="31" spans="1:22" ht="21.75" customHeight="1"/>
    <row r="32" spans="1:22" ht="21.75" customHeight="1"/>
    <row r="33" ht="21.75" customHeight="1"/>
    <row r="34" ht="21.75" customHeight="1"/>
    <row r="35" ht="21.75" customHeight="1"/>
    <row r="36" ht="21.75" customHeight="1"/>
    <row r="37" ht="21.75" customHeight="1"/>
    <row r="38" ht="21.75" customHeight="1"/>
    <row r="39" ht="21.75" customHeight="1"/>
  </sheetData>
  <mergeCells count="4">
    <mergeCell ref="B5:B6"/>
    <mergeCell ref="C5:F5"/>
    <mergeCell ref="G5:G6"/>
    <mergeCell ref="H5:K5"/>
  </mergeCells>
  <phoneticPr fontId="3"/>
  <pageMargins left="0.74803149606299213" right="0.74803149606299213" top="0.98425196850393704" bottom="0.98425196850393704" header="0.51181102362204722" footer="0.51181102362204722"/>
  <pageSetup paperSize="9" scale="5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sheet9</vt:lpstr>
      <vt:lpstr>sheet9!Print_Area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島根県永江　道子</dc:creator>
  <cp:lastModifiedBy>島根県永江　道子</cp:lastModifiedBy>
  <dcterms:created xsi:type="dcterms:W3CDTF">2025-11-07T04:25:50Z</dcterms:created>
  <dcterms:modified xsi:type="dcterms:W3CDTF">2025-11-07T04:26:50Z</dcterms:modified>
</cp:coreProperties>
</file>