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事業状況Excel\"/>
    </mc:Choice>
  </mc:AlternateContent>
  <xr:revisionPtr revIDLastSave="0" documentId="13_ncr:1_{A84950E1-74FF-4F8D-BCB9-B3DA8C5FD9A8}" xr6:coauthVersionLast="47" xr6:coauthVersionMax="47" xr10:uidLastSave="{00000000-0000-0000-0000-000000000000}"/>
  <bookViews>
    <workbookView xWindow="5175" yWindow="-16320" windowWidth="29040" windowHeight="15720" xr2:uid="{C74654ED-9FA4-4231-895D-E8A4B3D2F1F2}"/>
  </bookViews>
  <sheets>
    <sheet name="sheet17" sheetId="1" r:id="rId1"/>
  </sheets>
  <externalReferences>
    <externalReference r:id="rId2"/>
  </externalReferences>
  <definedNames>
    <definedName name="_xlnm.Print_Area" localSheetId="0">sheet17!$A$1:$J$28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5" i="1"/>
  <c r="I25" i="1"/>
  <c r="H25" i="1"/>
  <c r="J24" i="1"/>
  <c r="I24" i="1"/>
  <c r="H24" i="1"/>
  <c r="E24" i="1"/>
  <c r="D24" i="1"/>
  <c r="C24" i="1"/>
  <c r="J23" i="1"/>
  <c r="I23" i="1"/>
  <c r="H23" i="1"/>
  <c r="E23" i="1"/>
  <c r="D23" i="1"/>
  <c r="C23" i="1"/>
  <c r="J22" i="1"/>
  <c r="I22" i="1"/>
  <c r="H22" i="1"/>
  <c r="E22" i="1"/>
  <c r="D22" i="1"/>
  <c r="C22" i="1"/>
  <c r="J21" i="1"/>
  <c r="I21" i="1"/>
  <c r="H21" i="1"/>
  <c r="E21" i="1"/>
  <c r="D21" i="1"/>
  <c r="C21" i="1"/>
  <c r="J20" i="1"/>
  <c r="I20" i="1"/>
  <c r="H20" i="1"/>
  <c r="E20" i="1"/>
  <c r="D20" i="1"/>
  <c r="C20" i="1"/>
  <c r="J19" i="1"/>
  <c r="I19" i="1"/>
  <c r="H19" i="1"/>
  <c r="E19" i="1"/>
  <c r="D19" i="1"/>
  <c r="C19" i="1"/>
  <c r="J18" i="1"/>
  <c r="I18" i="1"/>
  <c r="H18" i="1"/>
  <c r="E18" i="1"/>
  <c r="D18" i="1"/>
  <c r="C18" i="1"/>
  <c r="J17" i="1"/>
  <c r="I17" i="1"/>
  <c r="H17" i="1"/>
  <c r="E17" i="1"/>
  <c r="D17" i="1"/>
  <c r="C17" i="1"/>
  <c r="J16" i="1"/>
  <c r="I16" i="1"/>
  <c r="H16" i="1"/>
  <c r="E16" i="1"/>
  <c r="D16" i="1"/>
  <c r="C16" i="1"/>
  <c r="J15" i="1"/>
  <c r="I15" i="1"/>
  <c r="H15" i="1"/>
  <c r="E15" i="1"/>
  <c r="D15" i="1"/>
  <c r="C15" i="1"/>
  <c r="J14" i="1"/>
  <c r="I14" i="1"/>
  <c r="H14" i="1"/>
  <c r="E14" i="1"/>
  <c r="D14" i="1"/>
  <c r="C14" i="1"/>
  <c r="J13" i="1"/>
  <c r="I13" i="1"/>
  <c r="H13" i="1"/>
  <c r="E13" i="1"/>
  <c r="D13" i="1"/>
  <c r="C13" i="1"/>
  <c r="J12" i="1"/>
  <c r="I12" i="1"/>
  <c r="H12" i="1"/>
  <c r="E12" i="1"/>
  <c r="D12" i="1"/>
  <c r="C12" i="1"/>
  <c r="J11" i="1"/>
  <c r="I11" i="1"/>
  <c r="H11" i="1"/>
  <c r="E11" i="1"/>
  <c r="D11" i="1"/>
  <c r="C11" i="1"/>
  <c r="J10" i="1"/>
  <c r="I10" i="1"/>
  <c r="H10" i="1"/>
  <c r="E10" i="1"/>
  <c r="D10" i="1"/>
  <c r="C10" i="1"/>
  <c r="J9" i="1"/>
  <c r="I9" i="1"/>
  <c r="H9" i="1"/>
  <c r="E9" i="1"/>
  <c r="D9" i="1"/>
  <c r="C9" i="1"/>
  <c r="J8" i="1"/>
  <c r="I8" i="1"/>
  <c r="H8" i="1"/>
  <c r="E8" i="1"/>
  <c r="D8" i="1"/>
  <c r="C8" i="1"/>
  <c r="J7" i="1"/>
  <c r="I7" i="1"/>
  <c r="H7" i="1"/>
  <c r="E7" i="1"/>
  <c r="D7" i="1"/>
  <c r="C7" i="1"/>
  <c r="J6" i="1"/>
  <c r="I6" i="1"/>
  <c r="H6" i="1"/>
  <c r="E6" i="1"/>
  <c r="D6" i="1"/>
  <c r="C6" i="1"/>
  <c r="C25" i="1" l="1"/>
  <c r="F13" i="1"/>
  <c r="F15" i="1"/>
  <c r="F17" i="1"/>
  <c r="F19" i="1"/>
  <c r="F21" i="1"/>
  <c r="F23" i="1"/>
  <c r="D25" i="1"/>
  <c r="F12" i="1"/>
  <c r="F24" i="1"/>
  <c r="E25" i="1"/>
  <c r="F25" i="1" s="1"/>
  <c r="F8" i="1"/>
  <c r="F10" i="1"/>
  <c r="F14" i="1"/>
  <c r="F16" i="1"/>
  <c r="F18" i="1"/>
  <c r="F20" i="1"/>
  <c r="F22" i="1"/>
  <c r="F7" i="1"/>
  <c r="F9" i="1"/>
  <c r="F11" i="1"/>
  <c r="F6" i="1"/>
</calcChain>
</file>

<file path=xl/sharedStrings.xml><?xml version="1.0" encoding="utf-8"?>
<sst xmlns="http://schemas.openxmlformats.org/spreadsheetml/2006/main" count="43" uniqueCount="40">
  <si>
    <t>保険者名</t>
  </si>
  <si>
    <t>表１７　市町村国保の保険者別主な状況（全被保険者分）</t>
    <rPh sb="4" eb="7">
      <t>シチョウソン</t>
    </rPh>
    <rPh sb="7" eb="9">
      <t>コクホ</t>
    </rPh>
    <rPh sb="10" eb="13">
      <t>ホケンシャ</t>
    </rPh>
    <rPh sb="13" eb="14">
      <t>ベツ</t>
    </rPh>
    <rPh sb="14" eb="15">
      <t>オモ</t>
    </rPh>
    <rPh sb="16" eb="18">
      <t>ジョウキョウ</t>
    </rPh>
    <rPh sb="19" eb="20">
      <t>ゼン</t>
    </rPh>
    <rPh sb="20" eb="24">
      <t>ヒホケンシャ</t>
    </rPh>
    <rPh sb="24" eb="25">
      <t>ブン</t>
    </rPh>
    <phoneticPr fontId="5"/>
  </si>
  <si>
    <t>番
号</t>
    <rPh sb="0" eb="1">
      <t>バン</t>
    </rPh>
    <rPh sb="3" eb="4">
      <t>ゴウ</t>
    </rPh>
    <phoneticPr fontId="5"/>
  </si>
  <si>
    <t>国保世帯数
（年間平均）</t>
    <rPh sb="0" eb="2">
      <t>コクホ</t>
    </rPh>
    <rPh sb="2" eb="5">
      <t>セタイスウ</t>
    </rPh>
    <rPh sb="7" eb="9">
      <t>ネンカン</t>
    </rPh>
    <rPh sb="9" eb="11">
      <t>ヘイキン</t>
    </rPh>
    <phoneticPr fontId="6"/>
  </si>
  <si>
    <t>被保険者数
（年間平均）</t>
    <rPh sb="0" eb="4">
      <t>ヒホケンシャ</t>
    </rPh>
    <rPh sb="4" eb="5">
      <t>スウ</t>
    </rPh>
    <rPh sb="7" eb="9">
      <t>ネンカン</t>
    </rPh>
    <rPh sb="9" eb="11">
      <t>ヘイキン</t>
    </rPh>
    <phoneticPr fontId="6"/>
  </si>
  <si>
    <t>保険料
（税）
収納率</t>
    <rPh sb="0" eb="3">
      <t>ホケンリョウ</t>
    </rPh>
    <rPh sb="5" eb="6">
      <t>ゼイ</t>
    </rPh>
    <rPh sb="8" eb="11">
      <t>シュウノウリツ</t>
    </rPh>
    <phoneticPr fontId="6"/>
  </si>
  <si>
    <t>一人
当たり
調定額（注）</t>
    <rPh sb="0" eb="2">
      <t>ヒトリ</t>
    </rPh>
    <rPh sb="3" eb="4">
      <t>ア</t>
    </rPh>
    <rPh sb="7" eb="9">
      <t>チョウテイ</t>
    </rPh>
    <rPh sb="9" eb="10">
      <t>ガク</t>
    </rPh>
    <rPh sb="11" eb="12">
      <t>チュウ</t>
    </rPh>
    <phoneticPr fontId="6"/>
  </si>
  <si>
    <t>一人当たり
医療費</t>
    <rPh sb="0" eb="2">
      <t>ヒトリ</t>
    </rPh>
    <rPh sb="2" eb="3">
      <t>ア</t>
    </rPh>
    <rPh sb="6" eb="9">
      <t>イリョウヒ</t>
    </rPh>
    <phoneticPr fontId="6"/>
  </si>
  <si>
    <t>基金等
保有額</t>
    <rPh sb="0" eb="2">
      <t>キキン</t>
    </rPh>
    <rPh sb="2" eb="3">
      <t>トウ</t>
    </rPh>
    <rPh sb="4" eb="7">
      <t>ホユウガク</t>
    </rPh>
    <phoneticPr fontId="6"/>
  </si>
  <si>
    <t>（再掲）
前期高齢者数</t>
    <phoneticPr fontId="6"/>
  </si>
  <si>
    <t>前期
高齢者率</t>
    <phoneticPr fontId="6"/>
  </si>
  <si>
    <t>世帯</t>
    <rPh sb="0" eb="2">
      <t>セタイ</t>
    </rPh>
    <phoneticPr fontId="5"/>
  </si>
  <si>
    <t>人</t>
    <rPh sb="0" eb="1">
      <t>ニン</t>
    </rPh>
    <phoneticPr fontId="5"/>
  </si>
  <si>
    <t>人</t>
    <rPh sb="0" eb="1">
      <t>ニン</t>
    </rPh>
    <phoneticPr fontId="6"/>
  </si>
  <si>
    <t>％</t>
    <phoneticPr fontId="6"/>
  </si>
  <si>
    <t>円</t>
    <rPh sb="0" eb="1">
      <t>エン</t>
    </rPh>
    <phoneticPr fontId="6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</si>
  <si>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</si>
  <si>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</si>
  <si>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</si>
  <si>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</si>
  <si>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</si>
  <si>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</si>
  <si>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</si>
  <si>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</si>
  <si>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</si>
  <si>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</si>
  <si>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</si>
  <si>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</si>
  <si>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</si>
  <si>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</si>
  <si>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</si>
  <si>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</si>
  <si>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</si>
  <si>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</si>
  <si>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</si>
  <si>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>島根県</t>
    <rPh sb="0" eb="3">
      <t>シマネケン</t>
    </rPh>
    <phoneticPr fontId="6"/>
  </si>
  <si>
    <t>全国平均</t>
    <rPh sb="0" eb="2">
      <t>ゼンコク</t>
    </rPh>
    <rPh sb="2" eb="4">
      <t>ヘイキン</t>
    </rPh>
    <phoneticPr fontId="6"/>
  </si>
  <si>
    <t>（注）保険料（税）の調定額には介護納付金分を含まない。</t>
    <rPh sb="0" eb="1">
      <t>チュウ</t>
    </rPh>
    <rPh sb="2" eb="5">
      <t>ホケンリョウ</t>
    </rPh>
    <rPh sb="6" eb="7">
      <t>ゼイ</t>
    </rPh>
    <rPh sb="9" eb="12">
      <t>チョウテイガク</t>
    </rPh>
    <rPh sb="14" eb="16">
      <t>カイゴ</t>
    </rPh>
    <rPh sb="16" eb="19">
      <t>ノウフキン</t>
    </rPh>
    <rPh sb="19" eb="20">
      <t>ブン</t>
    </rPh>
    <rPh sb="21" eb="22">
      <t>フク</t>
    </rPh>
    <phoneticPr fontId="6"/>
  </si>
  <si>
    <t xml:space="preserve"> </t>
    <phoneticPr fontId="6"/>
  </si>
  <si>
    <t>※全国分：厚生労働省保険局「国民健康保険事業年報」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</si>
</sst>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#,###,##0"/>
    <numFmt numFmtId="178" formatCode="#,##0.00_ "/>
  </numFmts>
  <fonts count="9"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13" xfId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0" fontId="4" fillId="0" borderId="9" xfId="1" applyFont="1" applyBorder="1" applyAlignment="1">
      <alignment horizontal="center" vertical="center"/>
    </xf>
    <xf numFmtId="177" fontId="7" fillId="2" borderId="15" xfId="1" applyNumberFormat="1" applyFont="1" applyFill="1" applyBorder="1" applyAlignment="1">
      <alignment horizontal="right"/>
    </xf>
    <xf numFmtId="178" fontId="7" fillId="2" borderId="15" xfId="1" applyNumberFormat="1" applyFont="1" applyFill="1" applyBorder="1" applyAlignment="1">
      <alignment horizontal="right"/>
    </xf>
    <xf numFmtId="178" fontId="8" fillId="2" borderId="15" xfId="1" applyNumberFormat="1" applyFont="1" applyFill="1" applyBorder="1" applyAlignment="1">
      <alignment horizontal="right"/>
    </xf>
    <xf numFmtId="177" fontId="7" fillId="2" borderId="16" xfId="1" applyNumberFormat="1" applyFont="1" applyFill="1" applyBorder="1" applyAlignment="1">
      <alignment horizontal="right"/>
    </xf>
    <xf numFmtId="176" fontId="4" fillId="0" borderId="17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177" fontId="7" fillId="2" borderId="3" xfId="1" applyNumberFormat="1" applyFont="1" applyFill="1" applyBorder="1" applyAlignment="1">
      <alignment horizontal="right"/>
    </xf>
    <xf numFmtId="178" fontId="7" fillId="2" borderId="3" xfId="1" applyNumberFormat="1" applyFont="1" applyFill="1" applyBorder="1" applyAlignment="1">
      <alignment horizontal="right"/>
    </xf>
    <xf numFmtId="178" fontId="8" fillId="2" borderId="3" xfId="1" applyNumberFormat="1" applyFont="1" applyFill="1" applyBorder="1" applyAlignment="1">
      <alignment horizontal="right"/>
    </xf>
    <xf numFmtId="177" fontId="7" fillId="2" borderId="18" xfId="1" applyNumberFormat="1" applyFont="1" applyFill="1" applyBorder="1" applyAlignment="1">
      <alignment horizontal="right"/>
    </xf>
    <xf numFmtId="176" fontId="4" fillId="0" borderId="19" xfId="1" applyNumberFormat="1" applyFont="1" applyBorder="1" applyAlignment="1">
      <alignment horizontal="right" vertical="center"/>
    </xf>
    <xf numFmtId="0" fontId="4" fillId="0" borderId="20" xfId="1" applyFont="1" applyBorder="1" applyAlignment="1">
      <alignment horizontal="center" vertical="center"/>
    </xf>
    <xf numFmtId="177" fontId="7" fillId="2" borderId="21" xfId="1" applyNumberFormat="1" applyFont="1" applyFill="1" applyBorder="1" applyAlignment="1">
      <alignment horizontal="right"/>
    </xf>
    <xf numFmtId="178" fontId="7" fillId="2" borderId="21" xfId="1" applyNumberFormat="1" applyFont="1" applyFill="1" applyBorder="1" applyAlignment="1">
      <alignment horizontal="right"/>
    </xf>
    <xf numFmtId="178" fontId="8" fillId="2" borderId="21" xfId="1" applyNumberFormat="1" applyFont="1" applyFill="1" applyBorder="1" applyAlignment="1">
      <alignment horizontal="right"/>
    </xf>
    <xf numFmtId="177" fontId="7" fillId="2" borderId="22" xfId="1" applyNumberFormat="1" applyFont="1" applyFill="1" applyBorder="1" applyAlignment="1">
      <alignment horizontal="right"/>
    </xf>
    <xf numFmtId="177" fontId="7" fillId="3" borderId="25" xfId="1" applyNumberFormat="1" applyFont="1" applyFill="1" applyBorder="1" applyAlignment="1">
      <alignment horizontal="right"/>
    </xf>
    <xf numFmtId="178" fontId="7" fillId="3" borderId="25" xfId="1" applyNumberFormat="1" applyFont="1" applyFill="1" applyBorder="1" applyAlignment="1">
      <alignment horizontal="right"/>
    </xf>
    <xf numFmtId="178" fontId="8" fillId="3" borderId="25" xfId="1" applyNumberFormat="1" applyFont="1" applyFill="1" applyBorder="1" applyAlignment="1">
      <alignment horizontal="right"/>
    </xf>
    <xf numFmtId="177" fontId="7" fillId="2" borderId="26" xfId="1" applyNumberFormat="1" applyFont="1" applyFill="1" applyBorder="1" applyAlignment="1">
      <alignment horizontal="right"/>
    </xf>
    <xf numFmtId="177" fontId="7" fillId="4" borderId="27" xfId="1" applyNumberFormat="1" applyFont="1" applyFill="1" applyBorder="1" applyAlignment="1">
      <alignment horizontal="right"/>
    </xf>
    <xf numFmtId="178" fontId="7" fillId="4" borderId="27" xfId="1" applyNumberFormat="1" applyFont="1" applyFill="1" applyBorder="1" applyAlignment="1">
      <alignment horizontal="right"/>
    </xf>
    <xf numFmtId="178" fontId="8" fillId="4" borderId="27" xfId="1" applyNumberFormat="1" applyFont="1" applyFill="1" applyBorder="1" applyAlignment="1">
      <alignment horizontal="right"/>
    </xf>
    <xf numFmtId="177" fontId="8" fillId="4" borderId="27" xfId="1" applyNumberFormat="1" applyFont="1" applyFill="1" applyBorder="1" applyAlignment="1">
      <alignment horizontal="right"/>
    </xf>
    <xf numFmtId="177" fontId="8" fillId="2" borderId="27" xfId="1" applyNumberFormat="1" applyFont="1" applyFill="1" applyBorder="1" applyAlignment="1">
      <alignment horizontal="right"/>
    </xf>
    <xf numFmtId="177" fontId="7" fillId="2" borderId="28" xfId="1" applyNumberFormat="1" applyFont="1" applyFill="1" applyBorder="1" applyAlignment="1">
      <alignment horizontal="right"/>
    </xf>
    <xf numFmtId="0" fontId="4" fillId="0" borderId="0" xfId="1" quotePrefix="1" applyFont="1" applyAlignment="1">
      <alignment horizontal="left" vertical="center"/>
    </xf>
    <xf numFmtId="177" fontId="4" fillId="0" borderId="0" xfId="1" applyNumberFormat="1" applyFont="1" applyAlignment="1">
      <alignment vertical="center"/>
    </xf>
    <xf numFmtId="176" fontId="4" fillId="0" borderId="23" xfId="1" applyNumberFormat="1" applyFont="1" applyBorder="1" applyAlignment="1">
      <alignment horizontal="center" vertical="center"/>
    </xf>
    <xf numFmtId="176" fontId="4" fillId="0" borderId="24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6008D0FD-AE9E-4E6D-B6A5-C183D9F7B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3_R5&#20107;&#26989;&#29366;&#27841;\&#12456;&#12463;&#12475;&#12523;\R5&#34920;8&#65374;17.xlsx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3_R5&#20107;&#26989;&#29366;&#27841;\&#12456;&#12463;&#12475;&#12523;\R5&#34920;8&#65374;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８〇"/>
      <sheetName val="表９〇"/>
      <sheetName val="表10〇"/>
      <sheetName val="表11〇"/>
      <sheetName val="表12〇"/>
      <sheetName val="表13〇"/>
      <sheetName val="表14〇"/>
      <sheetName val="〇表15"/>
      <sheetName val="表16〇"/>
      <sheetName val="表17〇"/>
      <sheetName val="表17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>
            <v>22056</v>
          </cell>
          <cell r="D2">
            <v>31406</v>
          </cell>
          <cell r="E2">
            <v>16195</v>
          </cell>
          <cell r="J2">
            <v>89317</v>
          </cell>
          <cell r="M2">
            <v>487740</v>
          </cell>
          <cell r="N2">
            <v>1425472211</v>
          </cell>
        </row>
        <row r="3">
          <cell r="C3">
            <v>6254</v>
          </cell>
          <cell r="D3">
            <v>8594</v>
          </cell>
          <cell r="E3">
            <v>5175</v>
          </cell>
          <cell r="J3">
            <v>77521</v>
          </cell>
          <cell r="M3">
            <v>562550</v>
          </cell>
          <cell r="N3">
            <v>616926824</v>
          </cell>
        </row>
        <row r="4">
          <cell r="C4">
            <v>18755</v>
          </cell>
          <cell r="D4">
            <v>28130</v>
          </cell>
          <cell r="E4">
            <v>15090</v>
          </cell>
          <cell r="J4">
            <v>96889</v>
          </cell>
          <cell r="M4">
            <v>515558</v>
          </cell>
          <cell r="N4">
            <v>298814280</v>
          </cell>
        </row>
        <row r="5">
          <cell r="C5">
            <v>5814</v>
          </cell>
          <cell r="D5">
            <v>8354</v>
          </cell>
          <cell r="E5">
            <v>5018</v>
          </cell>
          <cell r="J5">
            <v>89108</v>
          </cell>
          <cell r="M5">
            <v>491237</v>
          </cell>
          <cell r="N5">
            <v>380820265</v>
          </cell>
        </row>
        <row r="6">
          <cell r="C6">
            <v>4433</v>
          </cell>
          <cell r="D6">
            <v>6345</v>
          </cell>
          <cell r="E6">
            <v>3812</v>
          </cell>
          <cell r="J6">
            <v>80688</v>
          </cell>
          <cell r="M6">
            <v>551525</v>
          </cell>
          <cell r="N6">
            <v>218448881</v>
          </cell>
        </row>
        <row r="7">
          <cell r="C7">
            <v>4311</v>
          </cell>
          <cell r="D7">
            <v>6409</v>
          </cell>
          <cell r="E7">
            <v>3746</v>
          </cell>
          <cell r="J7">
            <v>89471</v>
          </cell>
          <cell r="M7">
            <v>533616</v>
          </cell>
          <cell r="N7">
            <v>258400456</v>
          </cell>
        </row>
        <row r="8">
          <cell r="C8">
            <v>3074</v>
          </cell>
          <cell r="D8">
            <v>4187</v>
          </cell>
          <cell r="E8">
            <v>2554</v>
          </cell>
          <cell r="J8">
            <v>76544</v>
          </cell>
          <cell r="M8">
            <v>635246</v>
          </cell>
          <cell r="N8">
            <v>239778283</v>
          </cell>
        </row>
        <row r="9">
          <cell r="C9">
            <v>417</v>
          </cell>
          <cell r="D9">
            <v>565</v>
          </cell>
          <cell r="E9">
            <v>369</v>
          </cell>
          <cell r="J9">
            <v>71738</v>
          </cell>
          <cell r="M9">
            <v>587842</v>
          </cell>
          <cell r="N9">
            <v>41777000</v>
          </cell>
        </row>
        <row r="10">
          <cell r="C10">
            <v>1023</v>
          </cell>
          <cell r="D10">
            <v>1460</v>
          </cell>
          <cell r="E10">
            <v>926</v>
          </cell>
          <cell r="J10">
            <v>84228</v>
          </cell>
          <cell r="M10">
            <v>581810</v>
          </cell>
          <cell r="N10">
            <v>105010164</v>
          </cell>
        </row>
        <row r="11">
          <cell r="C11">
            <v>400</v>
          </cell>
          <cell r="D11">
            <v>535</v>
          </cell>
          <cell r="E11">
            <v>294</v>
          </cell>
          <cell r="J11">
            <v>93845</v>
          </cell>
          <cell r="M11">
            <v>510951</v>
          </cell>
          <cell r="N11">
            <v>51314434</v>
          </cell>
        </row>
        <row r="12">
          <cell r="C12">
            <v>486</v>
          </cell>
          <cell r="D12">
            <v>665</v>
          </cell>
          <cell r="E12">
            <v>433</v>
          </cell>
          <cell r="J12">
            <v>88875</v>
          </cell>
          <cell r="M12">
            <v>538277</v>
          </cell>
          <cell r="N12">
            <v>42275935</v>
          </cell>
        </row>
        <row r="13">
          <cell r="C13">
            <v>144</v>
          </cell>
          <cell r="D13">
            <v>197</v>
          </cell>
          <cell r="E13">
            <v>98</v>
          </cell>
          <cell r="J13">
            <v>67076</v>
          </cell>
          <cell r="M13">
            <v>331726</v>
          </cell>
          <cell r="N13">
            <v>100347619</v>
          </cell>
        </row>
        <row r="14">
          <cell r="C14">
            <v>4377</v>
          </cell>
          <cell r="D14">
            <v>6339</v>
          </cell>
          <cell r="E14">
            <v>3932</v>
          </cell>
          <cell r="J14">
            <v>84944</v>
          </cell>
          <cell r="M14">
            <v>540295</v>
          </cell>
          <cell r="N14">
            <v>368652357</v>
          </cell>
        </row>
        <row r="15">
          <cell r="C15">
            <v>1544</v>
          </cell>
          <cell r="D15">
            <v>2255</v>
          </cell>
          <cell r="E15">
            <v>1440</v>
          </cell>
          <cell r="J15">
            <v>79547</v>
          </cell>
          <cell r="M15">
            <v>571871</v>
          </cell>
          <cell r="N15">
            <v>210656533</v>
          </cell>
        </row>
        <row r="16">
          <cell r="C16">
            <v>597</v>
          </cell>
          <cell r="D16">
            <v>854</v>
          </cell>
          <cell r="E16">
            <v>532</v>
          </cell>
          <cell r="J16">
            <v>79487</v>
          </cell>
          <cell r="M16">
            <v>606292</v>
          </cell>
          <cell r="N16">
            <v>228632814</v>
          </cell>
        </row>
        <row r="17">
          <cell r="C17">
            <v>591</v>
          </cell>
          <cell r="D17">
            <v>807</v>
          </cell>
          <cell r="E17">
            <v>543</v>
          </cell>
          <cell r="J17">
            <v>71274</v>
          </cell>
          <cell r="M17">
            <v>731138</v>
          </cell>
          <cell r="N17">
            <v>38649557</v>
          </cell>
        </row>
        <row r="18">
          <cell r="C18">
            <v>1478</v>
          </cell>
          <cell r="D18">
            <v>2110</v>
          </cell>
          <cell r="E18">
            <v>1217</v>
          </cell>
          <cell r="J18">
            <v>60487</v>
          </cell>
          <cell r="M18">
            <v>471048</v>
          </cell>
          <cell r="N18">
            <v>104887346</v>
          </cell>
        </row>
        <row r="19">
          <cell r="C19">
            <v>798</v>
          </cell>
          <cell r="D19">
            <v>1136</v>
          </cell>
          <cell r="E19">
            <v>706</v>
          </cell>
          <cell r="J19">
            <v>68980</v>
          </cell>
          <cell r="M19">
            <v>575860</v>
          </cell>
          <cell r="N19">
            <v>81831923</v>
          </cell>
        </row>
        <row r="20">
          <cell r="C20">
            <v>2109</v>
          </cell>
          <cell r="D20">
            <v>2879</v>
          </cell>
          <cell r="E20">
            <v>1789</v>
          </cell>
          <cell r="J20">
            <v>78014</v>
          </cell>
          <cell r="M20">
            <v>511491</v>
          </cell>
          <cell r="N20">
            <v>378223815</v>
          </cell>
        </row>
        <row r="21">
          <cell r="J21">
            <v>87496</v>
          </cell>
          <cell r="M21">
            <v>522484</v>
          </cell>
          <cell r="N21">
            <v>5190920697</v>
          </cell>
        </row>
        <row r="22">
          <cell r="D22">
            <v>23814234</v>
          </cell>
          <cell r="E22">
            <v>10444006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FBA05-5468-4A40-843B-910C83539DF9}">
  <sheetPr>
    <tabColor rgb="FFFFFF00"/>
    <pageSetUpPr fitToPage="1"/>
  </sheetPr>
  <dimension ref="A1:J28"/>
  <sheetViews>
    <sheetView showGridLines="0" tabSelected="1" view="pageBreakPreview" zoomScale="112" zoomScaleNormal="75" zoomScaleSheetLayoutView="112" workbookViewId="0">
      <selection activeCell="K2" sqref="K1:K1048576"/>
    </sheetView>
  </sheetViews>
  <sheetFormatPr defaultColWidth="18.6328125" defaultRowHeight="15" customHeight="1"/>
  <cols>
    <col min="1" max="1" width="4.453125" style="1" bestFit="1" customWidth="1"/>
    <col min="2" max="3" width="11.6328125" style="1" customWidth="1"/>
    <col min="4" max="9" width="11.90625" style="1" customWidth="1"/>
    <col min="10" max="10" width="15.6328125" style="1" customWidth="1"/>
    <col min="11" max="16384" width="18.6328125" style="1"/>
  </cols>
  <sheetData>
    <row r="1" spans="1:10" ht="18" customHeight="1" thickBo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>
      <c r="A2" s="50" t="s">
        <v>2</v>
      </c>
      <c r="B2" s="3"/>
      <c r="C2" s="43" t="s">
        <v>3</v>
      </c>
      <c r="D2" s="52" t="s">
        <v>4</v>
      </c>
      <c r="E2" s="4"/>
      <c r="F2" s="5"/>
      <c r="G2" s="43" t="s">
        <v>5</v>
      </c>
      <c r="H2" s="43" t="s">
        <v>6</v>
      </c>
      <c r="I2" s="43" t="s">
        <v>7</v>
      </c>
      <c r="J2" s="45" t="s">
        <v>8</v>
      </c>
    </row>
    <row r="3" spans="1:10" ht="18" customHeight="1">
      <c r="A3" s="51"/>
      <c r="B3" s="6" t="s">
        <v>0</v>
      </c>
      <c r="C3" s="49"/>
      <c r="D3" s="49"/>
      <c r="E3" s="47" t="s">
        <v>9</v>
      </c>
      <c r="F3" s="49" t="s">
        <v>10</v>
      </c>
      <c r="G3" s="44"/>
      <c r="H3" s="44"/>
      <c r="I3" s="44"/>
      <c r="J3" s="46"/>
    </row>
    <row r="4" spans="1:10" ht="18" customHeight="1">
      <c r="A4" s="51"/>
      <c r="B4" s="7"/>
      <c r="C4" s="49"/>
      <c r="D4" s="49"/>
      <c r="E4" s="48"/>
      <c r="F4" s="44"/>
      <c r="G4" s="44"/>
      <c r="H4" s="44"/>
      <c r="I4" s="44"/>
      <c r="J4" s="46"/>
    </row>
    <row r="5" spans="1:10" ht="18" customHeight="1" thickBot="1">
      <c r="A5" s="8"/>
      <c r="B5" s="7"/>
      <c r="C5" s="9" t="s">
        <v>11</v>
      </c>
      <c r="D5" s="9" t="s">
        <v>12</v>
      </c>
      <c r="E5" s="9" t="s">
        <v>13</v>
      </c>
      <c r="F5" s="9" t="s">
        <v>14</v>
      </c>
      <c r="G5" s="9" t="s">
        <v>14</v>
      </c>
      <c r="H5" s="9" t="s">
        <v>15</v>
      </c>
      <c r="I5" s="9" t="s">
        <v>15</v>
      </c>
      <c r="J5" s="10" t="s">
        <v>15</v>
      </c>
    </row>
    <row r="6" spans="1:10" ht="18" customHeight="1">
      <c r="A6" s="11">
        <v>1</v>
      </c>
      <c r="B6" s="12" t="s">
        <v>16</v>
      </c>
      <c r="C6" s="13">
        <f>[1]表17元データ!C2</f>
        <v>22056</v>
      </c>
      <c r="D6" s="13">
        <f>[1]表17元データ!D2</f>
        <v>31406</v>
      </c>
      <c r="E6" s="13">
        <f>[1]表17元データ!E2</f>
        <v>16195</v>
      </c>
      <c r="F6" s="14">
        <f>ROUND((E6/D6)*100,2)</f>
        <v>51.57</v>
      </c>
      <c r="G6" s="15">
        <v>96.09</v>
      </c>
      <c r="H6" s="13">
        <f>[1]表17元データ!J2</f>
        <v>89317</v>
      </c>
      <c r="I6" s="13">
        <f>[1]表17元データ!M2</f>
        <v>487740</v>
      </c>
      <c r="J6" s="16">
        <f>[1]表17元データ!N2</f>
        <v>1425472211</v>
      </c>
    </row>
    <row r="7" spans="1:10" ht="18" customHeight="1">
      <c r="A7" s="17">
        <v>2</v>
      </c>
      <c r="B7" s="18" t="s">
        <v>17</v>
      </c>
      <c r="C7" s="19">
        <f>[1]表17元データ!C3</f>
        <v>6254</v>
      </c>
      <c r="D7" s="19">
        <f>[1]表17元データ!D3</f>
        <v>8594</v>
      </c>
      <c r="E7" s="19">
        <f>[1]表17元データ!E3</f>
        <v>5175</v>
      </c>
      <c r="F7" s="20">
        <f t="shared" ref="F7:F25" si="0">ROUND((E7/D7)*100,2)</f>
        <v>60.22</v>
      </c>
      <c r="G7" s="21">
        <v>97.34</v>
      </c>
      <c r="H7" s="19">
        <f>[1]表17元データ!J3</f>
        <v>77521</v>
      </c>
      <c r="I7" s="19">
        <f>[1]表17元データ!M3</f>
        <v>562550</v>
      </c>
      <c r="J7" s="22">
        <f>[1]表17元データ!N3</f>
        <v>616926824</v>
      </c>
    </row>
    <row r="8" spans="1:10" ht="18" customHeight="1">
      <c r="A8" s="17">
        <v>3</v>
      </c>
      <c r="B8" s="18" t="s">
        <v>18</v>
      </c>
      <c r="C8" s="19">
        <f>[1]表17元データ!C4</f>
        <v>18755</v>
      </c>
      <c r="D8" s="19">
        <f>[1]表17元データ!D4</f>
        <v>28130</v>
      </c>
      <c r="E8" s="19">
        <f>[1]表17元データ!E4</f>
        <v>15090</v>
      </c>
      <c r="F8" s="20">
        <f t="shared" si="0"/>
        <v>53.64</v>
      </c>
      <c r="G8" s="21">
        <v>96.3</v>
      </c>
      <c r="H8" s="19">
        <f>[1]表17元データ!J4</f>
        <v>96889</v>
      </c>
      <c r="I8" s="19">
        <f>[1]表17元データ!M4</f>
        <v>515558</v>
      </c>
      <c r="J8" s="22">
        <f>[1]表17元データ!N4</f>
        <v>298814280</v>
      </c>
    </row>
    <row r="9" spans="1:10" ht="18" customHeight="1">
      <c r="A9" s="17">
        <v>4</v>
      </c>
      <c r="B9" s="18" t="s">
        <v>19</v>
      </c>
      <c r="C9" s="19">
        <f>[1]表17元データ!C5</f>
        <v>5814</v>
      </c>
      <c r="D9" s="19">
        <f>[1]表17元データ!D5</f>
        <v>8354</v>
      </c>
      <c r="E9" s="19">
        <f>[1]表17元データ!E5</f>
        <v>5018</v>
      </c>
      <c r="F9" s="20">
        <f t="shared" si="0"/>
        <v>60.07</v>
      </c>
      <c r="G9" s="21">
        <v>97.17</v>
      </c>
      <c r="H9" s="19">
        <f>[1]表17元データ!J5</f>
        <v>89108</v>
      </c>
      <c r="I9" s="19">
        <f>[1]表17元データ!M5</f>
        <v>491237</v>
      </c>
      <c r="J9" s="22">
        <f>[1]表17元データ!N5</f>
        <v>380820265</v>
      </c>
    </row>
    <row r="10" spans="1:10" ht="18" customHeight="1">
      <c r="A10" s="17">
        <v>5</v>
      </c>
      <c r="B10" s="18" t="s">
        <v>20</v>
      </c>
      <c r="C10" s="19">
        <f>[1]表17元データ!C6</f>
        <v>4433</v>
      </c>
      <c r="D10" s="19">
        <f>[1]表17元データ!D6</f>
        <v>6345</v>
      </c>
      <c r="E10" s="19">
        <f>[1]表17元データ!E6</f>
        <v>3812</v>
      </c>
      <c r="F10" s="20">
        <f t="shared" si="0"/>
        <v>60.08</v>
      </c>
      <c r="G10" s="21">
        <v>96.38</v>
      </c>
      <c r="H10" s="19">
        <f>[1]表17元データ!J6</f>
        <v>80688</v>
      </c>
      <c r="I10" s="19">
        <f>[1]表17元データ!M6</f>
        <v>551525</v>
      </c>
      <c r="J10" s="22">
        <f>[1]表17元データ!N6</f>
        <v>218448881</v>
      </c>
    </row>
    <row r="11" spans="1:10" ht="18" customHeight="1">
      <c r="A11" s="17">
        <v>6</v>
      </c>
      <c r="B11" s="18" t="s">
        <v>21</v>
      </c>
      <c r="C11" s="19">
        <f>[1]表17元データ!C7</f>
        <v>4311</v>
      </c>
      <c r="D11" s="19">
        <f>[1]表17元データ!D7</f>
        <v>6409</v>
      </c>
      <c r="E11" s="19">
        <f>[1]表17元データ!E7</f>
        <v>3746</v>
      </c>
      <c r="F11" s="20">
        <f t="shared" si="0"/>
        <v>58.45</v>
      </c>
      <c r="G11" s="21">
        <v>97.03</v>
      </c>
      <c r="H11" s="19">
        <f>[1]表17元データ!J7</f>
        <v>89471</v>
      </c>
      <c r="I11" s="19">
        <f>[1]表17元データ!M7</f>
        <v>533616</v>
      </c>
      <c r="J11" s="22">
        <f>[1]表17元データ!N7</f>
        <v>258400456</v>
      </c>
    </row>
    <row r="12" spans="1:10" ht="18" customHeight="1">
      <c r="A12" s="17">
        <v>7</v>
      </c>
      <c r="B12" s="18" t="s">
        <v>22</v>
      </c>
      <c r="C12" s="19">
        <f>[1]表17元データ!C8</f>
        <v>3074</v>
      </c>
      <c r="D12" s="19">
        <f>[1]表17元データ!D8</f>
        <v>4187</v>
      </c>
      <c r="E12" s="19">
        <f>[1]表17元データ!E8</f>
        <v>2554</v>
      </c>
      <c r="F12" s="20">
        <f t="shared" si="0"/>
        <v>61</v>
      </c>
      <c r="G12" s="21">
        <v>97.47</v>
      </c>
      <c r="H12" s="19">
        <f>[1]表17元データ!J8</f>
        <v>76544</v>
      </c>
      <c r="I12" s="19">
        <f>[1]表17元データ!M8</f>
        <v>635246</v>
      </c>
      <c r="J12" s="22">
        <f>[1]表17元データ!N8</f>
        <v>239778283</v>
      </c>
    </row>
    <row r="13" spans="1:10" ht="18" customHeight="1">
      <c r="A13" s="17">
        <v>36</v>
      </c>
      <c r="B13" s="18" t="s">
        <v>23</v>
      </c>
      <c r="C13" s="19">
        <f>[1]表17元データ!C9</f>
        <v>417</v>
      </c>
      <c r="D13" s="19">
        <f>[1]表17元データ!D9</f>
        <v>565</v>
      </c>
      <c r="E13" s="19">
        <f>[1]表17元データ!E9</f>
        <v>369</v>
      </c>
      <c r="F13" s="20">
        <f t="shared" si="0"/>
        <v>65.31</v>
      </c>
      <c r="G13" s="21">
        <v>99.16</v>
      </c>
      <c r="H13" s="19">
        <f>[1]表17元データ!J9</f>
        <v>71738</v>
      </c>
      <c r="I13" s="19">
        <f>[1]表17元データ!M9</f>
        <v>587842</v>
      </c>
      <c r="J13" s="22">
        <f>[1]表17元データ!N9</f>
        <v>41777000</v>
      </c>
    </row>
    <row r="14" spans="1:10" ht="18" customHeight="1">
      <c r="A14" s="17">
        <v>49</v>
      </c>
      <c r="B14" s="18" t="s">
        <v>24</v>
      </c>
      <c r="C14" s="19">
        <f>[1]表17元データ!C10</f>
        <v>1023</v>
      </c>
      <c r="D14" s="19">
        <f>[1]表17元データ!D10</f>
        <v>1460</v>
      </c>
      <c r="E14" s="19">
        <f>[1]表17元データ!E10</f>
        <v>926</v>
      </c>
      <c r="F14" s="20">
        <f t="shared" si="0"/>
        <v>63.42</v>
      </c>
      <c r="G14" s="21">
        <v>98.46</v>
      </c>
      <c r="H14" s="19">
        <f>[1]表17元データ!J10</f>
        <v>84228</v>
      </c>
      <c r="I14" s="19">
        <f>[1]表17元データ!M10</f>
        <v>581810</v>
      </c>
      <c r="J14" s="22">
        <f>[1]表17元データ!N10</f>
        <v>105010164</v>
      </c>
    </row>
    <row r="15" spans="1:10" ht="18" customHeight="1">
      <c r="A15" s="17">
        <v>57</v>
      </c>
      <c r="B15" s="18" t="s">
        <v>25</v>
      </c>
      <c r="C15" s="19">
        <f>[1]表17元データ!C11</f>
        <v>400</v>
      </c>
      <c r="D15" s="19">
        <f>[1]表17元データ!D11</f>
        <v>535</v>
      </c>
      <c r="E15" s="19">
        <f>[1]表17元データ!E11</f>
        <v>294</v>
      </c>
      <c r="F15" s="20">
        <f t="shared" si="0"/>
        <v>54.95</v>
      </c>
      <c r="G15" s="21">
        <v>99.38</v>
      </c>
      <c r="H15" s="19">
        <f>[1]表17元データ!J11</f>
        <v>93845</v>
      </c>
      <c r="I15" s="19">
        <f>[1]表17元データ!M11</f>
        <v>510951</v>
      </c>
      <c r="J15" s="22">
        <f>[1]表17元データ!N11</f>
        <v>51314434</v>
      </c>
    </row>
    <row r="16" spans="1:10" ht="18" customHeight="1">
      <c r="A16" s="17">
        <v>58</v>
      </c>
      <c r="B16" s="18" t="s">
        <v>26</v>
      </c>
      <c r="C16" s="19">
        <f>[1]表17元データ!C12</f>
        <v>486</v>
      </c>
      <c r="D16" s="19">
        <f>[1]表17元データ!D12</f>
        <v>665</v>
      </c>
      <c r="E16" s="19">
        <f>[1]表17元データ!E12</f>
        <v>433</v>
      </c>
      <c r="F16" s="20">
        <f t="shared" si="0"/>
        <v>65.11</v>
      </c>
      <c r="G16" s="21">
        <v>99.46</v>
      </c>
      <c r="H16" s="19">
        <f>[1]表17元データ!J12</f>
        <v>88875</v>
      </c>
      <c r="I16" s="19">
        <f>[1]表17元データ!M12</f>
        <v>538277</v>
      </c>
      <c r="J16" s="22">
        <f>[1]表17元データ!N12</f>
        <v>42275935</v>
      </c>
    </row>
    <row r="17" spans="1:10" ht="18" customHeight="1">
      <c r="A17" s="17">
        <v>59</v>
      </c>
      <c r="B17" s="18" t="s">
        <v>27</v>
      </c>
      <c r="C17" s="19">
        <f>[1]表17元データ!C13</f>
        <v>144</v>
      </c>
      <c r="D17" s="19">
        <f>[1]表17元データ!D13</f>
        <v>197</v>
      </c>
      <c r="E17" s="19">
        <f>[1]表17元データ!E13</f>
        <v>98</v>
      </c>
      <c r="F17" s="20">
        <f t="shared" si="0"/>
        <v>49.75</v>
      </c>
      <c r="G17" s="21">
        <v>98.41</v>
      </c>
      <c r="H17" s="19">
        <f>[1]表17元データ!J13</f>
        <v>67076</v>
      </c>
      <c r="I17" s="19">
        <f>[1]表17元データ!M13</f>
        <v>331726</v>
      </c>
      <c r="J17" s="22">
        <f>[1]表17元データ!N13</f>
        <v>100347619</v>
      </c>
    </row>
    <row r="18" spans="1:10" ht="18" customHeight="1">
      <c r="A18" s="17">
        <v>61</v>
      </c>
      <c r="B18" s="18" t="s">
        <v>28</v>
      </c>
      <c r="C18" s="19">
        <f>[1]表17元データ!C14</f>
        <v>4377</v>
      </c>
      <c r="D18" s="19">
        <f>[1]表17元データ!D14</f>
        <v>6339</v>
      </c>
      <c r="E18" s="19">
        <f>[1]表17元データ!E14</f>
        <v>3932</v>
      </c>
      <c r="F18" s="20">
        <f t="shared" si="0"/>
        <v>62.03</v>
      </c>
      <c r="G18" s="21">
        <v>98.48</v>
      </c>
      <c r="H18" s="19">
        <f>[1]表17元データ!J14</f>
        <v>84944</v>
      </c>
      <c r="I18" s="19">
        <f>[1]表17元データ!M14</f>
        <v>540295</v>
      </c>
      <c r="J18" s="22">
        <f>[1]表17元データ!N14</f>
        <v>368652357</v>
      </c>
    </row>
    <row r="19" spans="1:10" ht="18" customHeight="1">
      <c r="A19" s="17">
        <v>81</v>
      </c>
      <c r="B19" s="18" t="s">
        <v>29</v>
      </c>
      <c r="C19" s="19">
        <f>[1]表17元データ!C15</f>
        <v>1544</v>
      </c>
      <c r="D19" s="19">
        <f>[1]表17元データ!D15</f>
        <v>2255</v>
      </c>
      <c r="E19" s="19">
        <f>[1]表17元データ!E15</f>
        <v>1440</v>
      </c>
      <c r="F19" s="20">
        <f t="shared" si="0"/>
        <v>63.86</v>
      </c>
      <c r="G19" s="21">
        <v>98.92</v>
      </c>
      <c r="H19" s="19">
        <f>[1]表17元データ!J15</f>
        <v>79547</v>
      </c>
      <c r="I19" s="19">
        <f>[1]表17元データ!M15</f>
        <v>571871</v>
      </c>
      <c r="J19" s="22">
        <f>[1]表17元データ!N15</f>
        <v>210656533</v>
      </c>
    </row>
    <row r="20" spans="1:10" ht="18" customHeight="1">
      <c r="A20" s="17">
        <v>82</v>
      </c>
      <c r="B20" s="18" t="s">
        <v>30</v>
      </c>
      <c r="C20" s="19">
        <f>[1]表17元データ!C16</f>
        <v>597</v>
      </c>
      <c r="D20" s="19">
        <f>[1]表17元データ!D16</f>
        <v>854</v>
      </c>
      <c r="E20" s="19">
        <f>[1]表17元データ!E16</f>
        <v>532</v>
      </c>
      <c r="F20" s="20">
        <f t="shared" si="0"/>
        <v>62.3</v>
      </c>
      <c r="G20" s="21">
        <v>95.86</v>
      </c>
      <c r="H20" s="19">
        <f>[1]表17元データ!J16</f>
        <v>79487</v>
      </c>
      <c r="I20" s="19">
        <f>[1]表17元データ!M16</f>
        <v>606292</v>
      </c>
      <c r="J20" s="22">
        <f>[1]表17元データ!N16</f>
        <v>228632814</v>
      </c>
    </row>
    <row r="21" spans="1:10" ht="18" customHeight="1">
      <c r="A21" s="17">
        <v>83</v>
      </c>
      <c r="B21" s="18" t="s">
        <v>31</v>
      </c>
      <c r="C21" s="19">
        <f>[1]表17元データ!C17</f>
        <v>591</v>
      </c>
      <c r="D21" s="19">
        <f>[1]表17元データ!D17</f>
        <v>807</v>
      </c>
      <c r="E21" s="19">
        <f>[1]表17元データ!E17</f>
        <v>543</v>
      </c>
      <c r="F21" s="20">
        <f t="shared" si="0"/>
        <v>67.290000000000006</v>
      </c>
      <c r="G21" s="21">
        <v>98.41</v>
      </c>
      <c r="H21" s="19">
        <f>[1]表17元データ!J17</f>
        <v>71274</v>
      </c>
      <c r="I21" s="19">
        <f>[1]表17元データ!M17</f>
        <v>731138</v>
      </c>
      <c r="J21" s="22">
        <f>[1]表17元データ!N17</f>
        <v>38649557</v>
      </c>
    </row>
    <row r="22" spans="1:10" ht="18" customHeight="1">
      <c r="A22" s="17">
        <v>84</v>
      </c>
      <c r="B22" s="18" t="s">
        <v>32</v>
      </c>
      <c r="C22" s="19">
        <f>[1]表17元データ!C18</f>
        <v>1478</v>
      </c>
      <c r="D22" s="19">
        <f>[1]表17元データ!D18</f>
        <v>2110</v>
      </c>
      <c r="E22" s="19">
        <f>[1]表17元データ!E18</f>
        <v>1217</v>
      </c>
      <c r="F22" s="20">
        <f t="shared" si="0"/>
        <v>57.68</v>
      </c>
      <c r="G22" s="21">
        <v>98.74</v>
      </c>
      <c r="H22" s="19">
        <f>[1]表17元データ!J18</f>
        <v>60487</v>
      </c>
      <c r="I22" s="19">
        <f>[1]表17元データ!M18</f>
        <v>471048</v>
      </c>
      <c r="J22" s="22">
        <f>[1]表17元データ!N18</f>
        <v>104887346</v>
      </c>
    </row>
    <row r="23" spans="1:10" ht="18" customHeight="1">
      <c r="A23" s="17">
        <v>85</v>
      </c>
      <c r="B23" s="18" t="s">
        <v>33</v>
      </c>
      <c r="C23" s="19">
        <f>[1]表17元データ!C19</f>
        <v>798</v>
      </c>
      <c r="D23" s="19">
        <f>[1]表17元データ!D19</f>
        <v>1136</v>
      </c>
      <c r="E23" s="19">
        <f>[1]表17元データ!E19</f>
        <v>706</v>
      </c>
      <c r="F23" s="20">
        <f t="shared" si="0"/>
        <v>62.15</v>
      </c>
      <c r="G23" s="21">
        <v>95.94</v>
      </c>
      <c r="H23" s="19">
        <f>[1]表17元データ!J19</f>
        <v>68980</v>
      </c>
      <c r="I23" s="19">
        <f>[1]表17元データ!M19</f>
        <v>575860</v>
      </c>
      <c r="J23" s="22">
        <f>[1]表17元データ!N19</f>
        <v>81831923</v>
      </c>
    </row>
    <row r="24" spans="1:10" ht="18" customHeight="1" thickBot="1">
      <c r="A24" s="23">
        <v>86</v>
      </c>
      <c r="B24" s="24" t="s">
        <v>34</v>
      </c>
      <c r="C24" s="25">
        <f>[1]表17元データ!C20</f>
        <v>2109</v>
      </c>
      <c r="D24" s="25">
        <f>[1]表17元データ!D20</f>
        <v>2879</v>
      </c>
      <c r="E24" s="25">
        <f>[1]表17元データ!E20</f>
        <v>1789</v>
      </c>
      <c r="F24" s="26">
        <f t="shared" si="0"/>
        <v>62.14</v>
      </c>
      <c r="G24" s="27">
        <v>97.97</v>
      </c>
      <c r="H24" s="25">
        <f>[1]表17元データ!J20</f>
        <v>78014</v>
      </c>
      <c r="I24" s="25">
        <f>[1]表17元データ!M20</f>
        <v>511491</v>
      </c>
      <c r="J24" s="28">
        <f>[1]表17元データ!N20</f>
        <v>378223815</v>
      </c>
    </row>
    <row r="25" spans="1:10" ht="18" customHeight="1" thickBot="1">
      <c r="A25" s="41" t="s">
        <v>35</v>
      </c>
      <c r="B25" s="42"/>
      <c r="C25" s="29">
        <f>SUM(C6:C24)</f>
        <v>78661</v>
      </c>
      <c r="D25" s="29">
        <f>SUM(D6:D24)</f>
        <v>113227</v>
      </c>
      <c r="E25" s="29">
        <f>SUM(E6:E24)</f>
        <v>63869</v>
      </c>
      <c r="F25" s="30">
        <f t="shared" si="0"/>
        <v>56.41</v>
      </c>
      <c r="G25" s="31">
        <v>96.77</v>
      </c>
      <c r="H25" s="29">
        <f>[1]表17元データ!J21</f>
        <v>87496</v>
      </c>
      <c r="I25" s="29">
        <f>[1]表17元データ!M21</f>
        <v>522484</v>
      </c>
      <c r="J25" s="32">
        <f>[1]表17元データ!N21</f>
        <v>5190920697</v>
      </c>
    </row>
    <row r="26" spans="1:10" ht="18" customHeight="1" thickBot="1">
      <c r="A26" s="41" t="s">
        <v>36</v>
      </c>
      <c r="B26" s="42"/>
      <c r="C26" s="33"/>
      <c r="D26" s="33"/>
      <c r="E26" s="33"/>
      <c r="F26" s="34">
        <f>ROUND(([1]表17元データ!E22/[1]表17元データ!D22)*100,2)</f>
        <v>43.86</v>
      </c>
      <c r="G26" s="35">
        <v>94.2</v>
      </c>
      <c r="H26" s="36">
        <v>92559</v>
      </c>
      <c r="I26" s="37">
        <v>418253</v>
      </c>
      <c r="J26" s="38"/>
    </row>
    <row r="27" spans="1:10" ht="18" customHeight="1">
      <c r="A27" s="39" t="s">
        <v>37</v>
      </c>
      <c r="B27" s="2"/>
      <c r="C27" s="2"/>
      <c r="D27" s="2"/>
      <c r="E27" s="2"/>
      <c r="F27" s="2"/>
      <c r="G27" s="2"/>
      <c r="H27" s="2"/>
      <c r="I27" s="2"/>
      <c r="J27" s="40" t="s">
        <v>38</v>
      </c>
    </row>
    <row r="28" spans="1:10" ht="15" customHeight="1">
      <c r="A28" s="2" t="s">
        <v>39</v>
      </c>
      <c r="B28" s="2"/>
      <c r="C28" s="2"/>
      <c r="D28" s="2"/>
      <c r="E28" s="2"/>
      <c r="F28" s="2"/>
      <c r="G28" s="2"/>
      <c r="H28" s="2"/>
      <c r="I28" s="2"/>
      <c r="J28" s="2"/>
    </row>
  </sheetData>
  <mergeCells count="11">
    <mergeCell ref="E3:E4"/>
    <mergeCell ref="F3:F4"/>
    <mergeCell ref="A2:A4"/>
    <mergeCell ref="C2:C4"/>
    <mergeCell ref="D2:D4"/>
    <mergeCell ref="G2:G4"/>
    <mergeCell ref="A25:B25"/>
    <mergeCell ref="A26:B26"/>
    <mergeCell ref="H2:H4"/>
    <mergeCell ref="I2:I4"/>
    <mergeCell ref="J2:J4"/>
  </mergeCells>
  <phoneticPr fontId="2"/>
  <pageMargins left="0.51181102362204722" right="0.31496062992125984" top="0.98425196850393704" bottom="0.47244094488188981" header="0.51181102362204722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sheet17</vt:lpstr>
      <vt:lpstr>sheet17!Print_Area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2025-11-07T04:42:50Z</dcterms:created>
  <dcterms:modified xsi:type="dcterms:W3CDTF">2025-11-07T04:44:16Z</dcterms:modified>
</cp:coreProperties>
</file>