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8_{67827DAA-7CAE-426C-BB6A-9112523FD65E}" xr6:coauthVersionLast="47" xr6:coauthVersionMax="47" xr10:uidLastSave="{00000000-0000-0000-0000-000000000000}"/>
  <bookViews>
    <workbookView xWindow="5175" yWindow="-16320" windowWidth="29040" windowHeight="15720" xr2:uid="{8F9E1AF9-13D0-4302-999C-8B437319D6C0}"/>
  </bookViews>
  <sheets>
    <sheet name="sheet15" sheetId="1" r:id="rId1"/>
  </sheets>
  <definedNames>
    <definedName name="_xlnm.Print_Area" localSheetId="0">sheet15!$A$1:$N$15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13" i="1" s="1"/>
  <c r="J13" i="1" s="1"/>
  <c r="H32" i="1"/>
  <c r="H26" i="1"/>
  <c r="G13" i="1" s="1"/>
</calcChain>
</file>

<file path=xl/sharedStrings.xml><?xml version="1.0" encoding="utf-8"?>
<sst xmlns="http://schemas.openxmlformats.org/spreadsheetml/2006/main" count="67" uniqueCount="44">
  <si>
    <t>表１５</t>
    <phoneticPr fontId="3"/>
  </si>
  <si>
    <t>現年分保険料（税）の収納率</t>
    <rPh sb="0" eb="1">
      <t>ゲン</t>
    </rPh>
    <rPh sb="1" eb="2">
      <t>ネン</t>
    </rPh>
    <rPh sb="2" eb="3">
      <t>ブン</t>
    </rPh>
    <rPh sb="3" eb="5">
      <t>ホケン</t>
    </rPh>
    <rPh sb="5" eb="6">
      <t>リョウ</t>
    </rPh>
    <rPh sb="7" eb="8">
      <t>ゼイ</t>
    </rPh>
    <rPh sb="10" eb="12">
      <t>シュウノウ</t>
    </rPh>
    <rPh sb="12" eb="13">
      <t>リツ</t>
    </rPh>
    <phoneticPr fontId="3"/>
  </si>
  <si>
    <t>年度</t>
    <rPh sb="0" eb="2">
      <t>ネンド</t>
    </rPh>
    <phoneticPr fontId="3"/>
  </si>
  <si>
    <t>市部平均</t>
    <rPh sb="0" eb="2">
      <t>シブ</t>
    </rPh>
    <rPh sb="2" eb="4">
      <t>ヘイキン</t>
    </rPh>
    <phoneticPr fontId="3"/>
  </si>
  <si>
    <t>町村部平均</t>
    <rPh sb="0" eb="2">
      <t>チョウソン</t>
    </rPh>
    <rPh sb="2" eb="3">
      <t>ブ</t>
    </rPh>
    <rPh sb="3" eb="5">
      <t>ヘイキン</t>
    </rPh>
    <phoneticPr fontId="3"/>
  </si>
  <si>
    <t>市町村平均</t>
    <rPh sb="0" eb="2">
      <t>シチョウ</t>
    </rPh>
    <rPh sb="2" eb="3">
      <t>ソン</t>
    </rPh>
    <rPh sb="3" eb="5">
      <t>ヘイキン</t>
    </rPh>
    <phoneticPr fontId="3"/>
  </si>
  <si>
    <t>国保組合</t>
    <rPh sb="0" eb="2">
      <t>コクホ</t>
    </rPh>
    <rPh sb="2" eb="4">
      <t>クミアイ</t>
    </rPh>
    <phoneticPr fontId="3"/>
  </si>
  <si>
    <t>県平均</t>
    <rPh sb="0" eb="1">
      <t>ケン</t>
    </rPh>
    <rPh sb="1" eb="3">
      <t>ヘイキン</t>
    </rPh>
    <phoneticPr fontId="3"/>
  </si>
  <si>
    <t>対前年度比</t>
    <rPh sb="0" eb="1">
      <t>タイ</t>
    </rPh>
    <rPh sb="1" eb="2">
      <t>ゼン</t>
    </rPh>
    <rPh sb="2" eb="4">
      <t>ネンド</t>
    </rPh>
    <rPh sb="4" eb="5">
      <t>ヒ</t>
    </rPh>
    <phoneticPr fontId="3"/>
  </si>
  <si>
    <t>全国平均</t>
    <rPh sb="0" eb="2">
      <t>ゼンコク</t>
    </rPh>
    <rPh sb="2" eb="4">
      <t>ヘイキン</t>
    </rPh>
    <phoneticPr fontId="3"/>
  </si>
  <si>
    <t>本県の
収納率
全国順位</t>
    <rPh sb="0" eb="2">
      <t>ホンケン</t>
    </rPh>
    <rPh sb="4" eb="6">
      <t>シュウノウ</t>
    </rPh>
    <rPh sb="6" eb="7">
      <t>リツ</t>
    </rPh>
    <rPh sb="8" eb="9">
      <t>ゼン</t>
    </rPh>
    <rPh sb="9" eb="10">
      <t>コク</t>
    </rPh>
    <rPh sb="10" eb="11">
      <t>ジュン</t>
    </rPh>
    <rPh sb="11" eb="12">
      <t>クライ</t>
    </rPh>
    <phoneticPr fontId="3"/>
  </si>
  <si>
    <t>一般被保険者</t>
    <rPh sb="0" eb="2">
      <t>イッパン</t>
    </rPh>
    <rPh sb="2" eb="3">
      <t>ヒ</t>
    </rPh>
    <rPh sb="3" eb="6">
      <t>ホケンシャ</t>
    </rPh>
    <phoneticPr fontId="3"/>
  </si>
  <si>
    <t>退職被保険者等</t>
    <rPh sb="0" eb="2">
      <t>タイショク</t>
    </rPh>
    <rPh sb="2" eb="3">
      <t>ヒ</t>
    </rPh>
    <rPh sb="3" eb="6">
      <t>ホケンシャ</t>
    </rPh>
    <rPh sb="6" eb="7">
      <t>トウ</t>
    </rPh>
    <phoneticPr fontId="3"/>
  </si>
  <si>
    <t>全被保険者</t>
    <rPh sb="0" eb="1">
      <t>ゼン</t>
    </rPh>
    <rPh sb="1" eb="2">
      <t>ヒ</t>
    </rPh>
    <rPh sb="2" eb="5">
      <t>ホケンシャ</t>
    </rPh>
    <phoneticPr fontId="3"/>
  </si>
  <si>
    <t>平成26年度</t>
    <rPh sb="0" eb="2">
      <t>ヘイセイ</t>
    </rPh>
    <rPh sb="4" eb="6">
      <t>ネンド</t>
    </rPh>
    <phoneticPr fontId="3"/>
  </si>
  <si>
    <t>…</t>
  </si>
  <si>
    <t>1位</t>
    <rPh sb="1" eb="2">
      <t>イ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</si>
  <si>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</si>
  <si>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</si>
  <si>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</si>
  <si>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1位</t>
  </si>
  <si>
    <t>令和２年度</t>
    <rPh sb="0" eb="2">
      <t>レイワ</t>
    </rPh>
    <rPh sb="3" eb="5">
      <t>ネンド</t>
    </rPh>
    <phoneticPr fontId="3"/>
  </si>
  <si>
    <t>＊</t>
    <phoneticPr fontId="3"/>
  </si>
  <si>
    <t>令和４年度</t>
    <rPh sb="0" eb="2">
      <t>レイワ</t>
    </rPh>
    <rPh sb="3" eb="5">
      <t>ネンド</t>
    </rPh>
    <phoneticPr fontId="3"/>
  </si>
  <si>
    <t>＊</t>
  </si>
  <si>
    <t>1位</t>
    <phoneticPr fontId="3"/>
  </si>
  <si>
    <t>（注）　全国平均収納率（一般被保険者・退職被保険者等）には国保組合を含まない。</t>
    <rPh sb="1" eb="2">
      <t>チュウ</t>
    </rPh>
    <phoneticPr fontId="3"/>
  </si>
  <si>
    <t xml:space="preserve">        全国分：厚生労働省「国民健康保険事業年報」及び同資料より算出。</t>
    <phoneticPr fontId="3"/>
  </si>
  <si>
    <t>　　　　</t>
    <phoneticPr fontId="3"/>
  </si>
  <si>
    <r>
      <t>※市部平均～市町村平均は</t>
    </r>
    <r>
      <rPr>
        <sz val="11"/>
        <color rgb="FFFF0000"/>
        <rFont val="ＭＳ Ｐゴシック"/>
        <family val="3"/>
        <charset val="128"/>
      </rPr>
      <t>【　R5表15（市部・町村部収納率確認用）　】シートで計算し入力　※年報修正がないか確認</t>
    </r>
    <phoneticPr fontId="3"/>
  </si>
  <si>
    <t>※「国保組合」の収納率は年報Ｂ表集計表（続）の組合分を確認。調定額＝収納額となっていれば100.0となる。</t>
    <rPh sb="2" eb="4">
      <t>コクホ</t>
    </rPh>
    <rPh sb="4" eb="6">
      <t>クミアイ</t>
    </rPh>
    <rPh sb="8" eb="11">
      <t>シュウノウリツ</t>
    </rPh>
    <rPh sb="12" eb="14">
      <t>ネンポウ</t>
    </rPh>
    <rPh sb="15" eb="16">
      <t>ヒョウ</t>
    </rPh>
    <rPh sb="16" eb="19">
      <t>シュウケイヒョウ</t>
    </rPh>
    <rPh sb="20" eb="21">
      <t>ゾク</t>
    </rPh>
    <rPh sb="23" eb="25">
      <t>クミアイ</t>
    </rPh>
    <rPh sb="25" eb="26">
      <t>ブン</t>
    </rPh>
    <rPh sb="27" eb="29">
      <t>カクニン</t>
    </rPh>
    <rPh sb="30" eb="33">
      <t>チョウテイガク</t>
    </rPh>
    <rPh sb="34" eb="36">
      <t>シュウノウ</t>
    </rPh>
    <rPh sb="36" eb="37">
      <t>ガク</t>
    </rPh>
    <phoneticPr fontId="3"/>
  </si>
  <si>
    <t>■一般</t>
    <rPh sb="1" eb="3">
      <t>イッパン</t>
    </rPh>
    <phoneticPr fontId="3"/>
  </si>
  <si>
    <t>調定額</t>
    <rPh sb="0" eb="1">
      <t>チョウ</t>
    </rPh>
    <rPh sb="1" eb="3">
      <t>テイガク</t>
    </rPh>
    <phoneticPr fontId="3"/>
  </si>
  <si>
    <t>←様式20　事業年報Ｂ表集計表(続)［1公］現年分と[2組]現年分から転記</t>
    <rPh sb="1" eb="3">
      <t>ヨウシキ</t>
    </rPh>
    <rPh sb="11" eb="12">
      <t>ヒョウ</t>
    </rPh>
    <rPh sb="12" eb="15">
      <t>シュウケイヒョウ</t>
    </rPh>
    <rPh sb="16" eb="17">
      <t>ゾク</t>
    </rPh>
    <rPh sb="20" eb="21">
      <t>コウ</t>
    </rPh>
    <rPh sb="22" eb="23">
      <t>ゲン</t>
    </rPh>
    <rPh sb="23" eb="25">
      <t>ネンブン</t>
    </rPh>
    <rPh sb="28" eb="29">
      <t>クミ</t>
    </rPh>
    <rPh sb="30" eb="33">
      <t>ゲンネンブン</t>
    </rPh>
    <rPh sb="35" eb="37">
      <t>テンキ</t>
    </rPh>
    <phoneticPr fontId="3"/>
  </si>
  <si>
    <t>収納額</t>
    <rPh sb="0" eb="2">
      <t>シュウノウ</t>
    </rPh>
    <rPh sb="2" eb="3">
      <t>ガク</t>
    </rPh>
    <phoneticPr fontId="3"/>
  </si>
  <si>
    <t>←様式20　事業年報Ｂ表集計表(続)［1公］現年分と[2組]現年分から転記</t>
    <rPh sb="1" eb="3">
      <t>ヨウシキ</t>
    </rPh>
    <rPh sb="11" eb="12">
      <t>ヒョウ</t>
    </rPh>
    <rPh sb="12" eb="15">
      <t>シュウケイヒョウ</t>
    </rPh>
    <rPh sb="16" eb="17">
      <t>ゾク</t>
    </rPh>
    <rPh sb="20" eb="21">
      <t>コウ</t>
    </rPh>
    <rPh sb="22" eb="23">
      <t>ゲン</t>
    </rPh>
    <rPh sb="23" eb="25">
      <t>ネンブン</t>
    </rPh>
    <rPh sb="28" eb="29">
      <t>クミ</t>
    </rPh>
    <rPh sb="30" eb="31">
      <t>ゲン</t>
    </rPh>
    <rPh sb="31" eb="33">
      <t>ネンブン</t>
    </rPh>
    <rPh sb="35" eb="37">
      <t>テンキ</t>
    </rPh>
    <phoneticPr fontId="3"/>
  </si>
  <si>
    <t>居所不明者分</t>
    <rPh sb="0" eb="2">
      <t>キョショ</t>
    </rPh>
    <rPh sb="2" eb="5">
      <t>フメイシャ</t>
    </rPh>
    <rPh sb="5" eb="6">
      <t>ブン</t>
    </rPh>
    <phoneticPr fontId="3"/>
  </si>
  <si>
    <t>収納率</t>
    <rPh sb="0" eb="2">
      <t>シュウノウ</t>
    </rPh>
    <rPh sb="2" eb="3">
      <t>リツ</t>
    </rPh>
    <phoneticPr fontId="3"/>
  </si>
  <si>
    <t>■退職</t>
    <rPh sb="1" eb="3">
      <t>タイショク</t>
    </rPh>
    <phoneticPr fontId="3"/>
  </si>
  <si>
    <t>←様式23　事業年報E表集計表［3計］現年分から転記</t>
    <rPh sb="1" eb="3">
      <t>ヨウシキ</t>
    </rPh>
    <rPh sb="11" eb="12">
      <t>ヒョウ</t>
    </rPh>
    <rPh sb="12" eb="15">
      <t>シュウケイヒョウ</t>
    </rPh>
    <rPh sb="17" eb="18">
      <t>ケイ</t>
    </rPh>
    <rPh sb="19" eb="20">
      <t>ゲン</t>
    </rPh>
    <rPh sb="20" eb="22">
      <t>ネンブン</t>
    </rPh>
    <rPh sb="24" eb="26">
      <t>テンキ</t>
    </rPh>
    <phoneticPr fontId="3"/>
  </si>
  <si>
    <t>■合計</t>
    <rPh sb="1" eb="3">
      <t>ゴウケイ</t>
    </rPh>
    <phoneticPr fontId="3"/>
  </si>
  <si>
    <t>収納率</t>
    <rPh sb="0" eb="3">
      <t>シュウノウリツ</t>
    </rPh>
    <phoneticPr fontId="3"/>
  </si>
  <si>
    <t>令和３年度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</si>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</sst>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;&quot;△ &quot;#,##0.00"/>
    <numFmt numFmtId="178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7" fontId="2" fillId="0" borderId="7" xfId="0" applyNumberFormat="1" applyFont="1" applyBorder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2" borderId="9" xfId="0" applyNumberFormat="1" applyFont="1" applyFill="1" applyBorder="1">
      <alignment vertical="center"/>
    </xf>
    <xf numFmtId="176" fontId="2" fillId="0" borderId="9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0" fontId="2" fillId="0" borderId="9" xfId="0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6" xfId="0" applyNumberFormat="1" applyFont="1" applyBorder="1" applyAlignment="1">
      <alignment horizontal="right" vertical="center"/>
    </xf>
    <xf numFmtId="177" fontId="2" fillId="0" borderId="6" xfId="0" applyNumberFormat="1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178" fontId="4" fillId="0" borderId="2" xfId="0" applyNumberFormat="1" applyFont="1" applyBorder="1">
      <alignment vertical="center"/>
    </xf>
    <xf numFmtId="178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38" fontId="6" fillId="0" borderId="5" xfId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176" fontId="0" fillId="0" borderId="4" xfId="0" applyNumberFormat="1" applyBorder="1">
      <alignment vertical="center"/>
    </xf>
    <xf numFmtId="0" fontId="6" fillId="0" borderId="0" xfId="0" applyFo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0" borderId="8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0" fontId="2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8709-F07D-486B-B862-1009B22934A1}">
  <sheetPr>
    <tabColor rgb="FFFFFF00"/>
    <pageSetUpPr fitToPage="1"/>
  </sheetPr>
  <dimension ref="A1:N36"/>
  <sheetViews>
    <sheetView showGridLines="0" tabSelected="1" view="pageBreakPreview" topLeftCell="B1" zoomScale="112" zoomScaleNormal="85" zoomScaleSheetLayoutView="112" workbookViewId="0">
      <selection activeCell="H41" sqref="H41"/>
    </sheetView>
  </sheetViews>
  <sheetFormatPr defaultRowHeight="13" x14ac:dyDescent="0.2"/>
  <cols>
    <col min="1" max="1" width="3.08984375" customWidth="1"/>
    <col min="2" max="2" width="11.08984375" bestFit="1" customWidth="1"/>
    <col min="7" max="7" width="7.6328125" customWidth="1"/>
    <col min="8" max="8" width="11.6328125" customWidth="1"/>
    <col min="9" max="9" width="7.6328125" customWidth="1"/>
    <col min="10" max="10" width="8.08984375" customWidth="1"/>
    <col min="11" max="13" width="7.6328125" customWidth="1"/>
    <col min="14" max="14" width="8.36328125" customWidth="1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/>
      <c r="B2" s="2" t="s">
        <v>0</v>
      </c>
      <c r="C2" s="1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0.25" customHeight="1" x14ac:dyDescent="0.2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5"/>
      <c r="I4" s="6"/>
      <c r="J4" s="3" t="s">
        <v>8</v>
      </c>
      <c r="K4" s="4" t="s">
        <v>9</v>
      </c>
      <c r="L4" s="5"/>
      <c r="M4" s="6"/>
      <c r="N4" s="7" t="s">
        <v>10</v>
      </c>
    </row>
    <row r="5" spans="1:14" ht="50.25" customHeight="1" x14ac:dyDescent="0.2">
      <c r="A5" s="1"/>
      <c r="B5" s="8"/>
      <c r="C5" s="8"/>
      <c r="D5" s="8"/>
      <c r="E5" s="8"/>
      <c r="F5" s="8"/>
      <c r="G5" s="9" t="s">
        <v>11</v>
      </c>
      <c r="H5" s="9" t="s">
        <v>12</v>
      </c>
      <c r="I5" s="9" t="s">
        <v>13</v>
      </c>
      <c r="J5" s="8"/>
      <c r="K5" s="9" t="s">
        <v>11</v>
      </c>
      <c r="L5" s="9" t="s">
        <v>12</v>
      </c>
      <c r="M5" s="9" t="s">
        <v>13</v>
      </c>
      <c r="N5" s="7"/>
    </row>
    <row r="6" spans="1:14" ht="24" hidden="1" customHeight="1" x14ac:dyDescent="0.2">
      <c r="A6" s="1"/>
      <c r="B6" s="10" t="s">
        <v>14</v>
      </c>
      <c r="C6" s="11">
        <v>95.07</v>
      </c>
      <c r="D6" s="12">
        <v>96.73</v>
      </c>
      <c r="E6" s="11">
        <v>95.25</v>
      </c>
      <c r="F6" s="12">
        <v>100</v>
      </c>
      <c r="G6" s="11">
        <v>95.11</v>
      </c>
      <c r="H6" s="12">
        <v>97.84</v>
      </c>
      <c r="I6" s="11">
        <v>95.37</v>
      </c>
      <c r="J6" s="13">
        <v>0.29000000000000625</v>
      </c>
      <c r="K6" s="14" t="s">
        <v>15</v>
      </c>
      <c r="L6" s="15">
        <v>96.64</v>
      </c>
      <c r="M6" s="11">
        <v>90.95</v>
      </c>
      <c r="N6" s="16" t="s">
        <v>16</v>
      </c>
    </row>
    <row r="7" spans="1:14" ht="24" hidden="1" customHeight="1" x14ac:dyDescent="0.2">
      <c r="A7" s="1"/>
      <c r="B7" s="10" t="s">
        <v>17</v>
      </c>
      <c r="C7" s="11">
        <v>95.3</v>
      </c>
      <c r="D7" s="12">
        <v>97.01</v>
      </c>
      <c r="E7" s="11">
        <v>95.49</v>
      </c>
      <c r="F7" s="12">
        <v>100</v>
      </c>
      <c r="G7" s="11">
        <v>95.51</v>
      </c>
      <c r="H7" s="12">
        <v>97</v>
      </c>
      <c r="I7" s="11">
        <v>95.61</v>
      </c>
      <c r="J7" s="13">
        <v>0.23999999999999488</v>
      </c>
      <c r="K7" s="14" t="s">
        <v>15</v>
      </c>
      <c r="L7" s="15">
        <v>96.81</v>
      </c>
      <c r="M7" s="11">
        <v>91.45</v>
      </c>
      <c r="N7" s="16" t="s">
        <v>16</v>
      </c>
    </row>
    <row r="8" spans="1:14" ht="24" hidden="1" customHeight="1" x14ac:dyDescent="0.2">
      <c r="A8" s="1"/>
      <c r="B8" s="10" t="s">
        <v>18</v>
      </c>
      <c r="C8" s="11">
        <v>95.74</v>
      </c>
      <c r="D8" s="12">
        <v>97.11</v>
      </c>
      <c r="E8" s="11">
        <v>95.9</v>
      </c>
      <c r="F8" s="12">
        <v>100</v>
      </c>
      <c r="G8" s="11">
        <v>95.93</v>
      </c>
      <c r="H8" s="12">
        <v>98.02</v>
      </c>
      <c r="I8" s="11">
        <v>96.02</v>
      </c>
      <c r="J8" s="13">
        <v>0.40999999999999659</v>
      </c>
      <c r="K8" s="14" t="s">
        <v>15</v>
      </c>
      <c r="L8" s="15">
        <v>97.01</v>
      </c>
      <c r="M8" s="11">
        <v>91.92</v>
      </c>
      <c r="N8" s="16" t="s">
        <v>16</v>
      </c>
    </row>
    <row r="9" spans="1:14" ht="24" customHeight="1" x14ac:dyDescent="0.2">
      <c r="A9" s="1"/>
      <c r="B9" s="10" t="s">
        <v>19</v>
      </c>
      <c r="C9" s="11">
        <v>95.89</v>
      </c>
      <c r="D9" s="12">
        <v>98.22</v>
      </c>
      <c r="E9" s="11">
        <v>96.15</v>
      </c>
      <c r="F9" s="12">
        <v>100</v>
      </c>
      <c r="G9" s="11">
        <v>96.29</v>
      </c>
      <c r="H9" s="12">
        <v>99.69</v>
      </c>
      <c r="I9" s="11">
        <v>96.29</v>
      </c>
      <c r="J9" s="13">
        <v>-1.9999999999996021E-2</v>
      </c>
      <c r="K9" s="14" t="s">
        <v>15</v>
      </c>
      <c r="L9" s="15">
        <v>96.48</v>
      </c>
      <c r="M9" s="11">
        <v>92.92</v>
      </c>
      <c r="N9" s="10" t="s">
        <v>20</v>
      </c>
    </row>
    <row r="10" spans="1:14" ht="24" customHeight="1" x14ac:dyDescent="0.2">
      <c r="A10" s="1"/>
      <c r="B10" s="10" t="s">
        <v>21</v>
      </c>
      <c r="C10" s="11">
        <v>96.42</v>
      </c>
      <c r="D10" s="12">
        <v>98.4</v>
      </c>
      <c r="E10" s="11">
        <v>96.64</v>
      </c>
      <c r="F10" s="12">
        <v>100</v>
      </c>
      <c r="G10" s="11">
        <v>96.76</v>
      </c>
      <c r="H10" s="15" t="s">
        <v>22</v>
      </c>
      <c r="I10" s="11">
        <v>96.76</v>
      </c>
      <c r="J10" s="13">
        <v>0.46999999999999886</v>
      </c>
      <c r="K10" s="14" t="s">
        <v>15</v>
      </c>
      <c r="L10" s="15">
        <v>86.69</v>
      </c>
      <c r="M10" s="11">
        <v>93.69</v>
      </c>
      <c r="N10" s="10" t="s">
        <v>20</v>
      </c>
    </row>
    <row r="11" spans="1:14" ht="24" customHeight="1" x14ac:dyDescent="0.2">
      <c r="A11" s="1"/>
      <c r="B11" s="10" t="s">
        <v>42</v>
      </c>
      <c r="C11" s="17">
        <v>96.55</v>
      </c>
      <c r="D11" s="18">
        <v>98.37</v>
      </c>
      <c r="E11" s="18">
        <v>96.75</v>
      </c>
      <c r="F11" s="18">
        <v>100</v>
      </c>
      <c r="G11" s="18">
        <v>96.86</v>
      </c>
      <c r="H11" s="15" t="s">
        <v>22</v>
      </c>
      <c r="I11" s="18">
        <v>96.86</v>
      </c>
      <c r="J11" s="19">
        <v>9.9999999999994316E-2</v>
      </c>
      <c r="K11" s="20" t="s">
        <v>15</v>
      </c>
      <c r="L11" s="21">
        <v>90.14</v>
      </c>
      <c r="M11" s="18">
        <v>94.24</v>
      </c>
      <c r="N11" s="10" t="s">
        <v>20</v>
      </c>
    </row>
    <row r="12" spans="1:14" ht="24" customHeight="1" x14ac:dyDescent="0.2">
      <c r="A12" s="1"/>
      <c r="B12" s="10" t="s">
        <v>23</v>
      </c>
      <c r="C12" s="43">
        <v>96.62</v>
      </c>
      <c r="D12" s="44">
        <v>98.51</v>
      </c>
      <c r="E12" s="44">
        <v>96.82</v>
      </c>
      <c r="F12" s="44">
        <v>100</v>
      </c>
      <c r="G12" s="44">
        <v>96.94</v>
      </c>
      <c r="H12" s="15" t="s">
        <v>22</v>
      </c>
      <c r="I12" s="44">
        <v>96.94</v>
      </c>
      <c r="J12" s="45">
        <v>7.9999999999998295E-2</v>
      </c>
      <c r="K12" s="46" t="s">
        <v>15</v>
      </c>
      <c r="L12" s="14">
        <v>48.08</v>
      </c>
      <c r="M12" s="11">
        <v>94.14</v>
      </c>
      <c r="N12" s="10" t="s">
        <v>20</v>
      </c>
    </row>
    <row r="13" spans="1:14" ht="24" customHeight="1" x14ac:dyDescent="0.2">
      <c r="A13" s="1"/>
      <c r="B13" s="22" t="s">
        <v>43</v>
      </c>
      <c r="C13" s="24">
        <v>96.608317540352957</v>
      </c>
      <c r="D13" s="23">
        <v>98.222732632627469</v>
      </c>
      <c r="E13" s="24">
        <v>96.77</v>
      </c>
      <c r="F13" s="23">
        <v>100</v>
      </c>
      <c r="G13" s="24">
        <f>H26</f>
        <v>96.91</v>
      </c>
      <c r="H13" s="25" t="s">
        <v>24</v>
      </c>
      <c r="I13" s="24">
        <f>H35</f>
        <v>96.91</v>
      </c>
      <c r="J13" s="26">
        <f>I13-I12</f>
        <v>-3.0000000000001137E-2</v>
      </c>
      <c r="K13" s="27" t="s">
        <v>15</v>
      </c>
      <c r="L13" s="25">
        <v>98.7</v>
      </c>
      <c r="M13" s="24">
        <v>94.2</v>
      </c>
      <c r="N13" s="22" t="s">
        <v>25</v>
      </c>
    </row>
    <row r="14" spans="1:14" x14ac:dyDescent="0.2">
      <c r="A14" s="1"/>
      <c r="B14" s="1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28" t="s">
        <v>27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9" spans="2:14" hidden="1" x14ac:dyDescent="0.2">
      <c r="B19" s="29" t="s">
        <v>29</v>
      </c>
    </row>
    <row r="20" spans="2:14" hidden="1" x14ac:dyDescent="0.2">
      <c r="B20" s="29" t="s">
        <v>30</v>
      </c>
    </row>
    <row r="21" spans="2:14" hidden="1" x14ac:dyDescent="0.2">
      <c r="B21" s="29"/>
    </row>
    <row r="22" spans="2:14" hidden="1" x14ac:dyDescent="0.2">
      <c r="F22" s="30" t="s">
        <v>31</v>
      </c>
    </row>
    <row r="23" spans="2:14" hidden="1" x14ac:dyDescent="0.2">
      <c r="F23" s="31" t="s">
        <v>32</v>
      </c>
      <c r="G23" s="32">
        <v>11180807835</v>
      </c>
      <c r="H23" s="33"/>
      <c r="I23" t="s">
        <v>33</v>
      </c>
    </row>
    <row r="24" spans="2:14" hidden="1" x14ac:dyDescent="0.2">
      <c r="F24" s="31" t="s">
        <v>34</v>
      </c>
      <c r="G24" s="34">
        <v>10835377564</v>
      </c>
      <c r="H24" s="34"/>
      <c r="I24" t="s">
        <v>35</v>
      </c>
    </row>
    <row r="25" spans="2:14" hidden="1" x14ac:dyDescent="0.2">
      <c r="F25" s="31" t="s">
        <v>36</v>
      </c>
      <c r="G25" s="35">
        <v>0</v>
      </c>
      <c r="H25" s="35"/>
      <c r="I25" t="s">
        <v>35</v>
      </c>
    </row>
    <row r="26" spans="2:14" hidden="1" x14ac:dyDescent="0.2">
      <c r="F26" s="31" t="s">
        <v>37</v>
      </c>
      <c r="G26" s="36"/>
      <c r="H26" s="37">
        <f>ROUND(G24/(G23-G25)*100,2)</f>
        <v>96.91</v>
      </c>
    </row>
    <row r="27" spans="2:14" hidden="1" x14ac:dyDescent="0.2">
      <c r="G27" s="38"/>
      <c r="H27" s="38"/>
    </row>
    <row r="28" spans="2:14" hidden="1" x14ac:dyDescent="0.2">
      <c r="F28" s="30" t="s">
        <v>38</v>
      </c>
    </row>
    <row r="29" spans="2:14" hidden="1" x14ac:dyDescent="0.2">
      <c r="F29" s="31" t="s">
        <v>32</v>
      </c>
      <c r="G29" s="39">
        <v>0</v>
      </c>
      <c r="H29" s="40"/>
      <c r="I29" t="s">
        <v>39</v>
      </c>
    </row>
    <row r="30" spans="2:14" hidden="1" x14ac:dyDescent="0.2">
      <c r="F30" s="31" t="s">
        <v>34</v>
      </c>
      <c r="G30" s="39">
        <v>0</v>
      </c>
      <c r="H30" s="40"/>
      <c r="I30" t="s">
        <v>39</v>
      </c>
    </row>
    <row r="31" spans="2:14" hidden="1" x14ac:dyDescent="0.2">
      <c r="F31" s="31" t="s">
        <v>36</v>
      </c>
      <c r="G31" s="35">
        <v>0</v>
      </c>
      <c r="H31" s="35"/>
    </row>
    <row r="32" spans="2:14" hidden="1" x14ac:dyDescent="0.2">
      <c r="F32" s="31" t="s">
        <v>37</v>
      </c>
      <c r="G32" s="41"/>
      <c r="H32" s="42" t="e">
        <f>ROUND(G30/G29*100,2)</f>
        <v>#DIV/0!</v>
      </c>
    </row>
    <row r="33" spans="6:8" hidden="1" x14ac:dyDescent="0.2"/>
    <row r="34" spans="6:8" hidden="1" x14ac:dyDescent="0.2">
      <c r="F34" s="30" t="s">
        <v>40</v>
      </c>
      <c r="G34" s="38"/>
      <c r="H34" s="38"/>
    </row>
    <row r="35" spans="6:8" hidden="1" x14ac:dyDescent="0.2">
      <c r="F35" s="31" t="s">
        <v>41</v>
      </c>
      <c r="G35" s="36"/>
      <c r="H35" s="42">
        <f>ROUND((G24+G30)/(G23+G29-G25-G31)*100,2)</f>
        <v>96.91</v>
      </c>
    </row>
    <row r="36" spans="6:8" hidden="1" x14ac:dyDescent="0.2"/>
  </sheetData>
  <mergeCells count="15">
    <mergeCell ref="G29:H29"/>
    <mergeCell ref="G30:H30"/>
    <mergeCell ref="G31:H31"/>
    <mergeCell ref="J4:J5"/>
    <mergeCell ref="K4:M4"/>
    <mergeCell ref="N4:N5"/>
    <mergeCell ref="G23:H23"/>
    <mergeCell ref="G24:H24"/>
    <mergeCell ref="G25:H25"/>
    <mergeCell ref="B4:B5"/>
    <mergeCell ref="C4:C5"/>
    <mergeCell ref="D4:D5"/>
    <mergeCell ref="E4:E5"/>
    <mergeCell ref="F4:F5"/>
    <mergeCell ref="G4:I4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sheet15</vt:lpstr>
      <vt:lpstr>sheet15!Print_Area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2025-11-07T04:40:32Z</dcterms:created>
  <dcterms:modified xsi:type="dcterms:W3CDTF">2025-11-07T04:41:36Z</dcterms:modified>
</cp:coreProperties>
</file>