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健康福祉部\健康推進課\■医療保険Ｇ\045国保（新）\22国保事業統計 \006国民健康保険事業状況\H29年度～（28事業状況～）\R5事業状況\05_R5HP掲載\02_HP公表用\01_事業状況\R5事業状況Excel\"/>
    </mc:Choice>
  </mc:AlternateContent>
  <xr:revisionPtr revIDLastSave="0" documentId="13_ncr:1_{9E4107A3-F59D-4F64-A8B8-3B374F437BA2}" xr6:coauthVersionLast="47" xr6:coauthVersionMax="47" xr10:uidLastSave="{00000000-0000-0000-0000-000000000000}"/>
  <bookViews>
    <workbookView xWindow="5175" yWindow="-16320" windowWidth="29040" windowHeight="15720" xr2:uid="{67DFF082-B643-43E2-AF1D-D9B9969BB7D5}"/>
  </bookViews>
  <sheets>
    <sheet name="sheet13" sheetId="1" r:id="rId1"/>
  </sheets>
  <definedNames>
    <definedName name="_xlnm.Print_Area" localSheetId="0">sheet13!$A$1:$Q$15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C28" i="1"/>
  <c r="I14" i="1" s="1"/>
  <c r="G25" i="1"/>
  <c r="G22" i="1"/>
  <c r="G28" i="1" s="1"/>
  <c r="L14" i="1" s="1"/>
  <c r="M14" i="1"/>
</calcChain>
</file>

<file path=xl/sharedStrings.xml><?xml version="1.0" encoding="utf-8"?>
<sst xmlns="http://schemas.openxmlformats.org/spreadsheetml/2006/main" count="114" uniqueCount="40">
  <si>
    <t>表１３</t>
    <phoneticPr fontId="3"/>
  </si>
  <si>
    <t>高額療養（医療）費の状況</t>
    <rPh sb="0" eb="2">
      <t>コウガク</t>
    </rPh>
    <rPh sb="2" eb="4">
      <t>リョウヨウ</t>
    </rPh>
    <rPh sb="5" eb="7">
      <t>イリョウ</t>
    </rPh>
    <rPh sb="8" eb="9">
      <t>ヒ</t>
    </rPh>
    <rPh sb="10" eb="12">
      <t>ジョウキョウ</t>
    </rPh>
    <phoneticPr fontId="3"/>
  </si>
  <si>
    <t>年度</t>
    <rPh sb="0" eb="2">
      <t>ネンド</t>
    </rPh>
    <phoneticPr fontId="3"/>
  </si>
  <si>
    <t>件数</t>
    <rPh sb="0" eb="2">
      <t>ケンスウ</t>
    </rPh>
    <phoneticPr fontId="3"/>
  </si>
  <si>
    <t>高額療養（医療）費</t>
    <rPh sb="0" eb="2">
      <t>コウガク</t>
    </rPh>
    <rPh sb="2" eb="4">
      <t>リョウヨウ</t>
    </rPh>
    <rPh sb="5" eb="7">
      <t>イリョウ</t>
    </rPh>
    <rPh sb="8" eb="9">
      <t>ヒ</t>
    </rPh>
    <phoneticPr fontId="3"/>
  </si>
  <si>
    <t>1人当たり高額療養（医療）費</t>
    <rPh sb="1" eb="2">
      <t>ニン</t>
    </rPh>
    <rPh sb="2" eb="3">
      <t>ア</t>
    </rPh>
    <rPh sb="5" eb="7">
      <t>コウガク</t>
    </rPh>
    <rPh sb="7" eb="9">
      <t>リョウヨウ</t>
    </rPh>
    <rPh sb="10" eb="12">
      <t>イリョウ</t>
    </rPh>
    <rPh sb="13" eb="14">
      <t>ヒ</t>
    </rPh>
    <phoneticPr fontId="3"/>
  </si>
  <si>
    <t>１件当たり高額療養（医療）費</t>
    <rPh sb="1" eb="2">
      <t>ケン</t>
    </rPh>
    <rPh sb="2" eb="3">
      <t>ア</t>
    </rPh>
    <rPh sb="5" eb="7">
      <t>コウガク</t>
    </rPh>
    <rPh sb="7" eb="9">
      <t>リョウヨウ</t>
    </rPh>
    <rPh sb="10" eb="12">
      <t>イリョウ</t>
    </rPh>
    <rPh sb="13" eb="14">
      <t>ヒ</t>
    </rPh>
    <phoneticPr fontId="3"/>
  </si>
  <si>
    <t>一般被保険者</t>
    <rPh sb="0" eb="2">
      <t>イッパン</t>
    </rPh>
    <rPh sb="2" eb="6">
      <t>ヒホケンシャ</t>
    </rPh>
    <phoneticPr fontId="3"/>
  </si>
  <si>
    <t>退職被保険者等</t>
    <rPh sb="0" eb="2">
      <t>タイショク</t>
    </rPh>
    <rPh sb="2" eb="6">
      <t>ヒホケンシャ</t>
    </rPh>
    <rPh sb="6" eb="7">
      <t>トウ</t>
    </rPh>
    <phoneticPr fontId="3"/>
  </si>
  <si>
    <t>老人医療受給対象者</t>
    <rPh sb="0" eb="2">
      <t>ロウジン</t>
    </rPh>
    <rPh sb="2" eb="4">
      <t>イリョウ</t>
    </rPh>
    <rPh sb="4" eb="6">
      <t>ジュキュウ</t>
    </rPh>
    <rPh sb="6" eb="9">
      <t>タイショウシャ</t>
    </rPh>
    <phoneticPr fontId="3"/>
  </si>
  <si>
    <t>平均</t>
    <rPh sb="0" eb="2">
      <t>ヘイキン</t>
    </rPh>
    <phoneticPr fontId="3"/>
  </si>
  <si>
    <t>件</t>
    <rPh sb="0" eb="1">
      <t>ケン</t>
    </rPh>
    <phoneticPr fontId="3"/>
  </si>
  <si>
    <t>千円</t>
    <rPh sb="0" eb="2">
      <t>センエン</t>
    </rPh>
    <phoneticPr fontId="3"/>
  </si>
  <si>
    <t>円</t>
    <rPh sb="0" eb="1">
      <t>エン</t>
    </rPh>
    <phoneticPr fontId="3"/>
  </si>
  <si>
    <t>平成26年度</t>
    <rPh sb="0" eb="2">
      <t>ヘイセイ</t>
    </rPh>
    <rPh sb="4" eb="6">
      <t>ネンド</t>
    </rPh>
    <phoneticPr fontId="3"/>
  </si>
  <si>
    <t>-</t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</si>
  <si>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</si>
  <si>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</si>
  <si>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</si>
  <si>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令和２年度</t>
    <rPh sb="0" eb="2">
      <t>レイワ</t>
    </rPh>
    <rPh sb="3" eb="5">
      <t>ネンド</t>
    </rPh>
    <phoneticPr fontId="3"/>
  </si>
  <si>
    <t>＊</t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</si>
  <si>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</si>
  <si>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</si>
  <si>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-</t>
    <phoneticPr fontId="3"/>
  </si>
  <si>
    <t>　　</t>
    <phoneticPr fontId="3"/>
  </si>
  <si>
    <t>青字箇所へ入力↑</t>
    <rPh sb="0" eb="2">
      <t>アオジ</t>
    </rPh>
    <rPh sb="2" eb="4">
      <t>カショ</t>
    </rPh>
    <rPh sb="5" eb="7">
      <t>ニュウリョク</t>
    </rPh>
    <phoneticPr fontId="3"/>
  </si>
  <si>
    <t>件数★「様式２１－２　C表集計表（2）[3 計]」の「2.高額療養費の状況　総数　件数　合計」</t>
    <rPh sb="0" eb="2">
      <t>ケンスウ</t>
    </rPh>
    <rPh sb="4" eb="6">
      <t>ヨウシキ</t>
    </rPh>
    <rPh sb="12" eb="13">
      <t>ヒョウ</t>
    </rPh>
    <rPh sb="13" eb="16">
      <t>シュウケイヒョウ</t>
    </rPh>
    <rPh sb="22" eb="23">
      <t>ケイ</t>
    </rPh>
    <rPh sb="29" eb="31">
      <t>コウガク</t>
    </rPh>
    <rPh sb="31" eb="34">
      <t>リョウヨウヒ</t>
    </rPh>
    <rPh sb="35" eb="37">
      <t>ジョウキョウ</t>
    </rPh>
    <rPh sb="38" eb="40">
      <t>ソウスウ</t>
    </rPh>
    <rPh sb="41" eb="43">
      <t>ケンスウ</t>
    </rPh>
    <rPh sb="44" eb="46">
      <t>ゴウケイ</t>
    </rPh>
    <phoneticPr fontId="9"/>
  </si>
  <si>
    <t>　　　「様式２４　F表集計表（１）[3 計]」の「2.高額療養費の状況　総数　件数　合計」から転記</t>
    <rPh sb="4" eb="6">
      <t>ヨウシキ</t>
    </rPh>
    <rPh sb="10" eb="11">
      <t>ヒョウ</t>
    </rPh>
    <rPh sb="11" eb="14">
      <t>シュウケイヒョウ</t>
    </rPh>
    <rPh sb="20" eb="21">
      <t>ケイ</t>
    </rPh>
    <rPh sb="27" eb="29">
      <t>コウガク</t>
    </rPh>
    <rPh sb="29" eb="32">
      <t>リョウヨウヒ</t>
    </rPh>
    <rPh sb="33" eb="35">
      <t>ジョウキョウ</t>
    </rPh>
    <rPh sb="36" eb="38">
      <t>ソウスウ</t>
    </rPh>
    <rPh sb="39" eb="41">
      <t>ケンスウ</t>
    </rPh>
    <rPh sb="42" eb="44">
      <t>ゴウケイ</t>
    </rPh>
    <rPh sb="47" eb="49">
      <t>テンキ</t>
    </rPh>
    <phoneticPr fontId="9"/>
  </si>
  <si>
    <t>　※青字箇所に入力（上の表に自動転記）</t>
    <rPh sb="2" eb="4">
      <t>アオジ</t>
    </rPh>
    <rPh sb="4" eb="6">
      <t>カショ</t>
    </rPh>
    <rPh sb="7" eb="9">
      <t>ニュウリョク</t>
    </rPh>
    <rPh sb="10" eb="11">
      <t>ウエ</t>
    </rPh>
    <rPh sb="12" eb="13">
      <t>ヒョウ</t>
    </rPh>
    <rPh sb="14" eb="16">
      <t>ジドウ</t>
    </rPh>
    <rPh sb="16" eb="18">
      <t>テンキ</t>
    </rPh>
    <phoneticPr fontId="3"/>
  </si>
  <si>
    <t>R5</t>
    <phoneticPr fontId="3"/>
  </si>
  <si>
    <t>一般</t>
    <rPh sb="0" eb="2">
      <t>イッパン</t>
    </rPh>
    <phoneticPr fontId="3"/>
  </si>
  <si>
    <t>退職</t>
    <rPh sb="0" eb="2">
      <t>タイショク</t>
    </rPh>
    <phoneticPr fontId="3"/>
  </si>
  <si>
    <t>計</t>
    <rPh sb="0" eb="1">
      <t>ケイ</t>
    </rPh>
    <phoneticPr fontId="3"/>
  </si>
  <si>
    <t>★「様式２１－２　C表集計表（2）[3 計]」の「2.高額療養費の状況　総数　高額療養費　合計」</t>
    <rPh sb="2" eb="4">
      <t>ヨウシキ</t>
    </rPh>
    <rPh sb="10" eb="11">
      <t>ヒョウ</t>
    </rPh>
    <rPh sb="11" eb="14">
      <t>シュウケイヒョウ</t>
    </rPh>
    <rPh sb="20" eb="21">
      <t>ケイ</t>
    </rPh>
    <rPh sb="27" eb="29">
      <t>コウガク</t>
    </rPh>
    <rPh sb="29" eb="32">
      <t>リョウヨウヒ</t>
    </rPh>
    <rPh sb="33" eb="35">
      <t>ジョウキョウ</t>
    </rPh>
    <rPh sb="36" eb="38">
      <t>ソウスウ</t>
    </rPh>
    <rPh sb="39" eb="41">
      <t>コウガク</t>
    </rPh>
    <rPh sb="41" eb="44">
      <t>リョウヨウヒ</t>
    </rPh>
    <rPh sb="45" eb="47">
      <t>ゴウケイ</t>
    </rPh>
    <phoneticPr fontId="9"/>
  </si>
  <si>
    <t>高額療養費</t>
    <rPh sb="0" eb="2">
      <t>コウガク</t>
    </rPh>
    <rPh sb="2" eb="5">
      <t>リョウヨウヒ</t>
    </rPh>
    <phoneticPr fontId="3"/>
  </si>
  <si>
    <t>　「様式２４　F表集計表（１）[3 計]」の「2.高額療養費の状況　総数　高額療養費　合計」から転記</t>
    <rPh sb="2" eb="4">
      <t>ヨウシキ</t>
    </rPh>
    <rPh sb="8" eb="9">
      <t>ヒョウ</t>
    </rPh>
    <rPh sb="9" eb="12">
      <t>シュウケイヒョウ</t>
    </rPh>
    <rPh sb="18" eb="19">
      <t>ケイ</t>
    </rPh>
    <rPh sb="25" eb="27">
      <t>コウガク</t>
    </rPh>
    <rPh sb="27" eb="30">
      <t>リョウヨウヒ</t>
    </rPh>
    <rPh sb="31" eb="33">
      <t>ジョウキョウ</t>
    </rPh>
    <rPh sb="34" eb="36">
      <t>ソウスウ</t>
    </rPh>
    <rPh sb="37" eb="39">
      <t>コウガク</t>
    </rPh>
    <rPh sb="39" eb="42">
      <t>リョウヨウヒ</t>
    </rPh>
    <rPh sb="43" eb="45">
      <t>ゴウケイ</t>
    </rPh>
    <rPh sb="48" eb="50">
      <t>テンキ</t>
    </rPh>
    <phoneticPr fontId="9"/>
  </si>
  <si>
    <t>平均被保険者数</t>
    <rPh sb="0" eb="2">
      <t>ヘイキン</t>
    </rPh>
    <rPh sb="2" eb="6">
      <t>ヒホケンシャ</t>
    </rPh>
    <rPh sb="6" eb="7">
      <t>スウ</t>
    </rPh>
    <phoneticPr fontId="3"/>
  </si>
  <si>
    <t>★「様式19　A表集計表[3 計]」の年度平均から転記</t>
    <rPh sb="2" eb="4">
      <t>ヨウシキ</t>
    </rPh>
    <rPh sb="8" eb="9">
      <t>ヒョウ</t>
    </rPh>
    <rPh sb="9" eb="12">
      <t>シュウケイヒョウ</t>
    </rPh>
    <rPh sb="15" eb="16">
      <t>ケイ</t>
    </rPh>
    <rPh sb="19" eb="21">
      <t>ネンド</t>
    </rPh>
    <rPh sb="21" eb="23">
      <t>ヘイキン</t>
    </rPh>
    <rPh sb="25" eb="27">
      <t>テンキ</t>
    </rPh>
    <phoneticPr fontId="9"/>
  </si>
  <si>
    <t>1人当たり</t>
    <rPh sb="0" eb="2">
      <t>ヒトリ</t>
    </rPh>
    <rPh sb="2" eb="3">
      <t>ア</t>
    </rPh>
    <phoneticPr fontId="3"/>
  </si>
  <si>
    <t>令和５年度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</si>
</sst>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0"/>
      <color rgb="FF0000FF"/>
      <name val="游ゴシック"/>
      <family val="3"/>
      <charset val="128"/>
      <scheme val="minor"/>
    </font>
    <font>
      <sz val="11"/>
      <color rgb="FF0000FF"/>
      <name val="明朝"/>
      <family val="1"/>
      <charset val="128"/>
    </font>
    <font>
      <sz val="6"/>
      <name val="明朝"/>
      <family val="3"/>
      <charset val="128"/>
    </font>
    <font>
      <sz val="11"/>
      <color rgb="FF0000FF"/>
      <name val="明朝"/>
      <family val="3"/>
      <charset val="128"/>
    </font>
    <font>
      <b/>
      <sz val="11"/>
      <color rgb="FF0000FF"/>
      <name val="ＭＳ 明朝"/>
      <family val="1"/>
      <charset val="128"/>
    </font>
    <font>
      <b/>
      <sz val="11"/>
      <color rgb="FF0000FF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明朝"/>
      <family val="1"/>
      <charset val="128"/>
    </font>
    <font>
      <sz val="10"/>
      <color rgb="FF0000FF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38" fontId="2" fillId="0" borderId="6" xfId="1" applyFont="1" applyFill="1" applyBorder="1">
      <alignment vertical="center"/>
    </xf>
    <xf numFmtId="38" fontId="2" fillId="0" borderId="6" xfId="1" applyFont="1" applyFill="1" applyBorder="1" applyAlignment="1">
      <alignment horizontal="right" vertical="center"/>
    </xf>
    <xf numFmtId="38" fontId="2" fillId="0" borderId="7" xfId="1" applyFont="1" applyFill="1" applyBorder="1" applyAlignment="1">
      <alignment horizontal="right" vertical="center"/>
    </xf>
    <xf numFmtId="38" fontId="2" fillId="0" borderId="7" xfId="1" applyFont="1" applyFill="1" applyBorder="1">
      <alignment vertical="center"/>
    </xf>
    <xf numFmtId="0" fontId="2" fillId="0" borderId="3" xfId="0" applyFont="1" applyBorder="1" applyAlignment="1">
      <alignment horizontal="center" vertical="center"/>
    </xf>
    <xf numFmtId="38" fontId="2" fillId="0" borderId="3" xfId="1" applyFont="1" applyFill="1" applyBorder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38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38" fontId="5" fillId="0" borderId="0" xfId="0" applyNumberFormat="1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2" xfId="0" applyFont="1" applyBorder="1">
      <alignment vertical="center"/>
    </xf>
    <xf numFmtId="0" fontId="14" fillId="0" borderId="0" xfId="0" applyFont="1">
      <alignment vertical="center"/>
    </xf>
    <xf numFmtId="176" fontId="16" fillId="0" borderId="0" xfId="0" applyNumberFormat="1" applyFont="1">
      <alignment vertical="center"/>
    </xf>
    <xf numFmtId="176" fontId="14" fillId="0" borderId="0" xfId="0" applyNumberFormat="1" applyFont="1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0" fillId="0" borderId="0" xfId="0" applyAlignment="1">
      <alignment horizontal="left" vertical="center"/>
    </xf>
    <xf numFmtId="0" fontId="14" fillId="0" borderId="10" xfId="0" applyFont="1" applyBorder="1">
      <alignment vertical="center"/>
    </xf>
    <xf numFmtId="176" fontId="16" fillId="0" borderId="10" xfId="0" applyNumberFormat="1" applyFont="1" applyBorder="1">
      <alignment vertical="center"/>
    </xf>
    <xf numFmtId="176" fontId="14" fillId="0" borderId="10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38" fontId="2" fillId="0" borderId="3" xfId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  <xf numFmtId="38" fontId="17" fillId="0" borderId="2" xfId="1" applyFont="1" applyBorder="1" applyAlignment="1">
      <alignment vertical="center"/>
    </xf>
    <xf numFmtId="176" fontId="16" fillId="0" borderId="3" xfId="0" applyNumberFormat="1" applyFont="1" applyBorder="1">
      <alignment vertical="center"/>
    </xf>
    <xf numFmtId="176" fontId="14" fillId="0" borderId="3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76" fontId="16" fillId="0" borderId="2" xfId="0" applyNumberFormat="1" applyFont="1" applyBorder="1">
      <alignment vertical="center"/>
    </xf>
    <xf numFmtId="176" fontId="14" fillId="0" borderId="2" xfId="0" applyNumberFormat="1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3AE6-6E18-4CC1-8439-429B67AE5FE2}">
  <sheetPr>
    <tabColor rgb="FFFFFF00"/>
    <pageSetUpPr fitToPage="1"/>
  </sheetPr>
  <dimension ref="A1:Q29"/>
  <sheetViews>
    <sheetView showGridLines="0" tabSelected="1" view="pageBreakPreview" zoomScale="94" zoomScaleNormal="85" zoomScaleSheetLayoutView="94" workbookViewId="0">
      <selection activeCell="F14" sqref="F14"/>
    </sheetView>
  </sheetViews>
  <sheetFormatPr defaultRowHeight="13"/>
  <cols>
    <col min="1" max="1" width="3.90625" customWidth="1"/>
    <col min="2" max="2" width="17.26953125" bestFit="1" customWidth="1"/>
    <col min="3" max="5" width="8.26953125" customWidth="1"/>
    <col min="6" max="6" width="15" bestFit="1" customWidth="1"/>
    <col min="7" max="7" width="12.7265625" bestFit="1" customWidth="1"/>
    <col min="8" max="8" width="10.453125" customWidth="1"/>
    <col min="9" max="9" width="9.7265625" customWidth="1"/>
    <col min="10" max="10" width="10.453125" customWidth="1"/>
    <col min="11" max="12" width="8.26953125" customWidth="1"/>
    <col min="13" max="13" width="12" bestFit="1" customWidth="1"/>
    <col min="14" max="14" width="8.81640625" bestFit="1" customWidth="1"/>
    <col min="15" max="15" width="8.26953125" customWidth="1"/>
    <col min="16" max="16" width="12" bestFit="1" customWidth="1"/>
    <col min="18" max="18" width="14.26953125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7"/>
    </row>
    <row r="2" spans="1:17" ht="15.75" customHeight="1">
      <c r="A2" s="1"/>
      <c r="B2" s="2" t="s">
        <v>0</v>
      </c>
      <c r="C2" s="1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7"/>
    </row>
    <row r="3" spans="1:17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7"/>
    </row>
    <row r="4" spans="1:17" ht="21.75" customHeight="1">
      <c r="A4" s="1"/>
      <c r="B4" s="51" t="s">
        <v>2</v>
      </c>
      <c r="C4" s="53" t="s">
        <v>3</v>
      </c>
      <c r="D4" s="53"/>
      <c r="E4" s="53"/>
      <c r="F4" s="53" t="s">
        <v>4</v>
      </c>
      <c r="G4" s="53"/>
      <c r="H4" s="53"/>
      <c r="I4" s="53" t="s">
        <v>5</v>
      </c>
      <c r="J4" s="53"/>
      <c r="K4" s="53"/>
      <c r="L4" s="53"/>
      <c r="M4" s="53" t="s">
        <v>6</v>
      </c>
      <c r="N4" s="53"/>
      <c r="O4" s="53"/>
      <c r="P4" s="53"/>
      <c r="Q4" s="38"/>
    </row>
    <row r="5" spans="1:17" ht="66.75" customHeight="1">
      <c r="A5" s="1"/>
      <c r="B5" s="52"/>
      <c r="C5" s="3" t="s">
        <v>7</v>
      </c>
      <c r="D5" s="4" t="s">
        <v>8</v>
      </c>
      <c r="E5" s="4" t="s">
        <v>9</v>
      </c>
      <c r="F5" s="3" t="s">
        <v>7</v>
      </c>
      <c r="G5" s="4" t="s">
        <v>8</v>
      </c>
      <c r="H5" s="4" t="s">
        <v>9</v>
      </c>
      <c r="I5" s="3" t="s">
        <v>7</v>
      </c>
      <c r="J5" s="4" t="s">
        <v>8</v>
      </c>
      <c r="K5" s="4" t="s">
        <v>9</v>
      </c>
      <c r="L5" s="4" t="s">
        <v>10</v>
      </c>
      <c r="M5" s="3" t="s">
        <v>7</v>
      </c>
      <c r="N5" s="4" t="s">
        <v>8</v>
      </c>
      <c r="O5" s="4" t="s">
        <v>9</v>
      </c>
      <c r="P5" s="4" t="s">
        <v>10</v>
      </c>
      <c r="Q5" s="39"/>
    </row>
    <row r="6" spans="1:17" ht="24" customHeight="1">
      <c r="A6" s="1"/>
      <c r="B6" s="5"/>
      <c r="C6" s="6" t="s">
        <v>11</v>
      </c>
      <c r="D6" s="6" t="s">
        <v>11</v>
      </c>
      <c r="E6" s="6" t="s">
        <v>11</v>
      </c>
      <c r="F6" s="7" t="s">
        <v>12</v>
      </c>
      <c r="G6" s="7" t="s">
        <v>12</v>
      </c>
      <c r="H6" s="7" t="s">
        <v>12</v>
      </c>
      <c r="I6" s="7" t="s">
        <v>13</v>
      </c>
      <c r="J6" s="7" t="s">
        <v>13</v>
      </c>
      <c r="K6" s="7" t="s">
        <v>13</v>
      </c>
      <c r="L6" s="7" t="s">
        <v>13</v>
      </c>
      <c r="M6" s="7" t="s">
        <v>13</v>
      </c>
      <c r="N6" s="7" t="s">
        <v>13</v>
      </c>
      <c r="O6" s="7" t="s">
        <v>13</v>
      </c>
      <c r="P6" s="6" t="s">
        <v>13</v>
      </c>
      <c r="Q6" s="39"/>
    </row>
    <row r="7" spans="1:17" ht="24.75" hidden="1" customHeight="1">
      <c r="A7" s="1"/>
      <c r="B7" s="8" t="s">
        <v>14</v>
      </c>
      <c r="C7" s="9">
        <v>91241</v>
      </c>
      <c r="D7" s="9">
        <v>5407</v>
      </c>
      <c r="E7" s="10" t="s">
        <v>15</v>
      </c>
      <c r="F7" s="9">
        <v>5899836</v>
      </c>
      <c r="G7" s="9">
        <v>570084</v>
      </c>
      <c r="H7" s="10" t="s">
        <v>15</v>
      </c>
      <c r="I7" s="9">
        <v>40604</v>
      </c>
      <c r="J7" s="9">
        <v>43853</v>
      </c>
      <c r="K7" s="10" t="s">
        <v>15</v>
      </c>
      <c r="L7" s="9">
        <v>40870</v>
      </c>
      <c r="M7" s="9">
        <v>64662</v>
      </c>
      <c r="N7" s="9">
        <v>105434</v>
      </c>
      <c r="O7" s="10" t="s">
        <v>15</v>
      </c>
      <c r="P7" s="9">
        <v>66943</v>
      </c>
      <c r="Q7" s="37"/>
    </row>
    <row r="8" spans="1:17" ht="24.75" hidden="1" customHeight="1">
      <c r="A8" s="1"/>
      <c r="B8" s="8" t="s">
        <v>16</v>
      </c>
      <c r="C8" s="9">
        <v>101885</v>
      </c>
      <c r="D8" s="9">
        <v>4964</v>
      </c>
      <c r="E8" s="10" t="s">
        <v>15</v>
      </c>
      <c r="F8" s="9">
        <v>6627987</v>
      </c>
      <c r="G8" s="9">
        <v>521976</v>
      </c>
      <c r="H8" s="10" t="s">
        <v>15</v>
      </c>
      <c r="I8" s="9">
        <v>46043</v>
      </c>
      <c r="J8" s="9">
        <v>53768</v>
      </c>
      <c r="K8" s="10" t="s">
        <v>15</v>
      </c>
      <c r="L8" s="9">
        <v>46531</v>
      </c>
      <c r="M8" s="9">
        <v>65054</v>
      </c>
      <c r="N8" s="9">
        <v>105152</v>
      </c>
      <c r="O8" s="10" t="s">
        <v>15</v>
      </c>
      <c r="P8" s="9">
        <v>66917</v>
      </c>
      <c r="Q8" s="37"/>
    </row>
    <row r="9" spans="1:17" ht="24.75" hidden="1" customHeight="1">
      <c r="A9" s="1"/>
      <c r="B9" s="8" t="s">
        <v>17</v>
      </c>
      <c r="C9" s="9">
        <v>105654</v>
      </c>
      <c r="D9" s="9">
        <v>3336</v>
      </c>
      <c r="E9" s="10" t="s">
        <v>15</v>
      </c>
      <c r="F9" s="9">
        <v>6795710</v>
      </c>
      <c r="G9" s="9">
        <v>346052</v>
      </c>
      <c r="H9" s="10" t="s">
        <v>15</v>
      </c>
      <c r="I9" s="9">
        <v>48035</v>
      </c>
      <c r="J9" s="9">
        <v>57388</v>
      </c>
      <c r="K9" s="10" t="s">
        <v>15</v>
      </c>
      <c r="L9" s="9">
        <v>48417</v>
      </c>
      <c r="M9" s="9">
        <v>64320</v>
      </c>
      <c r="N9" s="9">
        <v>103733</v>
      </c>
      <c r="O9" s="10" t="s">
        <v>15</v>
      </c>
      <c r="P9" s="9">
        <v>65527</v>
      </c>
      <c r="Q9" s="37"/>
    </row>
    <row r="10" spans="1:17" ht="24.75" customHeight="1">
      <c r="A10" s="1"/>
      <c r="B10" s="8" t="s">
        <v>18</v>
      </c>
      <c r="C10" s="9">
        <v>121927</v>
      </c>
      <c r="D10" s="9">
        <v>172</v>
      </c>
      <c r="E10" s="10" t="s">
        <v>15</v>
      </c>
      <c r="F10" s="9">
        <v>7053444.9100000001</v>
      </c>
      <c r="G10" s="9">
        <v>16450.528999999999</v>
      </c>
      <c r="H10" s="10" t="s">
        <v>15</v>
      </c>
      <c r="I10" s="9">
        <v>53851</v>
      </c>
      <c r="J10" s="9">
        <v>74101</v>
      </c>
      <c r="K10" s="10" t="s">
        <v>15</v>
      </c>
      <c r="L10" s="9">
        <v>53886</v>
      </c>
      <c r="M10" s="9">
        <v>57850</v>
      </c>
      <c r="N10" s="9">
        <v>95643</v>
      </c>
      <c r="O10" s="10" t="s">
        <v>15</v>
      </c>
      <c r="P10" s="9">
        <v>57903</v>
      </c>
      <c r="Q10" s="37"/>
    </row>
    <row r="11" spans="1:17" ht="24.75" customHeight="1">
      <c r="A11" s="1"/>
      <c r="B11" s="8" t="s">
        <v>19</v>
      </c>
      <c r="C11" s="9">
        <v>121399</v>
      </c>
      <c r="D11" s="11" t="s">
        <v>20</v>
      </c>
      <c r="E11" s="10" t="s">
        <v>15</v>
      </c>
      <c r="F11" s="12">
        <v>6994554.4000000004</v>
      </c>
      <c r="G11" s="11" t="s">
        <v>20</v>
      </c>
      <c r="H11" s="11" t="s">
        <v>15</v>
      </c>
      <c r="I11" s="12">
        <v>54409</v>
      </c>
      <c r="J11" s="11" t="s">
        <v>20</v>
      </c>
      <c r="K11" s="11" t="s">
        <v>15</v>
      </c>
      <c r="L11" s="12">
        <v>54417</v>
      </c>
      <c r="M11" s="12">
        <v>57616</v>
      </c>
      <c r="N11" s="12">
        <v>91674</v>
      </c>
      <c r="O11" s="11" t="s">
        <v>15</v>
      </c>
      <c r="P11" s="9">
        <v>57620</v>
      </c>
      <c r="Q11" s="37"/>
    </row>
    <row r="12" spans="1:17" ht="24.75" customHeight="1">
      <c r="A12" s="1"/>
      <c r="B12" s="8" t="s">
        <v>21</v>
      </c>
      <c r="C12" s="12">
        <v>127443</v>
      </c>
      <c r="D12" s="11" t="s">
        <v>20</v>
      </c>
      <c r="E12" s="11" t="s">
        <v>15</v>
      </c>
      <c r="F12" s="12">
        <v>7229312.5269999998</v>
      </c>
      <c r="G12" s="11" t="s">
        <v>20</v>
      </c>
      <c r="H12" s="11" t="s">
        <v>15</v>
      </c>
      <c r="I12" s="12">
        <v>56891</v>
      </c>
      <c r="J12" s="11" t="s">
        <v>20</v>
      </c>
      <c r="K12" s="11" t="s">
        <v>15</v>
      </c>
      <c r="L12" s="12">
        <v>56895</v>
      </c>
      <c r="M12" s="12">
        <v>56726</v>
      </c>
      <c r="N12" s="12">
        <v>77326</v>
      </c>
      <c r="O12" s="11" t="s">
        <v>15</v>
      </c>
      <c r="P12" s="9">
        <v>56727</v>
      </c>
      <c r="Q12" s="37"/>
    </row>
    <row r="13" spans="1:17" ht="24.75" customHeight="1">
      <c r="A13" s="1"/>
      <c r="B13" s="8" t="s">
        <v>22</v>
      </c>
      <c r="C13" s="12">
        <v>125997</v>
      </c>
      <c r="D13" s="11" t="s">
        <v>20</v>
      </c>
      <c r="E13" s="11" t="s">
        <v>15</v>
      </c>
      <c r="F13" s="12">
        <v>6941962.801</v>
      </c>
      <c r="G13" s="11" t="s">
        <v>20</v>
      </c>
      <c r="H13" s="11" t="s">
        <v>15</v>
      </c>
      <c r="I13" s="12">
        <v>57171</v>
      </c>
      <c r="J13" s="11" t="s">
        <v>20</v>
      </c>
      <c r="K13" s="11" t="s">
        <v>15</v>
      </c>
      <c r="L13" s="12">
        <v>57173</v>
      </c>
      <c r="M13" s="12">
        <v>55096</v>
      </c>
      <c r="N13" s="11" t="s">
        <v>20</v>
      </c>
      <c r="O13" s="11" t="s">
        <v>15</v>
      </c>
      <c r="P13" s="11" t="s">
        <v>20</v>
      </c>
      <c r="Q13" s="37"/>
    </row>
    <row r="14" spans="1:17" ht="21.75" customHeight="1">
      <c r="A14" s="1"/>
      <c r="B14" s="13" t="s">
        <v>39</v>
      </c>
      <c r="C14" s="14">
        <v>122555</v>
      </c>
      <c r="D14" s="40" t="s">
        <v>20</v>
      </c>
      <c r="E14" s="40" t="s">
        <v>23</v>
      </c>
      <c r="F14" s="14">
        <v>7173248.8899999997</v>
      </c>
      <c r="G14" s="40" t="s">
        <v>20</v>
      </c>
      <c r="H14" s="40" t="s">
        <v>23</v>
      </c>
      <c r="I14" s="14">
        <f>C28</f>
        <v>62358</v>
      </c>
      <c r="J14" s="40" t="s">
        <v>20</v>
      </c>
      <c r="K14" s="40" t="s">
        <v>23</v>
      </c>
      <c r="L14" s="14">
        <f>G28</f>
        <v>62358</v>
      </c>
      <c r="M14" s="14">
        <f>ROUND(F14/C14*1000,0)</f>
        <v>58531</v>
      </c>
      <c r="N14" s="40" t="s">
        <v>20</v>
      </c>
      <c r="O14" s="40" t="s">
        <v>23</v>
      </c>
      <c r="P14" s="41" t="s">
        <v>20</v>
      </c>
      <c r="Q14" s="37" t="s">
        <v>24</v>
      </c>
    </row>
    <row r="15" spans="1:17" s="18" customFormat="1" ht="21.75" customHeight="1">
      <c r="A15" s="15"/>
      <c r="B15" s="16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7"/>
      <c r="P15" s="1"/>
    </row>
    <row r="16" spans="1:17" s="18" customFormat="1" ht="21.75" hidden="1" customHeight="1">
      <c r="A16" s="15"/>
      <c r="B16" s="19" t="s">
        <v>25</v>
      </c>
      <c r="C16" s="20" t="s">
        <v>26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1"/>
      <c r="P16" s="15"/>
    </row>
    <row r="17" spans="1:16" s="18" customFormat="1" ht="21.75" hidden="1" customHeight="1">
      <c r="A17" s="15"/>
      <c r="B17" s="19"/>
      <c r="C17" s="22" t="s">
        <v>27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1"/>
      <c r="P17" s="15"/>
    </row>
    <row r="18" spans="1:16" ht="16.5" hidden="1">
      <c r="B18" s="19"/>
      <c r="C18" s="23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1"/>
      <c r="P18" s="15"/>
    </row>
    <row r="19" spans="1:16" ht="15" hidden="1" customHeight="1">
      <c r="A19" s="24" t="s">
        <v>28</v>
      </c>
    </row>
    <row r="20" spans="1:16" ht="15" hidden="1" customHeight="1"/>
    <row r="21" spans="1:16" ht="30" hidden="1" customHeight="1">
      <c r="B21" s="25" t="s">
        <v>29</v>
      </c>
      <c r="C21" s="45" t="s">
        <v>30</v>
      </c>
      <c r="D21" s="45"/>
      <c r="E21" s="45" t="s">
        <v>31</v>
      </c>
      <c r="F21" s="45"/>
      <c r="G21" s="46" t="s">
        <v>32</v>
      </c>
      <c r="H21" s="47"/>
      <c r="I21" s="26" t="s">
        <v>33</v>
      </c>
    </row>
    <row r="22" spans="1:16" ht="15" hidden="1" customHeight="1">
      <c r="B22" s="27" t="s">
        <v>34</v>
      </c>
      <c r="C22" s="48">
        <v>7173248890</v>
      </c>
      <c r="D22" s="48"/>
      <c r="E22" s="48">
        <v>0</v>
      </c>
      <c r="F22" s="48"/>
      <c r="G22" s="49">
        <f>SUM(C22:F22)</f>
        <v>7173248890</v>
      </c>
      <c r="H22" s="49"/>
      <c r="I22" s="26" t="s">
        <v>35</v>
      </c>
    </row>
    <row r="23" spans="1:16" ht="15" hidden="1" customHeight="1">
      <c r="B23" s="28"/>
      <c r="C23" s="29"/>
      <c r="D23" s="29"/>
      <c r="E23" s="29"/>
      <c r="F23" s="29"/>
      <c r="G23" s="30"/>
      <c r="H23" s="30"/>
    </row>
    <row r="24" spans="1:16" ht="30" hidden="1" customHeight="1">
      <c r="B24" s="31" t="s">
        <v>29</v>
      </c>
      <c r="C24" s="50" t="s">
        <v>30</v>
      </c>
      <c r="D24" s="50"/>
      <c r="E24" s="50" t="s">
        <v>31</v>
      </c>
      <c r="F24" s="50"/>
      <c r="G24" s="50" t="s">
        <v>32</v>
      </c>
      <c r="H24" s="50"/>
    </row>
    <row r="25" spans="1:16" ht="15" hidden="1" customHeight="1">
      <c r="B25" s="32" t="s">
        <v>36</v>
      </c>
      <c r="C25" s="43">
        <v>115033</v>
      </c>
      <c r="D25" s="43"/>
      <c r="E25" s="43">
        <v>0</v>
      </c>
      <c r="F25" s="43"/>
      <c r="G25" s="44">
        <f>C25+E25</f>
        <v>115033</v>
      </c>
      <c r="H25" s="44"/>
      <c r="I25" s="26" t="s">
        <v>37</v>
      </c>
      <c r="K25" s="26"/>
      <c r="L25" s="26"/>
      <c r="M25" s="26"/>
      <c r="N25" s="26"/>
      <c r="O25" s="33"/>
      <c r="P25" s="33"/>
    </row>
    <row r="26" spans="1:16" ht="30" hidden="1" customHeight="1">
      <c r="B26" s="34"/>
      <c r="C26" s="35"/>
      <c r="D26" s="35"/>
      <c r="E26" s="35"/>
      <c r="F26" s="35"/>
      <c r="G26" s="36"/>
      <c r="H26" s="36"/>
    </row>
    <row r="27" spans="1:16" ht="30" hidden="1" customHeight="1">
      <c r="B27" s="25" t="s">
        <v>29</v>
      </c>
      <c r="C27" s="45" t="s">
        <v>30</v>
      </c>
      <c r="D27" s="45"/>
      <c r="E27" s="45" t="s">
        <v>31</v>
      </c>
      <c r="F27" s="45"/>
      <c r="G27" s="46" t="s">
        <v>32</v>
      </c>
      <c r="H27" s="47"/>
    </row>
    <row r="28" spans="1:16" hidden="1">
      <c r="B28" s="27" t="s">
        <v>38</v>
      </c>
      <c r="C28" s="42">
        <f>ROUND(C22/C25,0)</f>
        <v>62358</v>
      </c>
      <c r="D28" s="42"/>
      <c r="E28" s="42" t="e">
        <f>ROUND(E22/E25,0)</f>
        <v>#DIV/0!</v>
      </c>
      <c r="F28" s="42"/>
      <c r="G28" s="42">
        <f>ROUND(G22/G25,0)</f>
        <v>62358</v>
      </c>
      <c r="H28" s="42"/>
    </row>
    <row r="29" spans="1:16" hidden="1"/>
  </sheetData>
  <mergeCells count="23">
    <mergeCell ref="C21:D21"/>
    <mergeCell ref="E21:F21"/>
    <mergeCell ref="G21:H21"/>
    <mergeCell ref="B4:B5"/>
    <mergeCell ref="C4:E4"/>
    <mergeCell ref="F4:H4"/>
    <mergeCell ref="I4:L4"/>
    <mergeCell ref="M4:P4"/>
    <mergeCell ref="C22:D22"/>
    <mergeCell ref="E22:F22"/>
    <mergeCell ref="G22:H22"/>
    <mergeCell ref="C24:D24"/>
    <mergeCell ref="E24:F24"/>
    <mergeCell ref="G24:H24"/>
    <mergeCell ref="C28:D28"/>
    <mergeCell ref="E28:F28"/>
    <mergeCell ref="G28:H28"/>
    <mergeCell ref="C25:D25"/>
    <mergeCell ref="E25:F25"/>
    <mergeCell ref="G25:H25"/>
    <mergeCell ref="C27:D27"/>
    <mergeCell ref="E27:F27"/>
    <mergeCell ref="G27:H27"/>
  </mergeCells>
  <phoneticPr fontId="3"/>
  <pageMargins left="0.74803149606299213" right="0.74803149606299213" top="0.98425196850393704" bottom="0.98425196850393704" header="0.51181102362204722" footer="0.51181102362204722"/>
  <pageSetup paperSize="9" scale="7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sheet13</vt:lpstr>
      <vt:lpstr>sheet13!Print_Area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2025-11-07T04:31:32Z</dcterms:created>
  <dcterms:modified xsi:type="dcterms:W3CDTF">2025-11-19T05:38:35Z</dcterms:modified>
</cp:coreProperties>
</file>