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12.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15.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trlProps/ctrlProp16.xml" ContentType="application/vnd.ms-excel.controlproperties+xml"/>
  <Override PartName="/xl/comments17.xml" ContentType="application/vnd.openxmlformats-officedocument.spreadsheetml.comments+xml"/>
  <Override PartName="/xl/drawings/drawing17.xml" ContentType="application/vnd.openxmlformats-officedocument.drawing+xml"/>
  <Override PartName="/xl/ctrlProps/ctrlProp17.xml" ContentType="application/vnd.ms-excel.controlproperties+xml"/>
  <Override PartName="/xl/comments18.xml" ContentType="application/vnd.openxmlformats-officedocument.spreadsheetml.comments+xml"/>
  <Override PartName="/xl/drawings/drawing18.xml" ContentType="application/vnd.openxmlformats-officedocument.drawing+xml"/>
  <Override PartName="/xl/ctrlProps/ctrlProp18.xml" ContentType="application/vnd.ms-excel.controlproperties+xml"/>
  <Override PartName="/xl/comments19.xml" ContentType="application/vnd.openxmlformats-officedocument.spreadsheetml.comments+xml"/>
  <Override PartName="/xl/drawings/drawing19.xml" ContentType="application/vnd.openxmlformats-officedocument.drawing+xml"/>
  <Override PartName="/xl/ctrlProps/ctrlProp19.xml" ContentType="application/vnd.ms-excel.controlproperties+xml"/>
  <Override PartName="/xl/comments20.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物価高騰対策\R7.2補正（繰り越してR8実施）\★サービス継続事業\01_県要綱\HP\"/>
    </mc:Choice>
  </mc:AlternateContent>
  <xr:revisionPtr revIDLastSave="0" documentId="13_ncr:1_{CB418FE3-DDF1-4581-9B73-8490485F9C8D}" xr6:coauthVersionLast="47" xr6:coauthVersionMax="47" xr10:uidLastSave="{00000000-0000-0000-0000-000000000000}"/>
  <bookViews>
    <workbookView xWindow="-28920" yWindow="-120" windowWidth="29040" windowHeight="15720" tabRatio="708" xr2:uid="{00000000-000D-0000-FFFF-FFFF00000000}"/>
  </bookViews>
  <sheets>
    <sheet name="(はじめにお読み下さい)報告書の使い方" sheetId="32" r:id="rId1"/>
    <sheet name="報告書" sheetId="20" r:id="rId2"/>
    <sheet name="清算額一覧" sheetId="29" r:id="rId3"/>
    <sheet name="個票1" sheetId="19" r:id="rId4"/>
    <sheet name="個票2" sheetId="33" r:id="rId5"/>
    <sheet name="個票3" sheetId="34" r:id="rId6"/>
    <sheet name="個票4" sheetId="35" r:id="rId7"/>
    <sheet name="個票5" sheetId="36" r:id="rId8"/>
    <sheet name="個票6" sheetId="37" state="hidden" r:id="rId9"/>
    <sheet name="個票7" sheetId="38" state="hidden" r:id="rId10"/>
    <sheet name="個票8" sheetId="39" state="hidden" r:id="rId11"/>
    <sheet name="個票9" sheetId="40" state="hidden" r:id="rId12"/>
    <sheet name="個票10" sheetId="41" state="hidden" r:id="rId13"/>
    <sheet name="個票11" sheetId="42" state="hidden" r:id="rId14"/>
    <sheet name="個票12" sheetId="43" state="hidden" r:id="rId15"/>
    <sheet name="個票13" sheetId="44" state="hidden" r:id="rId16"/>
    <sheet name="個票14" sheetId="45" state="hidden" r:id="rId17"/>
    <sheet name="個票15" sheetId="46" state="hidden" r:id="rId18"/>
    <sheet name="個票16" sheetId="47" state="hidden" r:id="rId19"/>
    <sheet name="個票17" sheetId="48" state="hidden" r:id="rId20"/>
    <sheet name="個票18" sheetId="49" state="hidden" r:id="rId21"/>
    <sheet name="個票19" sheetId="50" state="hidden" r:id="rId22"/>
    <sheet name="個票20" sheetId="51" state="hidden" r:id="rId23"/>
    <sheet name="リスト" sheetId="31" state="hidden" r:id="rId24"/>
  </sheets>
  <externalReferences>
    <externalReference r:id="rId25"/>
    <externalReference r:id="rId26"/>
    <externalReference r:id="rId27"/>
    <externalReference r:id="rId28"/>
  </externalReferences>
  <definedNames>
    <definedName name="erea">#REF!</definedName>
    <definedName name="new">#REF!</definedName>
    <definedName name="_xlnm.Print_Area" localSheetId="3">個票1!$A$1:$AM$40</definedName>
    <definedName name="_xlnm.Print_Area" localSheetId="12">個票10!$A$1:$AM$40</definedName>
    <definedName name="_xlnm.Print_Area" localSheetId="13">個票11!$A$1:$AM$40</definedName>
    <definedName name="_xlnm.Print_Area" localSheetId="14">個票12!$A$1:$AM$40</definedName>
    <definedName name="_xlnm.Print_Area" localSheetId="15">個票13!$A$1:$AM$40</definedName>
    <definedName name="_xlnm.Print_Area" localSheetId="16">個票14!$A$1:$AM$40</definedName>
    <definedName name="_xlnm.Print_Area" localSheetId="17">個票15!$A$1:$AM$40</definedName>
    <definedName name="_xlnm.Print_Area" localSheetId="18">個票16!$A$1:$AM$40</definedName>
    <definedName name="_xlnm.Print_Area" localSheetId="19">個票17!$A$1:$AM$40</definedName>
    <definedName name="_xlnm.Print_Area" localSheetId="20">個票18!$A$1:$AM$40</definedName>
    <definedName name="_xlnm.Print_Area" localSheetId="21">個票19!$A$1:$AM$40</definedName>
    <definedName name="_xlnm.Print_Area" localSheetId="4">個票2!$A$1:$AM$40</definedName>
    <definedName name="_xlnm.Print_Area" localSheetId="22">個票20!$A$1:$AM$40</definedName>
    <definedName name="_xlnm.Print_Area" localSheetId="5">個票3!$A$1:$AM$40</definedName>
    <definedName name="_xlnm.Print_Area" localSheetId="6">個票4!$A$1:$AM$40</definedName>
    <definedName name="_xlnm.Print_Area" localSheetId="7">個票5!$A$1:$AM$40</definedName>
    <definedName name="_xlnm.Print_Area" localSheetId="8">個票6!$A$1:$AM$40</definedName>
    <definedName name="_xlnm.Print_Area" localSheetId="9">個票7!$A$1:$AM$40</definedName>
    <definedName name="_xlnm.Print_Area" localSheetId="10">個票8!$A$1:$AM$40</definedName>
    <definedName name="_xlnm.Print_Area" localSheetId="11">個票9!$A$1:$AM$40</definedName>
    <definedName name="_xlnm.Print_Area" localSheetId="2">清算額一覧!$A$1:$Q$27</definedName>
    <definedName name="_xlnm.Print_Area" localSheetId="1">報告書!$A$1:$AM$40</definedName>
    <definedName name="www">#REF!</definedName>
    <definedName name="yyy">#REF!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[3]数式用!$A$5:$A$28</definedName>
    <definedName name="サービス名称">#REF!</definedName>
    <definedName name="一覧">[4]加算率一覧!$A$4:$A$25</definedName>
    <definedName name="確認">#N/A</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1" l="1"/>
  <c r="AD22" i="51" s="1"/>
  <c r="AI22" i="51" s="1"/>
  <c r="H30" i="51"/>
  <c r="H39" i="50"/>
  <c r="AD22" i="50" s="1"/>
  <c r="AI22" i="50" s="1"/>
  <c r="H30" i="50"/>
  <c r="H39" i="49"/>
  <c r="H30" i="49"/>
  <c r="AD22" i="49" s="1"/>
  <c r="AI22" i="49" s="1"/>
  <c r="H39" i="48"/>
  <c r="H30" i="48"/>
  <c r="AD22" i="48" s="1"/>
  <c r="AI22" i="48" s="1"/>
  <c r="H39" i="47"/>
  <c r="AD22" i="47" s="1"/>
  <c r="AI22" i="47" s="1"/>
  <c r="H30" i="47"/>
  <c r="A16" i="29"/>
  <c r="A15" i="29"/>
  <c r="A14" i="29"/>
  <c r="A13" i="29"/>
  <c r="A12" i="29"/>
  <c r="H39" i="46"/>
  <c r="H30" i="46"/>
  <c r="H39" i="45"/>
  <c r="H30" i="45"/>
  <c r="AD22" i="45"/>
  <c r="AI22" i="45" s="1"/>
  <c r="H39" i="44"/>
  <c r="H30" i="44"/>
  <c r="AD22" i="44" s="1"/>
  <c r="AI22" i="44" s="1"/>
  <c r="H39" i="43"/>
  <c r="H30" i="43"/>
  <c r="AD22" i="43"/>
  <c r="AI22" i="43" s="1"/>
  <c r="H39" i="42"/>
  <c r="H30" i="42"/>
  <c r="AD22" i="42" s="1"/>
  <c r="AI22" i="42" s="1"/>
  <c r="H39" i="41"/>
  <c r="H30" i="41"/>
  <c r="AD22" i="41"/>
  <c r="AI22" i="41" s="1"/>
  <c r="H39" i="40"/>
  <c r="H30" i="40"/>
  <c r="AD22" i="40" s="1"/>
  <c r="AI22" i="40" s="1"/>
  <c r="H39" i="39"/>
  <c r="H30" i="39"/>
  <c r="AD22" i="39"/>
  <c r="AI22" i="39" s="1"/>
  <c r="H39" i="38"/>
  <c r="H30" i="38"/>
  <c r="AD22" i="38" s="1"/>
  <c r="AI22" i="38" s="1"/>
  <c r="H39" i="37"/>
  <c r="H30" i="37"/>
  <c r="AD22" i="37"/>
  <c r="AI22" i="37" s="1"/>
  <c r="H39" i="36"/>
  <c r="H30" i="36"/>
  <c r="AD22" i="36"/>
  <c r="AI22" i="36" s="1"/>
  <c r="H39" i="35"/>
  <c r="H30" i="35"/>
  <c r="AD22" i="35" s="1"/>
  <c r="AI22" i="35" s="1"/>
  <c r="H39" i="34"/>
  <c r="H30" i="34"/>
  <c r="AD22" i="34" s="1"/>
  <c r="AI22" i="34" s="1"/>
  <c r="H39" i="33"/>
  <c r="H30" i="33"/>
  <c r="AD22" i="33" s="1"/>
  <c r="AI22" i="33" s="1"/>
  <c r="L12" i="29"/>
  <c r="O14" i="29"/>
  <c r="H16" i="29"/>
  <c r="L15" i="29"/>
  <c r="H15" i="29"/>
  <c r="E14" i="29"/>
  <c r="K16" i="29"/>
  <c r="L14" i="29"/>
  <c r="H14" i="29"/>
  <c r="K15" i="29"/>
  <c r="I16" i="29"/>
  <c r="K12" i="29"/>
  <c r="F14" i="29"/>
  <c r="L13" i="29"/>
  <c r="H12" i="29"/>
  <c r="C14" i="29"/>
  <c r="D14" i="29"/>
  <c r="D16" i="29"/>
  <c r="D13" i="29"/>
  <c r="K13" i="29"/>
  <c r="H13" i="29"/>
  <c r="I14" i="29"/>
  <c r="I13" i="29"/>
  <c r="L16" i="29"/>
  <c r="AD22" i="46" l="1"/>
  <c r="AI22" i="46" s="1"/>
  <c r="J16" i="29"/>
  <c r="G16" i="29" s="1"/>
  <c r="M16" i="29"/>
  <c r="J14" i="29"/>
  <c r="G14" i="29" s="1"/>
  <c r="M12" i="29"/>
  <c r="M15" i="29"/>
  <c r="J13" i="29"/>
  <c r="G13" i="29" s="1"/>
  <c r="M13" i="29"/>
  <c r="H39" i="19"/>
  <c r="A24" i="29"/>
  <c r="A23" i="29"/>
  <c r="A22" i="29"/>
  <c r="A21" i="29"/>
  <c r="A20" i="29"/>
  <c r="A19" i="29"/>
  <c r="A18" i="29"/>
  <c r="A17" i="29"/>
  <c r="A11" i="29"/>
  <c r="A10" i="29"/>
  <c r="A9" i="29"/>
  <c r="A8" i="29"/>
  <c r="A7" i="29"/>
  <c r="A6" i="29"/>
  <c r="A5" i="29"/>
  <c r="D10" i="29"/>
  <c r="I12" i="29"/>
  <c r="D23" i="29"/>
  <c r="H22" i="29"/>
  <c r="H17" i="29"/>
  <c r="L6" i="29"/>
  <c r="K24" i="29"/>
  <c r="L22" i="29"/>
  <c r="O16" i="29"/>
  <c r="F16" i="29"/>
  <c r="F15" i="29"/>
  <c r="F22" i="29"/>
  <c r="O11" i="29"/>
  <c r="I8" i="29"/>
  <c r="H19" i="29"/>
  <c r="L8" i="29"/>
  <c r="H24" i="29"/>
  <c r="F5" i="29"/>
  <c r="O15" i="29"/>
  <c r="E13" i="29"/>
  <c r="C16" i="29"/>
  <c r="L9" i="29"/>
  <c r="L7" i="29"/>
  <c r="H5" i="29"/>
  <c r="I15" i="29"/>
  <c r="D7" i="29"/>
  <c r="K22" i="29"/>
  <c r="B12" i="29"/>
  <c r="D15" i="29"/>
  <c r="N19" i="29"/>
  <c r="D24" i="29"/>
  <c r="B13" i="29"/>
  <c r="F13" i="29"/>
  <c r="K14" i="29"/>
  <c r="I17" i="29"/>
  <c r="K7" i="29"/>
  <c r="L10" i="29"/>
  <c r="O12" i="29"/>
  <c r="K17" i="29"/>
  <c r="F20" i="29"/>
  <c r="N21" i="29"/>
  <c r="N22" i="29"/>
  <c r="N16" i="29"/>
  <c r="H10" i="29"/>
  <c r="L19" i="29"/>
  <c r="C13" i="29"/>
  <c r="I9" i="29"/>
  <c r="O8" i="29"/>
  <c r="D20" i="29"/>
  <c r="N17" i="29"/>
  <c r="K10" i="29"/>
  <c r="D22" i="29"/>
  <c r="C12" i="29"/>
  <c r="H21" i="29"/>
  <c r="F23" i="29"/>
  <c r="O23" i="29"/>
  <c r="L21" i="29"/>
  <c r="H6" i="29"/>
  <c r="B14" i="29"/>
  <c r="O7" i="29"/>
  <c r="K20" i="29"/>
  <c r="F12" i="29"/>
  <c r="E15" i="29"/>
  <c r="I11" i="29"/>
  <c r="F21" i="29"/>
  <c r="H8" i="29"/>
  <c r="O18" i="29"/>
  <c r="N11" i="29"/>
  <c r="I23" i="29"/>
  <c r="F7" i="29"/>
  <c r="N15" i="29"/>
  <c r="F9" i="29"/>
  <c r="H18" i="29"/>
  <c r="L17" i="29"/>
  <c r="O13" i="29"/>
  <c r="F10" i="29"/>
  <c r="I21" i="29"/>
  <c r="D11" i="29"/>
  <c r="N10" i="29"/>
  <c r="L11" i="29"/>
  <c r="O20" i="29"/>
  <c r="N14" i="29"/>
  <c r="B15" i="29"/>
  <c r="D18" i="29"/>
  <c r="F24" i="29"/>
  <c r="O21" i="29"/>
  <c r="K18" i="29"/>
  <c r="K11" i="29"/>
  <c r="L24" i="29"/>
  <c r="F18" i="29"/>
  <c r="F19" i="29"/>
  <c r="D12" i="29"/>
  <c r="N12" i="29"/>
  <c r="I7" i="29"/>
  <c r="L18" i="29"/>
  <c r="I5" i="29"/>
  <c r="D19" i="29"/>
  <c r="D6" i="29"/>
  <c r="I24" i="29"/>
  <c r="O22" i="29"/>
  <c r="H11" i="29"/>
  <c r="F11" i="29"/>
  <c r="O10" i="29"/>
  <c r="L23" i="29"/>
  <c r="C15" i="29"/>
  <c r="K19" i="29"/>
  <c r="O6" i="29"/>
  <c r="N9" i="29"/>
  <c r="D17" i="29"/>
  <c r="N24" i="29"/>
  <c r="F6" i="29"/>
  <c r="K8" i="29"/>
  <c r="F8" i="29"/>
  <c r="I6" i="29"/>
  <c r="N13" i="29"/>
  <c r="I18" i="29"/>
  <c r="I19" i="29"/>
  <c r="O17" i="29"/>
  <c r="N18" i="29"/>
  <c r="N7" i="29"/>
  <c r="K21" i="29"/>
  <c r="H23" i="29"/>
  <c r="I20" i="29"/>
  <c r="N8" i="29"/>
  <c r="L5" i="29"/>
  <c r="K23" i="29"/>
  <c r="E12" i="29"/>
  <c r="O9" i="29"/>
  <c r="L20" i="29"/>
  <c r="I22" i="29"/>
  <c r="N6" i="29"/>
  <c r="N20" i="29"/>
  <c r="D21" i="29"/>
  <c r="B16" i="29"/>
  <c r="E16" i="29"/>
  <c r="H9" i="29"/>
  <c r="D8" i="29"/>
  <c r="H20" i="29"/>
  <c r="I10" i="29"/>
  <c r="F17" i="29"/>
  <c r="K9" i="29"/>
  <c r="K6" i="29"/>
  <c r="D9" i="29"/>
  <c r="O19" i="29"/>
  <c r="N23" i="29"/>
  <c r="O24" i="29"/>
  <c r="H7" i="29"/>
  <c r="J5" i="29" l="1"/>
  <c r="P16" i="29"/>
  <c r="P15" i="29"/>
  <c r="P14" i="29"/>
  <c r="M14" i="29"/>
  <c r="P12" i="29"/>
  <c r="J12" i="29"/>
  <c r="G12" i="29" s="1"/>
  <c r="P13" i="29"/>
  <c r="J15" i="29"/>
  <c r="G15" i="29" s="1"/>
  <c r="J6" i="29"/>
  <c r="J24" i="29"/>
  <c r="J11" i="29"/>
  <c r="J17" i="29"/>
  <c r="J18" i="29"/>
  <c r="J9" i="29"/>
  <c r="J7" i="29"/>
  <c r="J8" i="29"/>
  <c r="J21" i="29"/>
  <c r="J23" i="29"/>
  <c r="J19" i="29"/>
  <c r="J22" i="29"/>
  <c r="J10" i="29"/>
  <c r="J20" i="29"/>
  <c r="O5" i="29"/>
  <c r="P17" i="29" l="1"/>
  <c r="P20" i="29"/>
  <c r="P24" i="29"/>
  <c r="P23" i="29"/>
  <c r="P11" i="29"/>
  <c r="P21" i="29"/>
  <c r="P6" i="29"/>
  <c r="P19" i="29"/>
  <c r="P22" i="29"/>
  <c r="P7" i="29"/>
  <c r="P10" i="29"/>
  <c r="P8" i="29"/>
  <c r="P18" i="29"/>
  <c r="P9" i="29"/>
  <c r="M8" i="29"/>
  <c r="M22" i="29"/>
  <c r="M6" i="29"/>
  <c r="M17" i="29"/>
  <c r="M7" i="29"/>
  <c r="M20" i="29"/>
  <c r="M21" i="29"/>
  <c r="M19" i="29"/>
  <c r="M11" i="29"/>
  <c r="M10" i="29"/>
  <c r="M23" i="29"/>
  <c r="M18" i="29"/>
  <c r="M9" i="29"/>
  <c r="M24" i="29"/>
  <c r="H30" i="19"/>
  <c r="AD22" i="19" s="1"/>
  <c r="B11" i="29"/>
  <c r="C18" i="29"/>
  <c r="C23" i="29"/>
  <c r="E5" i="29"/>
  <c r="D5" i="29"/>
  <c r="K5" i="29"/>
  <c r="B10" i="29"/>
  <c r="C5" i="29"/>
  <c r="C10" i="29"/>
  <c r="E22" i="29"/>
  <c r="B18" i="29"/>
  <c r="B5" i="29"/>
  <c r="E19" i="29"/>
  <c r="C8" i="29"/>
  <c r="B17" i="29"/>
  <c r="E8" i="29"/>
  <c r="B24" i="29"/>
  <c r="E6" i="29"/>
  <c r="C19" i="29"/>
  <c r="E20" i="29"/>
  <c r="C7" i="29"/>
  <c r="E11" i="29"/>
  <c r="E24" i="29"/>
  <c r="B23" i="29"/>
  <c r="E9" i="29"/>
  <c r="C22" i="29"/>
  <c r="B20" i="29"/>
  <c r="B19" i="29"/>
  <c r="E18" i="29"/>
  <c r="B8" i="29"/>
  <c r="C11" i="29"/>
  <c r="C21" i="29"/>
  <c r="B7" i="29"/>
  <c r="E17" i="29"/>
  <c r="C9" i="29"/>
  <c r="C17" i="29"/>
  <c r="C20" i="29"/>
  <c r="B22" i="29"/>
  <c r="B9" i="29"/>
  <c r="E10" i="29"/>
  <c r="C24" i="29"/>
  <c r="B6" i="29"/>
  <c r="E23" i="29"/>
  <c r="B21" i="29"/>
  <c r="E21" i="29"/>
  <c r="C6" i="29"/>
  <c r="E7" i="29"/>
  <c r="AI22" i="19" l="1"/>
  <c r="X21" i="20"/>
  <c r="M5" i="29"/>
  <c r="K15" i="20"/>
  <c r="G17" i="29"/>
  <c r="G19" i="29"/>
  <c r="G7" i="29"/>
  <c r="G8" i="29"/>
  <c r="G23" i="29"/>
  <c r="G24" i="29"/>
  <c r="G20" i="29"/>
  <c r="G11" i="29"/>
  <c r="G6" i="29"/>
  <c r="G10" i="29"/>
  <c r="G18" i="29"/>
  <c r="G22" i="29"/>
  <c r="G21" i="29"/>
  <c r="G9" i="29"/>
  <c r="N5" i="29"/>
  <c r="K16" i="20" l="1"/>
  <c r="P5" i="29"/>
  <c r="K17" i="20" s="1"/>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24F58DE6-3090-4EDF-A451-7C676B9157E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0828BA1E-9C59-4E21-9C44-C2877BADD82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B0BC25F1-FBDA-4C53-B7B0-163DE32A800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3F5CDC4F-DFAB-4ACF-BF79-0E85441F322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FCB752AA-9277-4407-9674-37BA808360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C1581D6A-0852-4DC3-91D7-0C8301535D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6B847A5C-03B6-4710-8864-1296B9914FE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0DE1ABB5-2F2A-4DC3-B3AA-012505490C9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0524C511-886A-44DA-8F6A-071E076BA60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A2C872D8-7350-42B0-99C3-623659867E2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CE09856A-634F-452A-9E3A-14EB30E4517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6EFF6B51-9556-4BE4-AB10-3C27D0AC916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B7DB6EDD-F9BC-44AC-B948-79B9B592F7E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0681033A-803B-433B-85D6-D9224D39C32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8BCF1EC4-F8B8-4208-AF17-03460B36A62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826D6735-EC28-4D92-9A05-2507CFDE5E9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6165FACB-138B-4BC8-B6B9-2AEE6BEB373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1CBE664F-62DD-4141-B722-0E3A532C2C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AB8A8928-126C-485F-8D0A-8A460F31104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95D57BD5-6511-4046-8DCF-5EBFB3A9AFA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FB0F7BAE-D8A9-45F0-A8A9-06A7647B6D8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83657AE0-3C69-44F8-9946-70D118B8F84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8C72F416-D01D-44B0-B842-D0DB2D028E1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583A68B6-2477-4D0A-ADE3-FEDAA515542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9C071962-D5F8-4B2C-B59D-DC9AF55197E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2D3170A7-6F41-442A-BD55-DEE2B2C9B63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62054251-C0C0-43EF-94F5-8DEAF865A4B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393F4A6B-383D-4E9C-88AB-8670985D96B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89328700-B10C-4DBB-B652-2105CE2E344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B1BA9E1D-0978-4B27-8EA5-5B9DE7E3495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12154872-45E2-450A-BE2F-C3E74616308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6591FCE6-FC4D-4844-9F55-0C9D28E4E56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DE9A88BF-703C-43B0-B219-FE707285A90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0AAEC55F-A5DE-45B7-A33B-38610486A95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67043F28-6082-4B73-AB2F-72D263E8C7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A0DBD7B0-D616-40EA-9397-785C26D783C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4B24F778-2312-4EA0-896F-949DFCF1BED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9968CC93-EF11-4CB8-AA8E-496D2BC66E2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5" authorId="0" shapeId="0" xr:uid="{53359169-59D2-4B98-8E0A-D51F26A5CBE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4" authorId="0" shapeId="0" xr:uid="{9E3EE9B8-8909-4F90-90F6-2A1497C08A0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<sst xmlns="http://schemas.openxmlformats.org/spreadsheetml/2006/main" count="1045" uniqueCount="148">
  <si>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</si>
  <si>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</si>
  <si>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</si>
  <si>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</si>
  <si>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</si>
  <si>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千円</t>
    <rPh sb="0" eb="2">
      <t>センエン</t>
    </rPh>
    <phoneticPr fontId="4"/>
  </si>
  <si>
    <t>（添付書類）</t>
    <rPh sb="1" eb="3">
      <t>テンプ</t>
    </rPh>
    <rPh sb="3" eb="5">
      <t>ショルイ</t>
    </rPh>
    <phoneticPr fontId="4"/>
  </si>
  <si>
    <t>（事業所単位）（様式２）</t>
    <rPh sb="8" eb="10">
      <t>ヨウシキ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</si>
  <si>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</si>
  <si>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</si>
  <si>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</si>
  <si>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</si>
  <si>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</si>
  <si>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</si>
  <si>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</si>
  <si>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</si>
  <si>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</si>
  <si>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</si>
  <si>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</si>
  <si>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</si>
  <si>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</si>
  <si>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（様式２）</t>
    <rPh sb="1" eb="3">
      <t>ヨウシキ</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</si>
  <si>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</si>
  <si>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</si>
  <si>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</si>
  <si>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</si>
  <si>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</si>
  <si>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</si>
  <si>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</si>
  <si>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</si>
  <si>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</si>
  <si>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</si>
  <si>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</si>
  <si>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</si>
  <si>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</si>
  <si>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</si>
  <si>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</si>
  <si>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</si>
  <si>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</si>
  <si>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</si>
  <si>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</si>
  <si>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</si>
  <si>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</si>
  <si>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</si>
  <si>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</si>
  <si>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</si>
  <si>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</si>
  <si>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</si>
  <si>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</si>
  <si>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</si>
  <si>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</si>
  <si>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</si>
  <si>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</si>
  <si>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</si>
  <si>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</si>
  <si>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</si>
  <si>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</si>
  <si>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</si>
  <si>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</si>
  <si>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</si>
  <si>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</si>
  <si>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</si>
  <si>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</si>
  <si>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</si>
  <si>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</si>
  <si>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</si>
  <si>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</si>
  <si>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</si>
  <si>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</si>
  <si>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</si>
  <si>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</si>
  <si>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</si>
  <si>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</si>
  <si>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</si>
  <si>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</si>
  <si>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</si>
  <si>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</si>
  <si>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</si>
  <si>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</si>
  <si>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</si>
  <si>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</si>
  <si>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</si>
  <si>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</si>
  <si>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</si>
  <si>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</si>
  <si>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</si>
  <si>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</si>
  <si>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</si>
  <si>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</si>
  <si>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１　事業所・施設別清算額一覧（様式１）</t>
    <rPh sb="9" eb="11">
      <t>セイサン</t>
    </rPh>
    <rPh sb="15" eb="17">
      <t>ヨウシキ</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</si>
  <si>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</si>
  <si>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</si>
  <si>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</si>
  <si>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</si>
  <si>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</si>
  <si>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</si>
  <si>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</si>
  <si>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</si>
  <si>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</si>
  <si>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</si>
  <si>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</si>
  <si>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</si>
  <si>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</si>
  <si>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</si>
  <si>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</si>
  <si>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t>
    <rPh sb="0" eb="2">
      <t>ジッセキ</t>
    </rPh>
    <rPh sb="2" eb="3">
      <t>ガク</t>
    </rPh>
    <phoneticPr fontId="4"/>
  </si>
  <si>
    <t>島根県知事</t>
    <rPh sb="0" eb="3">
      <t>シマネケン</t>
    </rPh>
    <rPh sb="3" eb="5">
      <t>チジ</t>
    </rPh>
    <phoneticPr fontId="4"/>
  </si>
  <si>
    <t>（法人名）</t>
    <rPh sb="1" eb="4">
      <t>ホウジンメイ</t>
    </rPh>
    <phoneticPr fontId="4"/>
  </si>
  <si>
    <t>（役職・代表者名）</t>
    <phoneticPr fontId="4"/>
  </si>
  <si>
    <t>島根県障がい福祉サービス事業所等に対するサービス継続支援事業に係る事業実績報告書</t>
    <rPh sb="0" eb="3">
      <t>シマネケン</t>
    </rPh>
    <rPh sb="3" eb="4">
      <t>ショウ</t>
    </rPh>
    <rPh sb="6" eb="8">
      <t>フクシ</t>
    </rPh>
    <rPh sb="12" eb="15">
      <t>ジギョウショ</t>
    </rPh>
    <rPh sb="15" eb="16">
      <t>トウ</t>
    </rPh>
    <rPh sb="17" eb="18">
      <t>タイ</t>
    </rPh>
    <rPh sb="33" eb="35">
      <t>ジギョウ</t>
    </rPh>
    <rPh sb="35" eb="37">
      <t>ジッセキ</t>
    </rPh>
    <rPh sb="37" eb="40">
      <t>ホウコクショ</t>
    </rPh>
    <phoneticPr fontId="4"/>
  </si>
  <si>
    <t>障がい福祉サービス事業所等に対するサービス継続支援事業</t>
    <rPh sb="0" eb="1">
      <t>ショウ</t>
    </rPh>
    <rPh sb="3" eb="5">
      <t>フクシ</t>
    </rPh>
    <rPh sb="9" eb="12">
      <t>ジギョウショ</t>
    </rPh>
    <rPh sb="12" eb="13">
      <t>トウ</t>
    </rPh>
    <rPh sb="14" eb="15">
      <t>タイ</t>
    </rPh>
    <rPh sb="21" eb="23">
      <t>ケイゾク</t>
    </rPh>
    <rPh sb="23" eb="25">
      <t>シエン</t>
    </rPh>
    <rPh sb="25" eb="27">
      <t>ジギョウ</t>
    </rPh>
    <phoneticPr fontId="4"/>
  </si>
  <si>
    <t>２　障がい福祉サービス事業所等に対するサービス継続支援事業に関する事業実績報告書</t>
    <rPh sb="33" eb="35">
      <t>ジギョウ</t>
    </rPh>
    <rPh sb="35" eb="37">
      <t>ジッセキ</t>
    </rPh>
    <rPh sb="37" eb="40">
      <t>ホウコクショ</t>
    </rPh>
    <phoneticPr fontId="4"/>
  </si>
  <si>
    <t>　障がい福祉サービス事業所等に対するサービス継続支援事業</t>
    <rPh sb="1" eb="2">
      <t>ショウ</t>
    </rPh>
    <rPh sb="4" eb="6">
      <t>フクシ</t>
    </rPh>
    <rPh sb="10" eb="13">
      <t>ジギョウショ</t>
    </rPh>
    <rPh sb="13" eb="14">
      <t>トウ</t>
    </rPh>
    <rPh sb="15" eb="16">
      <t>タイ</t>
    </rPh>
    <rPh sb="22" eb="24">
      <t>ケイゾク</t>
    </rPh>
    <rPh sb="24" eb="26">
      <t>シエン</t>
    </rPh>
    <rPh sb="26" eb="28">
      <t>ジギョウ</t>
    </rPh>
    <phoneticPr fontId="4"/>
  </si>
  <si>
    <t>【障がい福祉サービスを円滑に継続するための対応】</t>
    <rPh sb="1" eb="2">
      <t>ショウ</t>
    </rPh>
    <rPh sb="4" eb="6">
      <t>フクシ</t>
    </rPh>
    <rPh sb="11" eb="13">
      <t>エンカツ</t>
    </rPh>
    <rPh sb="14" eb="16">
      <t>ケイゾク</t>
    </rPh>
    <rPh sb="21" eb="23">
      <t>タイオウ</t>
    </rPh>
    <phoneticPr fontId="4"/>
  </si>
  <si>
    <t>訪問系サービス事業所　1月あたり延べ訪問回数200回以下</t>
    <rPh sb="0" eb="3">
      <t>ホウモンケイ</t>
    </rPh>
    <phoneticPr fontId="4"/>
  </si>
  <si>
    <t>/事業所</t>
    <rPh sb="1" eb="4">
      <t>ジギョウショ</t>
    </rPh>
    <phoneticPr fontId="1"/>
  </si>
  <si>
    <t>訪問系サービス事業所　1月あたり延べ訪問回数201回以上2,000回以下</t>
    <rPh sb="2" eb="3">
      <t>ケイ</t>
    </rPh>
    <phoneticPr fontId="4"/>
  </si>
  <si>
    <t>訪問系サービス事業所　1月あたり延べ訪問回数2,001回以上</t>
    <rPh sb="2" eb="3">
      <t>ケイ</t>
    </rPh>
    <phoneticPr fontId="4"/>
  </si>
  <si>
    <t>重度障害者等包括支援</t>
    <rPh sb="0" eb="2">
      <t>ジュウド</t>
    </rPh>
    <rPh sb="2" eb="5">
      <t>ショウガイシャ</t>
    </rPh>
    <rPh sb="5" eb="6">
      <t>トウ</t>
    </rPh>
    <rPh sb="6" eb="8">
      <t>ホウカツ</t>
    </rPh>
    <rPh sb="8" eb="10">
      <t>シエン</t>
    </rPh>
    <phoneticPr fontId="4"/>
  </si>
  <si>
    <t>療養介護</t>
    <rPh sb="0" eb="4">
      <t>リョウヨウカイゴ</t>
    </rPh>
    <phoneticPr fontId="4"/>
  </si>
  <si>
    <t>短期入所</t>
    <rPh sb="0" eb="4">
      <t>タンキニュウショ</t>
    </rPh>
    <phoneticPr fontId="4"/>
  </si>
  <si>
    <t>日中活動系サービス　１月あたり延べ利用者数300人以下</t>
    <rPh sb="0" eb="4">
      <t>ニッチュウカツドウ</t>
    </rPh>
    <rPh sb="4" eb="5">
      <t>ケイ</t>
    </rPh>
    <rPh sb="11" eb="12">
      <t>ツキ</t>
    </rPh>
    <rPh sb="15" eb="16">
      <t>ノ</t>
    </rPh>
    <rPh sb="17" eb="20">
      <t>リヨウシャ</t>
    </rPh>
    <rPh sb="20" eb="21">
      <t>スウ</t>
    </rPh>
    <rPh sb="24" eb="25">
      <t>ニン</t>
    </rPh>
    <rPh sb="25" eb="27">
      <t>イカ</t>
    </rPh>
    <phoneticPr fontId="4"/>
  </si>
  <si>
    <t>日中活動系サービス　１月あたり延べ利用者数301人以上600人以下</t>
    <rPh sb="0" eb="4">
      <t>ニッチュウカツドウ</t>
    </rPh>
    <rPh sb="4" eb="5">
      <t>ケイ</t>
    </rPh>
    <rPh sb="11" eb="12">
      <t>ツキ</t>
    </rPh>
    <rPh sb="15" eb="16">
      <t>ノ</t>
    </rPh>
    <rPh sb="17" eb="20">
      <t>リヨウシャ</t>
    </rPh>
    <rPh sb="20" eb="21">
      <t>スウ</t>
    </rPh>
    <rPh sb="24" eb="25">
      <t>ニン</t>
    </rPh>
    <rPh sb="25" eb="27">
      <t>イジョウ</t>
    </rPh>
    <rPh sb="30" eb="31">
      <t>ニン</t>
    </rPh>
    <rPh sb="31" eb="33">
      <t>イカ</t>
    </rPh>
    <phoneticPr fontId="4"/>
  </si>
  <si>
    <t>日中活動系サービス　１月あたり延べ利用者数601人以上</t>
    <rPh sb="0" eb="4">
      <t>ニッチュウカツドウ</t>
    </rPh>
    <rPh sb="4" eb="5">
      <t>ケイ</t>
    </rPh>
    <rPh sb="11" eb="12">
      <t>ツキ</t>
    </rPh>
    <rPh sb="15" eb="16">
      <t>ノ</t>
    </rPh>
    <rPh sb="17" eb="19">
      <t>リヨウ</t>
    </rPh>
    <rPh sb="19" eb="20">
      <t>シャ</t>
    </rPh>
    <rPh sb="20" eb="21">
      <t>スウ</t>
    </rPh>
    <rPh sb="24" eb="25">
      <t>ニン</t>
    </rPh>
    <rPh sb="25" eb="27">
      <t>イジョウ</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</si>
  <si>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</si>
  <si>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</si>
  <si>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相談支援事業所</t>
    <rPh sb="0" eb="4">
      <t>ソウダンシエン</t>
    </rPh>
    <rPh sb="4" eb="7">
      <t>ジギョウショ</t>
    </rPh>
    <phoneticPr fontId="4"/>
  </si>
  <si>
    <t>障害児通所支援事業所　１月あたり延べ利用者数300人以下</t>
    <rPh sb="0" eb="3">
      <t>ショウガイジ</t>
    </rPh>
    <rPh sb="3" eb="5">
      <t>ツウショ</t>
    </rPh>
    <rPh sb="5" eb="7">
      <t>シエン</t>
    </rPh>
    <rPh sb="7" eb="10">
      <t>ジギョウショ</t>
    </rPh>
    <phoneticPr fontId="4"/>
  </si>
  <si>
    <t>障害児通所支援事業所　１月あたり延べ利用者数301人以上600人以下</t>
    <rPh sb="0" eb="3">
      <t>ショウガイジ</t>
    </rPh>
    <rPh sb="3" eb="5">
      <t>ツウショ</t>
    </rPh>
    <rPh sb="5" eb="7">
      <t>シエン</t>
    </rPh>
    <rPh sb="7" eb="10">
      <t>ジギョウショ</t>
    </rPh>
    <rPh sb="26" eb="28">
      <t>イジョウ</t>
    </rPh>
    <rPh sb="31" eb="32">
      <t>ニン</t>
    </rPh>
    <rPh sb="32" eb="34">
      <t>イカ</t>
    </rPh>
    <phoneticPr fontId="4"/>
  </si>
  <si>
    <t>障害児通所支援事業所　１月あたり延べ利用者数601人以上</t>
    <rPh sb="0" eb="3">
      <t>ショウガイジ</t>
    </rPh>
    <rPh sb="3" eb="5">
      <t>ツウショ</t>
    </rPh>
    <rPh sb="5" eb="7">
      <t>シエン</t>
    </rPh>
    <rPh sb="7" eb="10">
      <t>ジギョウショ</t>
    </rPh>
    <rPh sb="26" eb="28">
      <t>イジョウ</t>
    </rPh>
    <phoneticPr fontId="4"/>
  </si>
  <si>
    <t>障害者支援施設</t>
    <rPh sb="0" eb="3">
      <t>ショウガイシャ</t>
    </rPh>
    <rPh sb="3" eb="7">
      <t>シエンシセツ</t>
    </rPh>
    <phoneticPr fontId="4"/>
  </si>
  <si>
    <t>福祉型障害児入所施設</t>
    <rPh sb="0" eb="3">
      <t>フクシガタ</t>
    </rPh>
    <rPh sb="3" eb="6">
      <t>ショウガイジ</t>
    </rPh>
    <rPh sb="6" eb="8">
      <t>ニュウショ</t>
    </rPh>
    <rPh sb="8" eb="10">
      <t>シセツ</t>
    </rPh>
    <phoneticPr fontId="4"/>
  </si>
  <si>
    <t>医療型障害児入所施設</t>
    <rPh sb="0" eb="3">
      <t>イリョウガタ</t>
    </rPh>
    <rPh sb="3" eb="6">
      <t>ショウガイジ</t>
    </rPh>
    <rPh sb="6" eb="8">
      <t>ニュウショ</t>
    </rPh>
    <rPh sb="8" eb="10">
      <t>シセツ</t>
    </rPh>
    <phoneticPr fontId="4"/>
  </si>
  <si>
    <t>事業所番号</t>
    <rPh sb="0" eb="3">
      <t>ジギョウショ</t>
    </rPh>
    <rPh sb="3" eb="5">
      <t>バンゴウ</t>
    </rPh>
    <phoneticPr fontId="4"/>
  </si>
  <si>
    <t>障がい福祉サービス事業所等に対するサービス継続支援事業に関する事業実績報告書（事業所単位）</t>
    <rPh sb="33" eb="35">
      <t>ジッセキ</t>
    </rPh>
    <rPh sb="35" eb="37">
      <t>ホウコク</t>
    </rPh>
    <rPh sb="39" eb="42">
      <t>ジギョウショ</t>
    </rPh>
    <rPh sb="42" eb="44">
      <t>タンイ</t>
    </rPh>
    <phoneticPr fontId="4"/>
  </si>
  <si>
    <t>●個票６以降の表示方法</t>
    <rPh sb="1" eb="3">
      <t>コヒョウ</t>
    </rPh>
    <rPh sb="4" eb="6">
      <t>イコウ</t>
    </rPh>
    <rPh sb="7" eb="9">
      <t>ヒョウジ</t>
    </rPh>
    <rPh sb="9" eb="11">
      <t>ホウホウ</t>
    </rPh>
    <phoneticPr fontId="4"/>
  </si>
  <si>
    <t>１．シート見出しを右クリック：既存のシート見出しのいずれかを右クリックします。</t>
    <rPh sb="5" eb="7">
      <t>ミダ</t>
    </rPh>
    <rPh sb="9" eb="10">
      <t>ミギ</t>
    </rPh>
    <rPh sb="15" eb="17">
      <t>キゾン</t>
    </rPh>
    <rPh sb="21" eb="23">
      <t>ミダ</t>
    </rPh>
    <rPh sb="30" eb="31">
      <t>ミギ</t>
    </rPh>
    <phoneticPr fontId="4"/>
  </si>
  <si>
    <t>２．「再表示」を選択：表示されるメニューから再表示をクリックします。</t>
    <rPh sb="3" eb="6">
      <t>サイヒョウジ</t>
    </rPh>
    <rPh sb="8" eb="10">
      <t>センタク</t>
    </rPh>
    <rPh sb="11" eb="13">
      <t>ヒョウジ</t>
    </rPh>
    <rPh sb="22" eb="25">
      <t>サイヒョウジ</t>
    </rPh>
    <phoneticPr fontId="4"/>
  </si>
  <si>
    <t>３．シートを選択：「再表示」ダイアログボックスが表示されるので、再表示したいシート名を選択し、</t>
    <rPh sb="6" eb="8">
      <t>センタク</t>
    </rPh>
    <rPh sb="10" eb="13">
      <t>サイヒョウジ</t>
    </rPh>
    <rPh sb="24" eb="26">
      <t>ヒョウジ</t>
    </rPh>
    <rPh sb="32" eb="35">
      <t>サイヒョウジ</t>
    </rPh>
    <rPh sb="41" eb="42">
      <t>メイ</t>
    </rPh>
    <rPh sb="43" eb="45">
      <t>センタク</t>
    </rPh>
    <phoneticPr fontId="4"/>
  </si>
  <si>
    <t>　「ＯＫ」をクリックします。</t>
    <phoneticPr fontId="4"/>
  </si>
  <si>
    <t>本報告書の使い方、報告の手順</t>
    <rPh sb="0" eb="1">
      <t>ホン</t>
    </rPh>
    <rPh sb="1" eb="4">
      <t>ホウコクショ</t>
    </rPh>
    <rPh sb="5" eb="6">
      <t>ツカ</t>
    </rPh>
    <rPh sb="7" eb="8">
      <t>カタ</t>
    </rPh>
    <rPh sb="9" eb="11">
      <t>ホウコク</t>
    </rPh>
    <rPh sb="12" eb="14">
      <t>テジュン</t>
    </rPh>
    <phoneticPr fontId="4"/>
  </si>
  <si>
    <r>
      <t xml:space="preserve">　記入するシートは、「報告書」「個票」です。
【報告書】
　「水色セル」に必要事項を記入してください。
【清算額一覧（様式１）】
　個票、報告書から記載事項が自動入力されるため、記入は不要です。
【個票（様式２）】
・個票は、「サービス単位」ではなく、「事業所単位」で作成してください。ただし、事業所番号が異なる場合は、個票を分けてください（例えば、グループホームに併設の短期入所を設けている場合、事業所としては一つですが、事業所番号が異なるため、別に作成してください）。
・「水色セル」「緑色セル」に必要事項を記入してください。
・「提供サービス」セルについて、訪問系サービス事業所は延べ訪問回数、日中活動系サービス事業所及び障害児通所支援事業所は延べ利用者数が必要となります。それぞれの訪問回数、人数の算出については、交付申請書の様式２の「提供サービス」と合わせてください。
</t>
    </r>
    <r>
      <rPr>
        <sz val="11"/>
        <color rgb="FFFF0000"/>
        <rFont val="ＭＳ 明朝"/>
        <family val="1"/>
        <charset val="128"/>
      </rPr>
      <t>・「個票６」以降の個票は、</t>
    </r>
    <r>
      <rPr>
        <u/>
        <sz val="11"/>
        <color rgb="FFFF0000"/>
        <rFont val="ＭＳ 明朝"/>
        <family val="1"/>
        <charset val="128"/>
      </rPr>
      <t>シート非表示としていますので、シートタブを右クリックの上、必要となる個票を「再表示」を選択してください。</t>
    </r>
    <r>
      <rPr>
        <sz val="11"/>
        <rFont val="ＭＳ 明朝"/>
        <family val="1"/>
        <charset val="128"/>
      </rPr>
      <t xml:space="preserve">
</t>
    </r>
    <rPh sb="1" eb="3">
      <t>キニュウ</t>
    </rPh>
    <rPh sb="16" eb="18">
      <t>コヒョウ</t>
    </rPh>
    <rPh sb="32" eb="34">
      <t>ミズイロ</t>
    </rPh>
    <rPh sb="38" eb="42">
      <t>ヒツヨウジコウ</t>
    </rPh>
    <rPh sb="43" eb="45">
      <t>キニュウ</t>
    </rPh>
    <rPh sb="58" eb="60">
      <t>イチラン</t>
    </rPh>
    <rPh sb="61" eb="63">
      <t>ヨウシキ</t>
    </rPh>
    <rPh sb="68" eb="70">
      <t>コヒョウ</t>
    </rPh>
    <rPh sb="76" eb="80">
      <t>キサイジコウ</t>
    </rPh>
    <rPh sb="81" eb="83">
      <t>ジドウ</t>
    </rPh>
    <rPh sb="83" eb="85">
      <t>ニュウリョク</t>
    </rPh>
    <rPh sb="91" eb="93">
      <t>キニュウ</t>
    </rPh>
    <rPh sb="94" eb="96">
      <t>フヨウ</t>
    </rPh>
    <rPh sb="102" eb="104">
      <t>コヒョウ</t>
    </rPh>
    <rPh sb="105" eb="107">
      <t>ヨウシキ</t>
    </rPh>
    <rPh sb="112" eb="114">
      <t>コヒョウ</t>
    </rPh>
    <rPh sb="242" eb="244">
      <t>ミズイロ</t>
    </rPh>
    <rPh sb="248" eb="250">
      <t>ミドリイロ</t>
    </rPh>
    <rPh sb="254" eb="256">
      <t>ヒツヨウ</t>
    </rPh>
    <rPh sb="256" eb="258">
      <t>ジコウ</t>
    </rPh>
    <rPh sb="259" eb="261">
      <t>キニュウ</t>
    </rPh>
    <rPh sb="271" eb="273">
      <t>テイキョウ</t>
    </rPh>
    <rPh sb="285" eb="288">
      <t>ホウモンケイ</t>
    </rPh>
    <rPh sb="292" eb="295">
      <t>ジギョウショ</t>
    </rPh>
    <rPh sb="296" eb="297">
      <t>ノ</t>
    </rPh>
    <rPh sb="298" eb="302">
      <t>ホウモンカイスウ</t>
    </rPh>
    <rPh sb="303" eb="308">
      <t>ニッチュウカツドウケイ</t>
    </rPh>
    <rPh sb="312" eb="315">
      <t>ジギョウショ</t>
    </rPh>
    <rPh sb="315" eb="316">
      <t>オヨ</t>
    </rPh>
    <rPh sb="317" eb="320">
      <t>ショウガイジ</t>
    </rPh>
    <rPh sb="320" eb="322">
      <t>ツウショ</t>
    </rPh>
    <rPh sb="322" eb="324">
      <t>シエン</t>
    </rPh>
    <rPh sb="324" eb="327">
      <t>ジギョウショ</t>
    </rPh>
    <rPh sb="328" eb="329">
      <t>ノ</t>
    </rPh>
    <rPh sb="330" eb="334">
      <t>リヨウシャスウ</t>
    </rPh>
    <rPh sb="335" eb="337">
      <t>ヒツヨウ</t>
    </rPh>
    <rPh sb="348" eb="350">
      <t>ホウモン</t>
    </rPh>
    <rPh sb="350" eb="352">
      <t>カイスウ</t>
    </rPh>
    <rPh sb="353" eb="355">
      <t>ニンズウ</t>
    </rPh>
    <rPh sb="364" eb="369">
      <t>コウフシンセイショ</t>
    </rPh>
    <rPh sb="370" eb="372">
      <t>ヨウシキ</t>
    </rPh>
    <rPh sb="375" eb="377">
      <t>テイキョウ</t>
    </rPh>
    <rPh sb="383" eb="384">
      <t>ア</t>
    </rPh>
    <phoneticPr fontId="4"/>
  </si>
  <si>
    <t>支出した費用について、報酬や他の国及び県の補助金と重複は生じていない。</t>
    <rPh sb="0" eb="2">
      <t>シシュツ</t>
    </rPh>
    <rPh sb="4" eb="6">
      <t>ヒヨウ</t>
    </rPh>
    <rPh sb="11" eb="13">
      <t>ホウシュウ</t>
    </rPh>
    <rPh sb="14" eb="15">
      <t>タ</t>
    </rPh>
    <rPh sb="16" eb="17">
      <t>クニ</t>
    </rPh>
    <rPh sb="17" eb="18">
      <t>オヨ</t>
    </rPh>
    <rPh sb="19" eb="20">
      <t>ケン</t>
    </rPh>
    <rPh sb="21" eb="23">
      <t>ホジョ</t>
    </rPh>
    <rPh sb="23" eb="24">
      <t>キン</t>
    </rPh>
    <rPh sb="25" eb="27">
      <t>ジュウフク</t>
    </rPh>
    <rPh sb="28" eb="29">
      <t>ショウ</t>
    </rPh>
    <phoneticPr fontId="4"/>
  </si>
  <si>
    <t>様式第４号</t>
    <phoneticPr fontId="4"/>
  </si>
  <si>
    <t>円</t>
    <rPh sb="0" eb="1">
      <t>エン</t>
    </rPh>
    <phoneticPr fontId="4"/>
  </si>
  <si>
    <t>交付決定額（円）</t>
    <rPh sb="0" eb="2">
      <t>コウフ</t>
    </rPh>
    <rPh sb="2" eb="4">
      <t>ケッテイ</t>
    </rPh>
    <rPh sb="4" eb="5">
      <t>ガク</t>
    </rPh>
    <rPh sb="6" eb="7">
      <t>エン</t>
    </rPh>
    <phoneticPr fontId="4"/>
  </si>
  <si>
    <t>実績額（円）</t>
    <rPh sb="0" eb="2">
      <t>ジッセキ</t>
    </rPh>
    <rPh sb="2" eb="3">
      <t>ガク</t>
    </rPh>
    <rPh sb="4" eb="5">
      <t>エン</t>
    </rPh>
    <phoneticPr fontId="4"/>
  </si>
  <si>
    <t>差引額（円）</t>
    <rPh sb="0" eb="2">
      <t>サシヒキ</t>
    </rPh>
    <rPh sb="2" eb="3">
      <t>ガク</t>
    </rPh>
    <rPh sb="4" eb="5">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</si>
</sst>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color rgb="FFFF0000"/>
      <name val="ＭＳ 明朝"/>
      <family val="1"/>
      <charset val="128"/>
    </font>
    <font>
      <u/>
      <sz val="11"/>
      <color rgb="FFFF0000"/>
      <name val="ＭＳ 明朝"/>
      <family val="1"/>
      <charset val="128"/>
    </font>
    <font>
      <sz val="11"/>
      <name val="ＭＳ 明朝"/>
      <family val="1"/>
    </font>
    <font>
      <sz val="12"/>
      <color theme="1"/>
      <name val="ＭＳ 明朝"/>
      <family val="1"/>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2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49" fontId="11" fillId="4" borderId="14" xfId="0" applyNumberFormat="1" applyFont="1" applyFill="1" applyBorder="1">
      <alignment vertical="center"/>
    </xf>
    <xf numFmtId="49" fontId="11" fillId="4" borderId="15" xfId="0" applyNumberFormat="1" applyFont="1" applyFill="1" applyBorder="1" applyAlignment="1">
      <alignment vertical="center" wrapText="1"/>
    </xf>
    <xf numFmtId="0" fontId="10" fillId="4" borderId="15" xfId="0" applyFont="1" applyFill="1" applyBorder="1" applyAlignment="1">
      <alignment vertical="center" shrinkToFit="1"/>
    </xf>
    <xf numFmtId="0" fontId="10" fillId="4" borderId="16"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0" xfId="0" applyFont="1" applyFill="1" applyBorder="1" applyAlignment="1">
      <alignment horizontal="center" vertical="center" wrapText="1"/>
    </xf>
    <xf numFmtId="0" fontId="7" fillId="0" borderId="0" xfId="0" applyFont="1" applyAlignment="1">
      <alignment horizontal="left" vertical="center"/>
    </xf>
    <xf numFmtId="178" fontId="8" fillId="0" borderId="20"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0" xfId="4" applyNumberFormat="1" applyFont="1" applyBorder="1" applyAlignment="1">
      <alignment horizontal="right" vertical="center" shrinkToFit="1"/>
    </xf>
    <xf numFmtId="0" fontId="13" fillId="0" borderId="0" xfId="0" applyFont="1" applyAlignment="1">
      <alignment horizontal="left" vertical="top"/>
    </xf>
    <xf numFmtId="0" fontId="16" fillId="0" borderId="0" xfId="0" applyFont="1" applyAlignment="1">
      <alignment horizontal="left" vertical="top"/>
    </xf>
    <xf numFmtId="0" fontId="13"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1" fillId="4" borderId="17" xfId="0" applyNumberFormat="1" applyFont="1" applyFill="1" applyBorder="1">
      <alignment vertical="center"/>
    </xf>
    <xf numFmtId="49" fontId="11" fillId="4" borderId="18" xfId="0" applyNumberFormat="1" applyFont="1" applyFill="1" applyBorder="1" applyAlignment="1">
      <alignment vertical="center" wrapText="1"/>
    </xf>
    <xf numFmtId="0" fontId="10" fillId="4" borderId="18" xfId="0" applyFont="1" applyFill="1" applyBorder="1" applyAlignment="1">
      <alignment vertical="center" shrinkToFit="1"/>
    </xf>
    <xf numFmtId="0" fontId="10" fillId="4" borderId="19" xfId="0" applyFont="1" applyFill="1" applyBorder="1" applyAlignment="1">
      <alignment vertical="center" shrinkToFit="1"/>
    </xf>
    <xf numFmtId="0" fontId="11" fillId="2" borderId="20" xfId="0" applyFont="1" applyFill="1" applyBorder="1" applyAlignment="1">
      <alignment horizontal="center" vertical="center"/>
    </xf>
    <xf numFmtId="178" fontId="11" fillId="2" borderId="3" xfId="4" applyNumberFormat="1" applyFont="1" applyFill="1" applyBorder="1" applyAlignment="1">
      <alignment horizontal="center" vertical="center" shrinkToFit="1"/>
    </xf>
    <xf numFmtId="0" fontId="19" fillId="0" borderId="0" xfId="0" applyFont="1">
      <alignment vertical="center"/>
    </xf>
    <xf numFmtId="0" fontId="13" fillId="3" borderId="0" xfId="0" applyFont="1" applyFill="1" applyAlignment="1">
      <alignment horizontal="right" vertical="center"/>
    </xf>
    <xf numFmtId="0" fontId="13" fillId="3" borderId="0" xfId="0" applyFont="1" applyFill="1">
      <alignment vertical="center"/>
    </xf>
    <xf numFmtId="0" fontId="13" fillId="3" borderId="0" xfId="0" applyFont="1" applyFill="1" applyAlignment="1">
      <alignment horizontal="center" vertical="center"/>
    </xf>
    <xf numFmtId="49" fontId="8" fillId="0" borderId="20"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8" fillId="0" borderId="5" xfId="0" applyFont="1" applyFill="1" applyBorder="1">
      <alignmen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0"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lignment vertical="center"/>
    </xf>
    <xf numFmtId="0" fontId="11" fillId="0" borderId="0" xfId="0" applyFont="1" applyFill="1" applyBorder="1" applyAlignment="1">
      <alignment horizontal="center" vertical="center"/>
    </xf>
    <xf numFmtId="0" fontId="13" fillId="0" borderId="0" xfId="0" applyFont="1" applyFill="1" applyAlignment="1">
      <alignment vertical="center"/>
    </xf>
    <xf numFmtId="0" fontId="11" fillId="0" borderId="0" xfId="0" applyFont="1" applyFill="1" applyBorder="1" applyAlignment="1">
      <alignment horizontal="center" vertical="center"/>
    </xf>
    <xf numFmtId="0" fontId="9" fillId="0" borderId="5" xfId="0" applyFont="1" applyFill="1" applyBorder="1">
      <alignment vertical="center"/>
    </xf>
    <xf numFmtId="0" fontId="7" fillId="0" borderId="0" xfId="0" applyFont="1">
      <alignment vertical="center"/>
    </xf>
    <xf numFmtId="0" fontId="11" fillId="0" borderId="0" xfId="0" applyFont="1">
      <alignment vertical="center"/>
    </xf>
    <xf numFmtId="0" fontId="13" fillId="4" borderId="0" xfId="0" applyFont="1" applyFill="1" applyAlignment="1">
      <alignment horizontal="center" vertical="center"/>
    </xf>
    <xf numFmtId="49" fontId="16" fillId="4" borderId="0" xfId="0" applyNumberFormat="1" applyFont="1" applyFill="1" applyAlignment="1">
      <alignment horizontal="center" vertical="top"/>
    </xf>
    <xf numFmtId="0" fontId="16" fillId="4" borderId="0" xfId="0" applyFont="1" applyFill="1" applyAlignment="1">
      <alignment horizontal="center" vertical="top"/>
    </xf>
    <xf numFmtId="0" fontId="13" fillId="0" borderId="0" xfId="0" applyFont="1" applyAlignment="1">
      <alignment horizontal="left" vertical="top" wrapText="1"/>
    </xf>
    <xf numFmtId="0" fontId="13" fillId="0" borderId="0" xfId="0" applyFont="1" applyAlignment="1">
      <alignment horizontal="left" vertical="center"/>
    </xf>
    <xf numFmtId="49" fontId="16" fillId="0" borderId="0" xfId="0" applyNumberFormat="1" applyFont="1" applyAlignment="1">
      <alignment horizontal="left"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49" fontId="23" fillId="0" borderId="0" xfId="0" applyNumberFormat="1" applyFont="1" applyAlignment="1">
      <alignment horizontal="left" vertical="center" wrapText="1"/>
    </xf>
    <xf numFmtId="0" fontId="23" fillId="0" borderId="0" xfId="0" applyFont="1" applyAlignment="1">
      <alignment horizontal="left" vertical="center" wrapText="1"/>
    </xf>
    <xf numFmtId="49" fontId="16" fillId="0" borderId="0" xfId="0" applyNumberFormat="1" applyFont="1" applyAlignment="1">
      <alignment vertical="center" wrapText="1"/>
    </xf>
    <xf numFmtId="0" fontId="16" fillId="0" borderId="0" xfId="0" applyFont="1" applyAlignment="1">
      <alignment vertical="center" wrapText="1"/>
    </xf>
    <xf numFmtId="0" fontId="13" fillId="0" borderId="0" xfId="0" applyFont="1" applyAlignment="1">
      <alignment horizontal="center" vertical="center"/>
    </xf>
    <xf numFmtId="0" fontId="8" fillId="0" borderId="0" xfId="0" applyFont="1" applyBorder="1">
      <alignment vertical="center"/>
    </xf>
    <xf numFmtId="0" fontId="17" fillId="4" borderId="0" xfId="0" applyFont="1" applyFill="1" applyBorder="1">
      <alignment vertical="center"/>
    </xf>
    <xf numFmtId="0" fontId="8" fillId="4" borderId="0" xfId="0" applyFont="1" applyFill="1" applyBorder="1">
      <alignment vertical="center"/>
    </xf>
    <xf numFmtId="0" fontId="15" fillId="0" borderId="0" xfId="0" applyFont="1" applyAlignment="1">
      <alignment horizontal="center" vertical="center"/>
    </xf>
    <xf numFmtId="0" fontId="13" fillId="0" borderId="21" xfId="0" applyFont="1" applyBorder="1" applyAlignment="1">
      <alignment horizontal="left" vertical="top" wrapText="1"/>
    </xf>
    <xf numFmtId="0" fontId="13" fillId="0" borderId="22" xfId="0" applyFont="1" applyBorder="1" applyAlignment="1">
      <alignment horizontal="left" vertical="top"/>
    </xf>
    <xf numFmtId="0" fontId="13" fillId="0" borderId="23" xfId="0" applyFont="1" applyBorder="1" applyAlignment="1">
      <alignment horizontal="left" vertical="top"/>
    </xf>
    <xf numFmtId="0" fontId="6" fillId="3" borderId="20"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9"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13" fillId="0" borderId="0" xfId="0" applyFont="1" applyFill="1" applyAlignment="1">
      <alignment horizontal="center" vertical="center" shrinkToFit="1"/>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xf>
    <xf numFmtId="0" fontId="9" fillId="2" borderId="20" xfId="0" applyFont="1" applyFill="1" applyBorder="1" applyAlignment="1">
      <alignment horizontal="center" vertical="center"/>
    </xf>
    <xf numFmtId="0" fontId="11" fillId="2" borderId="20"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9" fillId="2" borderId="2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6" borderId="1" xfId="0" applyFont="1" applyFill="1" applyBorder="1" applyAlignment="1">
      <alignment vertical="center" shrinkToFit="1"/>
    </xf>
    <xf numFmtId="0" fontId="11" fillId="6" borderId="2" xfId="0" applyFont="1" applyFill="1" applyBorder="1" applyAlignment="1">
      <alignment vertical="center" shrinkToFit="1"/>
    </xf>
    <xf numFmtId="0" fontId="11" fillId="6"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5" xfId="4" applyNumberFormat="1" applyFont="1" applyFill="1" applyBorder="1" applyAlignment="1">
      <alignment vertical="center" shrinkToFit="1"/>
    </xf>
    <xf numFmtId="0" fontId="10" fillId="3" borderId="14" xfId="0"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177" fontId="11" fillId="3" borderId="11" xfId="4" applyNumberFormat="1" applyFont="1" applyFill="1" applyBorder="1" applyAlignment="1">
      <alignment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9"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4" borderId="5"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10" xfId="0" applyFont="1" applyFill="1" applyBorder="1" applyAlignment="1">
      <alignment vertical="center"/>
    </xf>
    <xf numFmtId="0" fontId="11" fillId="2" borderId="7"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9" xfId="0" applyFont="1" applyFill="1" applyBorder="1" applyAlignment="1">
      <alignment vertical="center"/>
    </xf>
    <xf numFmtId="0" fontId="11" fillId="3" borderId="7" xfId="0" applyFont="1" applyFill="1" applyBorder="1" applyAlignment="1">
      <alignment vertical="center"/>
    </xf>
    <xf numFmtId="0" fontId="11" fillId="3" borderId="10" xfId="0" applyFont="1" applyFill="1" applyBorder="1" applyAlignment="1">
      <alignment vertical="center"/>
    </xf>
    <xf numFmtId="0" fontId="11" fillId="3" borderId="9" xfId="0" applyFont="1" applyFill="1" applyBorder="1" applyAlignment="1">
      <alignment vertical="center" shrinkToFit="1"/>
    </xf>
    <xf numFmtId="0" fontId="11" fillId="3" borderId="7" xfId="0" applyFont="1" applyFill="1" applyBorder="1" applyAlignment="1">
      <alignment vertical="center" shrinkToFit="1"/>
    </xf>
    <xf numFmtId="0" fontId="11"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1" fillId="0" borderId="0" xfId="0" applyFont="1" applyAlignment="1">
      <alignment horizontal="center" vertical="center"/>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shrinkToFit="1"/>
    </xf>
    <xf numFmtId="179" fontId="11" fillId="3" borderId="5" xfId="0" applyNumberFormat="1" applyFont="1" applyFill="1" applyBorder="1" applyAlignment="1">
      <alignment vertical="center" shrinkToFit="1"/>
    </xf>
    <xf numFmtId="179" fontId="11" fillId="3" borderId="9" xfId="0" applyNumberFormat="1" applyFont="1" applyFill="1" applyBorder="1" applyAlignment="1">
      <alignment vertical="center" shrinkToFit="1"/>
    </xf>
    <xf numFmtId="179" fontId="11" fillId="3" borderId="7" xfId="0" applyNumberFormat="1" applyFont="1" applyFill="1" applyBorder="1" applyAlignment="1">
      <alignment vertical="center" shrinkToFit="1"/>
    </xf>
    <xf numFmtId="0" fontId="11" fillId="0" borderId="0"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10"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9"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9" xfId="0" applyNumberFormat="1" applyFont="1" applyBorder="1" applyAlignment="1">
      <alignment vertical="center"/>
    </xf>
    <xf numFmtId="179" fontId="11" fillId="0" borderId="7" xfId="0" applyNumberFormat="1" applyFont="1" applyBorder="1" applyAlignmen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C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D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E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F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1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2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13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5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6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8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B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2.xml"/><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comments" Target="../comments13.xml"/><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omments" Target="../comments14.xml"/><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5" Type="http://schemas.openxmlformats.org/officeDocument/2006/relationships/comments" Target="../comments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5" Type="http://schemas.openxmlformats.org/officeDocument/2006/relationships/comments" Target="../comments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5" Type="http://schemas.openxmlformats.org/officeDocument/2006/relationships/comments" Target="../comments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5" Type="http://schemas.openxmlformats.org/officeDocument/2006/relationships/comments" Target="../comments18.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1.bin"/><Relationship Id="rId5" Type="http://schemas.openxmlformats.org/officeDocument/2006/relationships/comments" Target="../comments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2.bin"/><Relationship Id="rId5" Type="http://schemas.openxmlformats.org/officeDocument/2006/relationships/comments" Target="../comments20.xml"/><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3.bin"/><Relationship Id="rId5" Type="http://schemas.openxmlformats.org/officeDocument/2006/relationships/comments" Target="../comments21.xml"/><Relationship Id="rId4"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BA1C-D9A3-4F32-941D-B0F45D9FAC7C}">
  <dimension ref="A2:D15"/>
  <sheetViews>
    <sheetView showGridLines="0" tabSelected="1" zoomScaleNormal="100" zoomScaleSheetLayoutView="100" workbookViewId="0"/>
  </sheetViews>
  <sheetFormatPr defaultColWidth="9" defaultRowHeight="13"/>
  <cols>
    <col min="1" max="1" width="5.36328125" style="25" bestFit="1" customWidth="1"/>
    <col min="2" max="4" width="32.90625" style="23" customWidth="1"/>
    <col min="5" max="5" width="4.26953125" style="25" customWidth="1"/>
    <col min="6" max="16384" width="9" style="25"/>
  </cols>
  <sheetData>
    <row r="2" spans="1:4" ht="16.5">
      <c r="A2" s="99" t="s">
        <v>140</v>
      </c>
      <c r="B2" s="99"/>
      <c r="C2" s="99"/>
      <c r="D2" s="99"/>
    </row>
    <row r="3" spans="1:4" ht="14">
      <c r="B3" s="24"/>
      <c r="C3" s="24"/>
    </row>
    <row r="4" spans="1:4" ht="14">
      <c r="A4" s="83"/>
      <c r="B4" s="84"/>
      <c r="C4" s="85"/>
      <c r="D4" s="85"/>
    </row>
    <row r="5" spans="1:4" ht="260.5" customHeight="1">
      <c r="A5" s="100" t="s">
        <v>141</v>
      </c>
      <c r="B5" s="101"/>
      <c r="C5" s="101"/>
      <c r="D5" s="102"/>
    </row>
    <row r="6" spans="1:4" ht="22.5" customHeight="1">
      <c r="A6" s="86"/>
    </row>
    <row r="7" spans="1:4" ht="26.5" customHeight="1">
      <c r="A7" s="87" t="s">
        <v>135</v>
      </c>
      <c r="B7" s="88"/>
      <c r="C7" s="89"/>
      <c r="D7" s="89"/>
    </row>
    <row r="8" spans="1:4" ht="18.5" customHeight="1">
      <c r="A8" s="87" t="s">
        <v>136</v>
      </c>
      <c r="B8" s="88"/>
      <c r="C8" s="89"/>
      <c r="D8" s="89"/>
    </row>
    <row r="9" spans="1:4" ht="18.5" customHeight="1">
      <c r="A9" s="90" t="s">
        <v>137</v>
      </c>
      <c r="B9" s="91"/>
      <c r="C9" s="92"/>
      <c r="D9" s="92"/>
    </row>
    <row r="10" spans="1:4" ht="18.5" customHeight="1">
      <c r="A10" s="87" t="s">
        <v>138</v>
      </c>
      <c r="B10" s="88"/>
      <c r="C10" s="92"/>
      <c r="D10" s="25"/>
    </row>
    <row r="11" spans="1:4" ht="18.5" customHeight="1">
      <c r="A11" s="87" t="s">
        <v>139</v>
      </c>
      <c r="B11" s="93"/>
      <c r="C11" s="92"/>
      <c r="D11" s="94"/>
    </row>
    <row r="12" spans="1:4" ht="75" customHeight="1">
      <c r="A12" s="95"/>
      <c r="B12" s="88"/>
      <c r="C12" s="89"/>
      <c r="D12" s="89"/>
    </row>
    <row r="13" spans="1:4" ht="75" customHeight="1">
      <c r="A13" s="95"/>
      <c r="B13" s="88"/>
      <c r="C13" s="89"/>
      <c r="D13" s="89"/>
    </row>
    <row r="14" spans="1:4" ht="63.75" customHeight="1">
      <c r="A14" s="95"/>
      <c r="B14" s="88"/>
      <c r="C14" s="89"/>
      <c r="D14" s="89"/>
    </row>
    <row r="15" spans="1:4" ht="54" customHeight="1"/>
  </sheetData>
  <mergeCells count="2">
    <mergeCell ref="A2:D2"/>
    <mergeCell ref="A5:D5"/>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E98CE-4DC4-4344-86DE-3AE9F531C22C}">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F68F7559-8326-484E-A41C-940951B079C9}"/>
    <dataValidation type="list" allowBlank="1" showInputMessage="1" showErrorMessage="1" sqref="X16:Z17" xr:uid="{528AA7A6-C0AF-4C02-B179-BEAB9FC98B11}">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7B65584-FB4E-4C99-B01D-3F0AB75B791F}">
          <x14:formula1>
            <xm:f>リスト!$B$21:$B$67</xm:f>
          </x14:formula1>
          <xm:sqref>D9:G9</xm:sqref>
        </x14:dataValidation>
        <x14:dataValidation type="list" allowBlank="1" xr:uid="{147DF43C-8509-46DC-9A26-AC8DDE18E3F0}">
          <x14:formula1>
            <xm:f>リスト!$B$2:$B$19</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D8A01-4AC7-4E5C-B684-13CB40EFABF6}">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8ACD9E34-10C2-48C6-B61C-666D03652667}">
      <formula1>"✔"</formula1>
    </dataValidation>
    <dataValidation imeMode="halfAlpha" allowBlank="1" showInputMessage="1" showErrorMessage="1" sqref="S21:V23 J21:N23 S32:V32 J32:N32" xr:uid="{05E3312F-9F3F-455E-8B77-05E3D814B4A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FEBE312-3101-4F20-A8C0-164750236CE2}">
          <x14:formula1>
            <xm:f>リスト!$B$2:$B$19</xm:f>
          </x14:formula1>
          <xm:sqref>L10</xm:sqref>
        </x14:dataValidation>
        <x14:dataValidation type="list" allowBlank="1" xr:uid="{006121D5-27F8-400F-BF2F-5C78FB863E71}">
          <x14:formula1>
            <xm:f>リスト!$B$21:$B$67</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AFD6-D564-45A2-AA68-30DA52406FD6}">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94FC5D91-63D9-48DB-91D5-326BF1091E7B}"/>
    <dataValidation type="list" allowBlank="1" showInputMessage="1" showErrorMessage="1" sqref="X16:Z17" xr:uid="{6FA610CA-EBBA-4719-AF7A-BDA1CFAEBBC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8A86505-84D8-4829-813B-024C35505577}">
          <x14:formula1>
            <xm:f>リスト!$B$21:$B$67</xm:f>
          </x14:formula1>
          <xm:sqref>D9:G9</xm:sqref>
        </x14:dataValidation>
        <x14:dataValidation type="list" allowBlank="1" xr:uid="{923BAB1D-8AD5-403E-A24B-39B8027BBA3D}">
          <x14:formula1>
            <xm:f>リスト!$B$2:$B$19</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DAA69-34DF-47DD-98A5-1B8E916DA451}">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1416BA98-687D-48C8-B194-36A9005DBF03}">
      <formula1>"✔"</formula1>
    </dataValidation>
    <dataValidation imeMode="halfAlpha" allowBlank="1" showInputMessage="1" showErrorMessage="1" sqref="S21:V23 J21:N23 S32:V32 J32:N32" xr:uid="{59CAFC4F-A8D2-4216-9A97-C2B4DE2E523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8DFEFB7A-4AEC-45AD-AA3A-C9A09C84FD33}">
          <x14:formula1>
            <xm:f>リスト!$B$2:$B$19</xm:f>
          </x14:formula1>
          <xm:sqref>L10</xm:sqref>
        </x14:dataValidation>
        <x14:dataValidation type="list" allowBlank="1" xr:uid="{C469D104-510F-4C9D-9578-25025A5BB843}">
          <x14:formula1>
            <xm:f>リスト!$B$21:$B$67</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DC36-AF00-466F-8CFE-CC2AFE506807}">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51242482-1A83-414F-A54C-442519FE7C83}"/>
    <dataValidation type="list" allowBlank="1" showInputMessage="1" showErrorMessage="1" sqref="X16:Z17" xr:uid="{7A4695EE-46F5-4E67-8DBA-60C01D57A37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87F13046-0438-4053-BCC9-A8B2C4DC659A}">
          <x14:formula1>
            <xm:f>リスト!$B$21:$B$67</xm:f>
          </x14:formula1>
          <xm:sqref>D9:G9</xm:sqref>
        </x14:dataValidation>
        <x14:dataValidation type="list" allowBlank="1" xr:uid="{923DC947-0D63-463D-BB8B-680C247BEF7A}">
          <x14:formula1>
            <xm:f>リスト!$B$2:$B$19</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28AF-0E5C-4C08-9F1C-5A793F690F19}">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F51CE945-998C-41A2-A34B-3B3C48EFE849}">
      <formula1>"✔"</formula1>
    </dataValidation>
    <dataValidation imeMode="halfAlpha" allowBlank="1" showInputMessage="1" showErrorMessage="1" sqref="S21:V23 J21:N23 S32:V32 J32:N32" xr:uid="{BC032736-8D59-4548-B9EF-C3A1914959E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C2B55E0-D7F1-48DB-8AA1-0558235F507D}">
          <x14:formula1>
            <xm:f>リスト!$B$2:$B$19</xm:f>
          </x14:formula1>
          <xm:sqref>L10</xm:sqref>
        </x14:dataValidation>
        <x14:dataValidation type="list" allowBlank="1" xr:uid="{644511AA-6195-46CD-AC77-ACF9F5824BFC}">
          <x14:formula1>
            <xm:f>リスト!$B$21:$B$67</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9841-63D3-41F9-BE5A-3BCEB7EAC7C6}">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38E59518-E915-4ABD-9657-294C00B1ECC3}"/>
    <dataValidation type="list" allowBlank="1" showInputMessage="1" showErrorMessage="1" sqref="X16:Z17" xr:uid="{6D853638-98D7-424A-8781-8C5A214E960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CA65A50-7EBA-457B-A8EB-FA14B6175C1C}">
          <x14:formula1>
            <xm:f>リスト!$B$21:$B$67</xm:f>
          </x14:formula1>
          <xm:sqref>D9:G9</xm:sqref>
        </x14:dataValidation>
        <x14:dataValidation type="list" allowBlank="1" xr:uid="{7AB2920D-2E8A-42D9-8C51-41DFDC43C7CB}">
          <x14:formula1>
            <xm:f>リスト!$B$2:$B$19</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31DA-BD05-45ED-98CB-293F1A8AA941}">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A3E97C0B-6971-4C7D-8C56-88A815A86BE9}">
      <formula1>"✔"</formula1>
    </dataValidation>
    <dataValidation imeMode="halfAlpha" allowBlank="1" showInputMessage="1" showErrorMessage="1" sqref="S21:V23 J21:N23 S32:V32 J32:N32" xr:uid="{FB8F6629-10FA-4459-8738-D0F1D2F29EF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64587C8-8AAD-40A1-83C7-21CFB2FF74D3}">
          <x14:formula1>
            <xm:f>リスト!$B$2:$B$19</xm:f>
          </x14:formula1>
          <xm:sqref>L10</xm:sqref>
        </x14:dataValidation>
        <x14:dataValidation type="list" allowBlank="1" xr:uid="{D7297AD8-3C8C-498A-9C94-64C6AA53E48B}">
          <x14:formula1>
            <xm:f>リスト!$B$21:$B$67</xm:f>
          </x14:formula1>
          <xm:sqref>D9:G9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35A14-B6EE-4501-B3CA-992617F852F7}">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F6182E40-D66C-45B2-A0ED-492387F6E5B2}"/>
    <dataValidation type="list" allowBlank="1" showInputMessage="1" showErrorMessage="1" sqref="X16:Z17" xr:uid="{EACA38B0-2DCD-4DAB-823D-D498617ED371}">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6A73171-4FD0-4B28-BD5E-47BCC89FBBD1}">
          <x14:formula1>
            <xm:f>リスト!$B$21:$B$67</xm:f>
          </x14:formula1>
          <xm:sqref>D9:G9</xm:sqref>
        </x14:dataValidation>
        <x14:dataValidation type="list" allowBlank="1" xr:uid="{D1F7EEA0-5E5E-41D9-8E41-31AD1D94B875}">
          <x14:formula1>
            <xm:f>リスト!$B$2:$B$19</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90E4-C484-4040-98D1-9184715C3F83}">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9"/>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9"/>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H39:L39"/>
    <mergeCell ref="M39:AM39"/>
    <mergeCell ref="AI42:AM42"/>
    <mergeCell ref="H36:L36"/>
    <mergeCell ref="M36:AM36"/>
    <mergeCell ref="H37:L37"/>
    <mergeCell ref="M37:AM37"/>
    <mergeCell ref="H38:L38"/>
    <mergeCell ref="M38:AM38"/>
    <mergeCell ref="A33:G33"/>
    <mergeCell ref="H33:L33"/>
    <mergeCell ref="M33:AM33"/>
    <mergeCell ref="H34:L34"/>
    <mergeCell ref="M34:AM34"/>
    <mergeCell ref="H29:L29"/>
    <mergeCell ref="M29:AM29"/>
    <mergeCell ref="H35:L35"/>
    <mergeCell ref="M35:AM35"/>
    <mergeCell ref="H30:L30"/>
    <mergeCell ref="M30:AM30"/>
    <mergeCell ref="AI31:AK31"/>
    <mergeCell ref="AL31:AM31"/>
    <mergeCell ref="AI32:AK32"/>
    <mergeCell ref="AL32:AM32"/>
    <mergeCell ref="M25:AM25"/>
    <mergeCell ref="H27:L27"/>
    <mergeCell ref="M27:AM27"/>
    <mergeCell ref="H28:L28"/>
    <mergeCell ref="M28:AM28"/>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AP10:AU10"/>
    <mergeCell ref="A11:H11"/>
    <mergeCell ref="A14:AM14"/>
    <mergeCell ref="A17:W17"/>
    <mergeCell ref="X17:Z17"/>
    <mergeCell ref="A16:W16"/>
    <mergeCell ref="X16:Z16"/>
    <mergeCell ref="A10:K10"/>
    <mergeCell ref="L10:AM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6:Z17" xr:uid="{58801BFC-AA27-4FB9-ACA9-E319873690A1}">
      <formula1>"✔"</formula1>
    </dataValidation>
    <dataValidation imeMode="halfAlpha" allowBlank="1" showInputMessage="1" showErrorMessage="1" sqref="S21:V23 J21:N23 S32:V32 J32:N32" xr:uid="{91A351BD-ED65-4E91-ACD2-4F0481A7CB9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99B76B9-C472-4121-A683-E95059014835}">
          <x14:formula1>
            <xm:f>リスト!$B$2:$B$19</xm:f>
          </x14:formula1>
          <xm:sqref>L10</xm:sqref>
        </x14:dataValidation>
        <x14:dataValidation type="list" allowBlank="1" xr:uid="{AFAE1783-5903-4253-B693-90D5CA3B051B}">
          <x14:formula1>
            <xm:f>リスト!$B$21:$B$67</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topLeftCell="A3" zoomScaleNormal="100" zoomScaleSheetLayoutView="100" workbookViewId="0">
      <selection activeCell="AC22" sqref="AC22"/>
    </sheetView>
  </sheetViews>
  <sheetFormatPr defaultColWidth="2.26953125" defaultRowHeight="12"/>
  <cols>
    <col min="1" max="1" width="2.6328125" style="1" customWidth="1"/>
    <col min="2" max="37" width="2.26953125" style="1"/>
    <col min="38" max="39" width="2.26953125" style="70"/>
    <col min="40" max="16384" width="2.26953125" style="1"/>
  </cols>
  <sheetData>
    <row r="1" spans="1:39" ht="13">
      <c r="A1" s="70" t="s">
        <v>143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M1" s="68"/>
    </row>
    <row r="2" spans="1:39" ht="22.5"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row>
    <row r="3" spans="1:39" ht="13">
      <c r="A3" s="69"/>
      <c r="B3" s="69"/>
      <c r="C3" s="72"/>
      <c r="D3" s="72"/>
      <c r="E3" s="69"/>
      <c r="F3" s="69"/>
      <c r="G3" s="69"/>
      <c r="H3" s="69"/>
      <c r="I3" s="69"/>
      <c r="J3" s="69"/>
      <c r="K3" s="69"/>
      <c r="L3" s="69"/>
      <c r="M3" s="69"/>
      <c r="N3" s="69"/>
      <c r="O3" s="69"/>
      <c r="P3" s="69"/>
      <c r="Q3" s="69"/>
      <c r="R3" s="69"/>
      <c r="S3" s="69"/>
      <c r="T3" s="69"/>
      <c r="U3" s="69"/>
      <c r="V3" s="69"/>
      <c r="W3" s="69"/>
      <c r="X3" s="69"/>
      <c r="Y3" s="69"/>
      <c r="Z3" s="69"/>
      <c r="AA3" s="69"/>
      <c r="AB3" s="37"/>
      <c r="AC3" s="36" t="s">
        <v>0</v>
      </c>
      <c r="AD3" s="118"/>
      <c r="AE3" s="118"/>
      <c r="AF3" s="38" t="s">
        <v>1</v>
      </c>
      <c r="AG3" s="118"/>
      <c r="AH3" s="118"/>
      <c r="AI3" s="38" t="s">
        <v>2</v>
      </c>
      <c r="AJ3" s="118"/>
      <c r="AK3" s="118"/>
      <c r="AL3" s="72" t="s">
        <v>3</v>
      </c>
      <c r="AM3" s="72"/>
    </row>
    <row r="4" spans="1:39" s="70" customFormat="1" ht="45" customHeight="1">
      <c r="A4" s="69"/>
      <c r="B4" s="69"/>
      <c r="C4" s="72"/>
      <c r="D4" s="72"/>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row>
    <row r="5" spans="1:39" ht="18" customHeight="1">
      <c r="A5" s="119" t="s">
        <v>106</v>
      </c>
      <c r="B5" s="119"/>
      <c r="C5" s="119"/>
      <c r="D5" s="119"/>
      <c r="E5" s="119"/>
      <c r="F5" s="119"/>
      <c r="G5" s="119"/>
      <c r="H5" s="69"/>
      <c r="I5" s="69" t="s">
        <v>4</v>
      </c>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row>
    <row r="6" spans="1:39" ht="45" customHeight="1">
      <c r="A6" s="68"/>
      <c r="B6" s="68"/>
      <c r="C6" s="68"/>
      <c r="D6" s="68"/>
      <c r="E6" s="68"/>
      <c r="F6" s="68"/>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39" ht="15.75" customHeight="1">
      <c r="A7" s="68"/>
      <c r="B7" s="68"/>
      <c r="C7" s="68"/>
      <c r="D7" s="68"/>
      <c r="E7" s="68"/>
      <c r="F7" s="68"/>
      <c r="G7" s="68"/>
      <c r="H7" s="69"/>
      <c r="I7" s="69"/>
      <c r="J7" s="69"/>
      <c r="K7" s="69"/>
      <c r="L7" s="69"/>
      <c r="M7" s="69"/>
      <c r="N7" s="69"/>
      <c r="O7" s="69"/>
      <c r="P7" s="69"/>
      <c r="Q7" s="69"/>
      <c r="R7" s="120" t="s">
        <v>107</v>
      </c>
      <c r="S7" s="120"/>
      <c r="T7" s="120"/>
      <c r="U7" s="120"/>
      <c r="V7" s="120"/>
      <c r="W7" s="117"/>
      <c r="X7" s="117"/>
      <c r="Y7" s="117"/>
      <c r="Z7" s="117"/>
      <c r="AA7" s="117"/>
      <c r="AB7" s="117"/>
      <c r="AC7" s="117"/>
      <c r="AD7" s="117"/>
      <c r="AE7" s="117"/>
      <c r="AF7" s="117"/>
      <c r="AG7" s="117"/>
      <c r="AH7" s="117"/>
      <c r="AI7" s="117"/>
      <c r="AJ7" s="117"/>
      <c r="AK7" s="117"/>
      <c r="AL7" s="68"/>
      <c r="AM7" s="69"/>
    </row>
    <row r="8" spans="1:39" ht="15.75" customHeight="1">
      <c r="A8" s="68"/>
      <c r="B8" s="68"/>
      <c r="C8" s="68"/>
      <c r="D8" s="68"/>
      <c r="E8" s="68"/>
      <c r="F8" s="68"/>
      <c r="G8" s="68"/>
      <c r="H8" s="69"/>
      <c r="I8" s="69"/>
      <c r="J8" s="69"/>
      <c r="K8" s="69"/>
      <c r="L8" s="69"/>
      <c r="M8" s="69"/>
      <c r="N8" s="69"/>
      <c r="O8" s="69"/>
      <c r="P8" s="69"/>
      <c r="Q8" s="69"/>
      <c r="R8" s="121" t="s">
        <v>108</v>
      </c>
      <c r="S8" s="121"/>
      <c r="T8" s="121"/>
      <c r="U8" s="121"/>
      <c r="V8" s="121"/>
      <c r="W8" s="117"/>
      <c r="X8" s="117"/>
      <c r="Y8" s="117"/>
      <c r="Z8" s="117"/>
      <c r="AA8" s="117"/>
      <c r="AB8" s="117"/>
      <c r="AC8" s="117"/>
      <c r="AD8" s="117"/>
      <c r="AE8" s="117"/>
      <c r="AF8" s="117"/>
      <c r="AG8" s="117"/>
      <c r="AH8" s="117"/>
      <c r="AI8" s="117"/>
      <c r="AJ8" s="117"/>
      <c r="AK8" s="117"/>
      <c r="AL8" s="74"/>
      <c r="AM8" s="69"/>
    </row>
    <row r="9" spans="1:39" s="70" customFormat="1" ht="60" customHeight="1">
      <c r="A9" s="68"/>
      <c r="B9" s="68"/>
      <c r="C9" s="68"/>
      <c r="D9" s="68"/>
      <c r="E9" s="68"/>
      <c r="F9" s="68"/>
      <c r="G9" s="68"/>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row>
    <row r="10" spans="1:39" s="70" customFormat="1" ht="18" customHeight="1">
      <c r="A10" s="111" t="s">
        <v>109</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row>
    <row r="11" spans="1:39" s="70" customFormat="1" ht="18" customHeight="1">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row>
    <row r="12" spans="1:39" s="70" customFormat="1" ht="56.25" customHeight="1">
      <c r="A12" s="69"/>
      <c r="B12" s="69"/>
      <c r="C12" s="72"/>
      <c r="D12" s="72"/>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row>
    <row r="13" spans="1:39" s="70" customFormat="1" ht="13">
      <c r="A13" s="69" t="s">
        <v>88</v>
      </c>
      <c r="B13" s="69"/>
      <c r="C13" s="72"/>
      <c r="D13" s="72"/>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row>
    <row r="14" spans="1:39" s="70" customFormat="1" ht="14.25" customHeight="1">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row>
    <row r="15" spans="1:39" s="70" customFormat="1" ht="14.25" customHeight="1">
      <c r="A15" s="69"/>
      <c r="B15" s="115" t="s">
        <v>97</v>
      </c>
      <c r="C15" s="115"/>
      <c r="D15" s="115"/>
      <c r="E15" s="115"/>
      <c r="F15" s="115"/>
      <c r="G15" s="115"/>
      <c r="H15" s="115"/>
      <c r="I15" s="115"/>
      <c r="J15" s="115"/>
      <c r="K15" s="114">
        <f ca="1">SUM(清算額一覧!J5:J24)</f>
        <v>0</v>
      </c>
      <c r="L15" s="115"/>
      <c r="M15" s="115"/>
      <c r="N15" s="115"/>
      <c r="O15" s="115"/>
      <c r="P15" s="115"/>
      <c r="Q15" s="115"/>
      <c r="R15" s="115"/>
      <c r="S15" s="69" t="s">
        <v>144</v>
      </c>
      <c r="T15" s="69"/>
      <c r="U15" s="69"/>
      <c r="V15" s="69"/>
      <c r="W15" s="69"/>
      <c r="X15" s="69"/>
      <c r="Y15" s="69"/>
      <c r="Z15" s="69"/>
      <c r="AA15" s="69"/>
      <c r="AB15" s="69"/>
      <c r="AC15" s="69"/>
      <c r="AD15" s="69"/>
      <c r="AE15" s="69"/>
      <c r="AF15" s="69"/>
      <c r="AG15" s="69"/>
      <c r="AH15" s="69"/>
      <c r="AI15" s="69"/>
      <c r="AJ15" s="69"/>
      <c r="AK15" s="69"/>
      <c r="AL15" s="69"/>
      <c r="AM15" s="69"/>
    </row>
    <row r="16" spans="1:39" s="70" customFormat="1" ht="14.25" customHeight="1">
      <c r="A16" s="69"/>
      <c r="B16" s="115" t="s">
        <v>103</v>
      </c>
      <c r="C16" s="115"/>
      <c r="D16" s="115"/>
      <c r="E16" s="115"/>
      <c r="F16" s="115"/>
      <c r="G16" s="115"/>
      <c r="H16" s="115"/>
      <c r="I16" s="115"/>
      <c r="J16" s="115"/>
      <c r="K16" s="114">
        <f ca="1">SUM(X21:AB22)</f>
        <v>0</v>
      </c>
      <c r="L16" s="115"/>
      <c r="M16" s="115"/>
      <c r="N16" s="115"/>
      <c r="O16" s="115"/>
      <c r="P16" s="115"/>
      <c r="Q16" s="115"/>
      <c r="R16" s="115"/>
      <c r="S16" s="69" t="s">
        <v>144</v>
      </c>
      <c r="T16" s="69"/>
      <c r="U16" s="69"/>
      <c r="V16" s="69"/>
      <c r="W16" s="69"/>
      <c r="X16" s="69"/>
      <c r="Y16" s="69"/>
      <c r="Z16" s="69"/>
      <c r="AA16" s="69"/>
      <c r="AB16" s="69"/>
      <c r="AC16" s="69"/>
      <c r="AD16" s="69"/>
      <c r="AE16" s="69"/>
      <c r="AF16" s="69"/>
      <c r="AG16" s="69"/>
      <c r="AH16" s="69"/>
      <c r="AI16" s="69"/>
      <c r="AJ16" s="69"/>
      <c r="AK16" s="69"/>
      <c r="AL16" s="69"/>
      <c r="AM16" s="69"/>
    </row>
    <row r="17" spans="1:39" s="70" customFormat="1" ht="14.25" customHeight="1">
      <c r="A17" s="69"/>
      <c r="B17" s="115" t="s">
        <v>102</v>
      </c>
      <c r="C17" s="115"/>
      <c r="D17" s="115"/>
      <c r="E17" s="115"/>
      <c r="F17" s="115"/>
      <c r="G17" s="115"/>
      <c r="H17" s="115"/>
      <c r="I17" s="115"/>
      <c r="J17" s="115"/>
      <c r="K17" s="114">
        <f ca="1">SUM(清算額一覧!P5:P24)</f>
        <v>0</v>
      </c>
      <c r="L17" s="115"/>
      <c r="M17" s="115"/>
      <c r="N17" s="115"/>
      <c r="O17" s="115"/>
      <c r="P17" s="115"/>
      <c r="Q17" s="115"/>
      <c r="R17" s="115"/>
      <c r="S17" s="69" t="s">
        <v>144</v>
      </c>
      <c r="T17" s="69"/>
      <c r="U17" s="69"/>
      <c r="V17" s="69"/>
      <c r="W17" s="69"/>
      <c r="X17" s="69"/>
      <c r="Y17" s="69"/>
      <c r="Z17" s="69"/>
      <c r="AA17" s="69"/>
      <c r="AB17" s="69"/>
      <c r="AC17" s="69"/>
      <c r="AD17" s="69"/>
      <c r="AE17" s="69"/>
      <c r="AF17" s="69"/>
      <c r="AG17" s="69"/>
      <c r="AH17" s="69"/>
      <c r="AI17" s="69"/>
      <c r="AJ17" s="69"/>
      <c r="AK17" s="69"/>
      <c r="AL17" s="69"/>
      <c r="AM17" s="69"/>
    </row>
    <row r="18" spans="1:39" s="70" customFormat="1" ht="14.25" customHeight="1">
      <c r="A18" s="69"/>
      <c r="U18" s="69"/>
      <c r="V18" s="69"/>
      <c r="W18" s="69"/>
      <c r="X18" s="69"/>
      <c r="Y18" s="69"/>
      <c r="Z18" s="69"/>
      <c r="AA18" s="69"/>
      <c r="AB18" s="69"/>
      <c r="AC18" s="69"/>
      <c r="AD18" s="69"/>
      <c r="AE18" s="69"/>
      <c r="AF18" s="69"/>
      <c r="AG18" s="69"/>
      <c r="AH18" s="69"/>
      <c r="AI18" s="69"/>
      <c r="AJ18" s="69"/>
      <c r="AK18" s="69"/>
      <c r="AL18" s="69"/>
      <c r="AM18" s="69"/>
    </row>
    <row r="19" spans="1:39" s="70" customFormat="1" ht="14.25"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row>
    <row r="20" spans="1:39" s="70" customFormat="1" ht="14.25" customHeight="1">
      <c r="A20" s="69"/>
      <c r="B20" s="69" t="s">
        <v>104</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row>
    <row r="21" spans="1:39" s="70" customFormat="1" ht="14.25" customHeight="1">
      <c r="A21" s="69"/>
      <c r="B21" s="69"/>
      <c r="C21" s="116" t="s">
        <v>110</v>
      </c>
      <c r="D21" s="116"/>
      <c r="E21" s="116"/>
      <c r="F21" s="116"/>
      <c r="G21" s="116"/>
      <c r="H21" s="116"/>
      <c r="I21" s="116"/>
      <c r="J21" s="116"/>
      <c r="K21" s="116"/>
      <c r="L21" s="116"/>
      <c r="M21" s="116"/>
      <c r="N21" s="116"/>
      <c r="O21" s="116"/>
      <c r="P21" s="116"/>
      <c r="Q21" s="116"/>
      <c r="R21" s="116"/>
      <c r="S21" s="116"/>
      <c r="T21" s="116"/>
      <c r="U21" s="116"/>
      <c r="V21" s="116"/>
      <c r="W21" s="116"/>
      <c r="X21" s="114">
        <f ca="1">SUM(清算額一覧!K5:K24)</f>
        <v>0</v>
      </c>
      <c r="Y21" s="114"/>
      <c r="Z21" s="114"/>
      <c r="AA21" s="114"/>
      <c r="AB21" s="114"/>
      <c r="AC21" s="69" t="s">
        <v>144</v>
      </c>
      <c r="AD21" s="69"/>
      <c r="AE21" s="69"/>
      <c r="AF21" s="69"/>
      <c r="AG21" s="69"/>
      <c r="AH21" s="69"/>
      <c r="AI21" s="69"/>
      <c r="AJ21" s="69"/>
      <c r="AK21" s="69"/>
      <c r="AL21" s="69"/>
      <c r="AM21" s="69"/>
    </row>
    <row r="22" spans="1:39" s="70" customFormat="1" ht="14.25" customHeight="1">
      <c r="A22" s="69"/>
      <c r="B22" s="69"/>
      <c r="C22" s="78"/>
      <c r="D22" s="78"/>
      <c r="E22" s="78"/>
      <c r="F22" s="78"/>
      <c r="G22" s="78"/>
      <c r="H22" s="78"/>
      <c r="I22" s="78"/>
      <c r="J22" s="78"/>
      <c r="K22" s="78"/>
      <c r="L22" s="78"/>
      <c r="M22" s="78"/>
      <c r="N22" s="78"/>
      <c r="O22" s="78"/>
      <c r="P22" s="78"/>
      <c r="Q22" s="78"/>
      <c r="R22" s="78"/>
      <c r="S22" s="78"/>
      <c r="T22" s="78"/>
      <c r="U22" s="78"/>
      <c r="V22" s="78"/>
      <c r="W22" s="78"/>
      <c r="X22" s="114"/>
      <c r="Y22" s="114"/>
      <c r="Z22" s="114"/>
      <c r="AA22" s="114"/>
      <c r="AB22" s="114"/>
      <c r="AC22" s="69"/>
      <c r="AD22" s="69"/>
      <c r="AE22" s="69"/>
      <c r="AF22" s="69"/>
      <c r="AG22" s="69"/>
      <c r="AH22" s="69"/>
      <c r="AI22" s="69"/>
      <c r="AJ22" s="69"/>
      <c r="AK22" s="69"/>
      <c r="AL22" s="69"/>
      <c r="AM22" s="69"/>
    </row>
    <row r="23" spans="1:39" s="70" customFormat="1" ht="14.25" customHeight="1">
      <c r="A23" s="69"/>
      <c r="B23" s="69"/>
      <c r="C23" s="71"/>
      <c r="D23" s="71"/>
      <c r="E23" s="71"/>
      <c r="F23" s="71"/>
      <c r="G23" s="71"/>
      <c r="H23" s="71"/>
      <c r="I23" s="71"/>
      <c r="J23" s="71"/>
      <c r="K23" s="71"/>
      <c r="L23" s="71"/>
      <c r="M23" s="71"/>
      <c r="N23" s="71"/>
      <c r="O23" s="71"/>
      <c r="P23" s="71"/>
      <c r="Q23" s="71"/>
      <c r="R23" s="71"/>
      <c r="S23" s="71"/>
      <c r="T23" s="71"/>
      <c r="U23" s="71"/>
      <c r="V23" s="71"/>
      <c r="W23" s="71"/>
      <c r="X23" s="73"/>
      <c r="Y23" s="73"/>
      <c r="Z23" s="73"/>
      <c r="AA23" s="73"/>
      <c r="AB23" s="73"/>
      <c r="AC23" s="69"/>
      <c r="AD23" s="69"/>
      <c r="AE23" s="69"/>
      <c r="AF23" s="69"/>
      <c r="AG23" s="69"/>
      <c r="AH23" s="69"/>
      <c r="AI23" s="69"/>
      <c r="AJ23" s="69"/>
      <c r="AK23" s="69"/>
      <c r="AL23" s="69"/>
      <c r="AM23" s="69"/>
    </row>
    <row r="24" spans="1:39" s="70" customFormat="1" ht="14.25" customHeight="1">
      <c r="A24" s="69"/>
      <c r="B24" s="69"/>
      <c r="C24" s="71"/>
      <c r="D24" s="71"/>
      <c r="E24" s="71"/>
      <c r="F24" s="71"/>
      <c r="G24" s="71"/>
      <c r="H24" s="71"/>
      <c r="I24" s="71"/>
      <c r="J24" s="71"/>
      <c r="K24" s="71"/>
      <c r="L24" s="71"/>
      <c r="M24" s="71"/>
      <c r="N24" s="71"/>
      <c r="O24" s="71"/>
      <c r="P24" s="71"/>
      <c r="Q24" s="71"/>
      <c r="R24" s="71"/>
      <c r="S24" s="71"/>
      <c r="T24" s="71"/>
      <c r="U24" s="71"/>
      <c r="V24" s="71"/>
      <c r="W24" s="71"/>
      <c r="X24" s="73"/>
      <c r="Y24" s="73"/>
      <c r="Z24" s="73"/>
      <c r="AA24" s="73"/>
      <c r="AB24" s="73"/>
      <c r="AC24" s="69"/>
      <c r="AD24" s="69"/>
      <c r="AE24" s="69"/>
      <c r="AF24" s="69"/>
      <c r="AG24" s="69"/>
      <c r="AH24" s="69"/>
      <c r="AI24" s="69"/>
      <c r="AJ24" s="69"/>
      <c r="AK24" s="69"/>
      <c r="AL24" s="69"/>
      <c r="AM24" s="69"/>
    </row>
    <row r="25" spans="1:39" s="70" customFormat="1" ht="14.25" customHeight="1">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9" s="70" customFormat="1" ht="14.25" customHeight="1">
      <c r="B26" s="69" t="s">
        <v>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row>
    <row r="27" spans="1:39" s="70" customFormat="1" ht="14.25" customHeight="1">
      <c r="B27" s="69" t="s">
        <v>89</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9" s="70" customFormat="1" ht="14.25" customHeight="1">
      <c r="B28" s="69" t="s">
        <v>111</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9" s="70" customFormat="1" ht="14.25" customHeight="1">
      <c r="B29" s="69"/>
      <c r="C29" s="69"/>
      <c r="D29" s="69" t="s">
        <v>7</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9" s="70" customFormat="1" ht="14.25" customHeight="1">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9" s="70" customFormat="1"/>
    <row r="32" spans="1:39" s="70" customFormat="1"/>
    <row r="33" spans="1:37" s="70" customFormat="1"/>
    <row r="34" spans="1:37" s="70" customFormat="1">
      <c r="T34" s="70" t="s">
        <v>90</v>
      </c>
    </row>
    <row r="35" spans="1:37" s="70" customFormat="1" ht="6" customHeight="1"/>
    <row r="36" spans="1:37" ht="18" customHeight="1">
      <c r="A36" s="70"/>
      <c r="B36" s="70"/>
      <c r="C36" s="70"/>
      <c r="D36" s="70"/>
      <c r="E36" s="70"/>
      <c r="F36" s="70"/>
      <c r="G36" s="70"/>
      <c r="H36" s="70"/>
      <c r="I36" s="70"/>
      <c r="J36" s="70"/>
      <c r="K36" s="70"/>
      <c r="L36" s="70"/>
      <c r="M36" s="70"/>
      <c r="N36" s="70"/>
      <c r="O36" s="70"/>
      <c r="P36" s="70"/>
      <c r="Q36" s="70"/>
      <c r="R36" s="70"/>
      <c r="S36" s="70"/>
      <c r="T36" s="70"/>
      <c r="U36" s="112" t="s">
        <v>91</v>
      </c>
      <c r="V36" s="113"/>
      <c r="W36" s="113"/>
      <c r="X36" s="113"/>
      <c r="Y36" s="113"/>
      <c r="Z36" s="113"/>
      <c r="AA36" s="113"/>
      <c r="AB36" s="27"/>
      <c r="AC36" s="103"/>
      <c r="AD36" s="103"/>
      <c r="AE36" s="103"/>
      <c r="AF36" s="103"/>
      <c r="AG36" s="103"/>
      <c r="AH36" s="103"/>
      <c r="AI36" s="103"/>
      <c r="AJ36" s="103"/>
      <c r="AK36" s="103"/>
    </row>
    <row r="37" spans="1:37" ht="18.75" customHeight="1">
      <c r="A37" s="70"/>
      <c r="B37" s="70"/>
      <c r="C37" s="70"/>
      <c r="D37" s="70"/>
      <c r="E37" s="70"/>
      <c r="F37" s="70"/>
      <c r="G37" s="70"/>
      <c r="H37" s="70"/>
      <c r="I37" s="70"/>
      <c r="J37" s="70"/>
      <c r="K37" s="70"/>
      <c r="L37" s="70"/>
      <c r="M37" s="70"/>
      <c r="N37" s="70"/>
      <c r="O37" s="70"/>
      <c r="P37" s="70"/>
      <c r="Q37" s="70"/>
      <c r="R37" s="70"/>
      <c r="S37" s="70"/>
      <c r="T37" s="70"/>
      <c r="U37" s="112" t="s">
        <v>8</v>
      </c>
      <c r="V37" s="113"/>
      <c r="W37" s="113"/>
      <c r="X37" s="113"/>
      <c r="Y37" s="113"/>
      <c r="Z37" s="113"/>
      <c r="AA37" s="113"/>
      <c r="AB37" s="27"/>
      <c r="AC37" s="103"/>
      <c r="AD37" s="103"/>
      <c r="AE37" s="103"/>
      <c r="AF37" s="103"/>
      <c r="AG37" s="103"/>
      <c r="AH37" s="103"/>
      <c r="AI37" s="103"/>
      <c r="AJ37" s="103"/>
      <c r="AK37" s="103"/>
    </row>
    <row r="38" spans="1:37" ht="18.75" customHeight="1">
      <c r="A38" s="70"/>
      <c r="B38" s="70"/>
      <c r="C38" s="70"/>
      <c r="D38" s="70"/>
      <c r="E38" s="70"/>
      <c r="F38" s="70"/>
      <c r="G38" s="70"/>
      <c r="H38" s="70"/>
      <c r="I38" s="70"/>
      <c r="J38" s="70"/>
      <c r="K38" s="70"/>
      <c r="L38" s="70"/>
      <c r="M38" s="70"/>
      <c r="N38" s="70"/>
      <c r="O38" s="70"/>
      <c r="P38" s="70"/>
      <c r="Q38" s="70"/>
      <c r="R38" s="70"/>
      <c r="S38" s="70"/>
      <c r="T38" s="70"/>
      <c r="U38" s="112" t="s">
        <v>9</v>
      </c>
      <c r="V38" s="113"/>
      <c r="W38" s="113"/>
      <c r="X38" s="113"/>
      <c r="Y38" s="113"/>
      <c r="Z38" s="113"/>
      <c r="AA38" s="113"/>
      <c r="AB38" s="27"/>
      <c r="AC38" s="103"/>
      <c r="AD38" s="103"/>
      <c r="AE38" s="103"/>
      <c r="AF38" s="103"/>
      <c r="AG38" s="103"/>
      <c r="AH38" s="103"/>
      <c r="AI38" s="103"/>
      <c r="AJ38" s="103"/>
      <c r="AK38" s="103"/>
    </row>
    <row r="39" spans="1:37" ht="18.75" customHeight="1">
      <c r="A39" s="70"/>
      <c r="B39" s="70"/>
      <c r="C39" s="70"/>
      <c r="D39" s="70"/>
      <c r="E39" s="70"/>
      <c r="F39" s="70"/>
      <c r="G39" s="70"/>
      <c r="H39" s="70"/>
      <c r="I39" s="70"/>
      <c r="J39" s="70"/>
      <c r="K39" s="70"/>
      <c r="L39" s="70"/>
      <c r="M39" s="70"/>
      <c r="N39" s="70"/>
      <c r="O39" s="70"/>
      <c r="P39" s="70"/>
      <c r="Q39" s="70"/>
      <c r="R39" s="70"/>
      <c r="S39" s="70"/>
      <c r="T39" s="70"/>
      <c r="U39" s="104" t="s">
        <v>10</v>
      </c>
      <c r="V39" s="105"/>
      <c r="W39" s="105"/>
      <c r="X39" s="26"/>
      <c r="Y39" s="108" t="s">
        <v>11</v>
      </c>
      <c r="Z39" s="109"/>
      <c r="AA39" s="109"/>
      <c r="AB39" s="110"/>
      <c r="AC39" s="103"/>
      <c r="AD39" s="103"/>
      <c r="AE39" s="103"/>
      <c r="AF39" s="103"/>
      <c r="AG39" s="103"/>
      <c r="AH39" s="103"/>
      <c r="AI39" s="103"/>
      <c r="AJ39" s="103"/>
      <c r="AK39" s="103"/>
    </row>
    <row r="40" spans="1:37" ht="18.75" customHeight="1">
      <c r="A40" s="70"/>
      <c r="B40" s="70"/>
      <c r="C40" s="70"/>
      <c r="D40" s="70"/>
      <c r="E40" s="70"/>
      <c r="F40" s="70"/>
      <c r="G40" s="70"/>
      <c r="H40" s="70"/>
      <c r="I40" s="70"/>
      <c r="J40" s="70"/>
      <c r="K40" s="70"/>
      <c r="L40" s="70"/>
      <c r="M40" s="70"/>
      <c r="N40" s="70"/>
      <c r="O40" s="70"/>
      <c r="P40" s="70"/>
      <c r="Q40" s="70"/>
      <c r="R40" s="70"/>
      <c r="S40" s="70"/>
      <c r="T40" s="70"/>
      <c r="U40" s="106"/>
      <c r="V40" s="107"/>
      <c r="W40" s="107"/>
      <c r="X40" s="28"/>
      <c r="Y40" s="108" t="s">
        <v>12</v>
      </c>
      <c r="Z40" s="109"/>
      <c r="AA40" s="109"/>
      <c r="AB40" s="110"/>
      <c r="AC40" s="103"/>
      <c r="AD40" s="103"/>
      <c r="AE40" s="103"/>
      <c r="AF40" s="103"/>
      <c r="AG40" s="103"/>
      <c r="AH40" s="103"/>
      <c r="AI40" s="103"/>
      <c r="AJ40" s="103"/>
      <c r="AK40" s="103"/>
    </row>
    <row r="41" spans="1:37" ht="18.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sheetData>
  <mergeCells count="29">
    <mergeCell ref="W8:AK8"/>
    <mergeCell ref="AJ3:AK3"/>
    <mergeCell ref="AG3:AH3"/>
    <mergeCell ref="AD3:AE3"/>
    <mergeCell ref="A5:G5"/>
    <mergeCell ref="W7:AK7"/>
    <mergeCell ref="R7:V7"/>
    <mergeCell ref="R8:V8"/>
    <mergeCell ref="A10:AM10"/>
    <mergeCell ref="U37:AA37"/>
    <mergeCell ref="U38:AA38"/>
    <mergeCell ref="AC37:AK37"/>
    <mergeCell ref="AC38:AK38"/>
    <mergeCell ref="AC36:AK36"/>
    <mergeCell ref="X21:AB21"/>
    <mergeCell ref="X22:AB22"/>
    <mergeCell ref="B16:J16"/>
    <mergeCell ref="K16:R16"/>
    <mergeCell ref="B15:J15"/>
    <mergeCell ref="B17:J17"/>
    <mergeCell ref="K15:R15"/>
    <mergeCell ref="K17:R17"/>
    <mergeCell ref="C21:W21"/>
    <mergeCell ref="U36:AA36"/>
    <mergeCell ref="AC40:AK40"/>
    <mergeCell ref="U39:W40"/>
    <mergeCell ref="Y39:AB39"/>
    <mergeCell ref="Y40:AB40"/>
    <mergeCell ref="AC39:AK39"/>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EE3F-2E20-4138-840B-2100C29B61FF}">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9"/>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9"/>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H39:L39"/>
    <mergeCell ref="M39:AM39"/>
    <mergeCell ref="AI42:AM42"/>
    <mergeCell ref="H36:L36"/>
    <mergeCell ref="M36:AM36"/>
    <mergeCell ref="H37:L37"/>
    <mergeCell ref="M37:AM37"/>
    <mergeCell ref="H38:L38"/>
    <mergeCell ref="M38:AM38"/>
    <mergeCell ref="A33:G33"/>
    <mergeCell ref="H33:L33"/>
    <mergeCell ref="M33:AM33"/>
    <mergeCell ref="H34:L34"/>
    <mergeCell ref="M34:AM34"/>
    <mergeCell ref="H29:L29"/>
    <mergeCell ref="M29:AM29"/>
    <mergeCell ref="H35:L35"/>
    <mergeCell ref="M35:AM35"/>
    <mergeCell ref="H30:L30"/>
    <mergeCell ref="M30:AM30"/>
    <mergeCell ref="AI31:AK31"/>
    <mergeCell ref="AL31:AM31"/>
    <mergeCell ref="AI32:AK32"/>
    <mergeCell ref="AL32:AM32"/>
    <mergeCell ref="M25:AM25"/>
    <mergeCell ref="H27:L27"/>
    <mergeCell ref="M27:AM27"/>
    <mergeCell ref="H28:L28"/>
    <mergeCell ref="M28:AM28"/>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AP10:AU10"/>
    <mergeCell ref="A11:H11"/>
    <mergeCell ref="A14:AM14"/>
    <mergeCell ref="A17:W17"/>
    <mergeCell ref="X17:Z17"/>
    <mergeCell ref="A16:W16"/>
    <mergeCell ref="X16:Z16"/>
    <mergeCell ref="A10:K10"/>
    <mergeCell ref="L10:AM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1:V23 J21:N23 S32:V32 J32:N32" xr:uid="{63668CB7-28F5-4996-AEFC-5C8AB3631156}"/>
    <dataValidation type="list" allowBlank="1" showInputMessage="1" showErrorMessage="1" sqref="X16:Z17" xr:uid="{FB7022D5-41CE-4AA6-A008-7222D24A0EFD}">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4B64D3F-580E-490D-BF1E-1A7AA4EEE2FE}">
          <x14:formula1>
            <xm:f>リスト!$B$21:$B$67</xm:f>
          </x14:formula1>
          <xm:sqref>D9:G9</xm:sqref>
        </x14:dataValidation>
        <x14:dataValidation type="list" allowBlank="1" xr:uid="{73C7967D-5573-4473-AC30-0012CB8E9874}">
          <x14:formula1>
            <xm:f>リスト!$B$2:$B$19</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C0AA-439C-4B34-BD9A-2400BB201978}">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9"/>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9"/>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H39:L39"/>
    <mergeCell ref="M39:AM39"/>
    <mergeCell ref="AI42:AM42"/>
    <mergeCell ref="H36:L36"/>
    <mergeCell ref="M36:AM36"/>
    <mergeCell ref="H37:L37"/>
    <mergeCell ref="M37:AM37"/>
    <mergeCell ref="H38:L38"/>
    <mergeCell ref="M38:AM38"/>
    <mergeCell ref="A33:G33"/>
    <mergeCell ref="H33:L33"/>
    <mergeCell ref="M33:AM33"/>
    <mergeCell ref="H34:L34"/>
    <mergeCell ref="M34:AM34"/>
    <mergeCell ref="H29:L29"/>
    <mergeCell ref="M29:AM29"/>
    <mergeCell ref="H35:L35"/>
    <mergeCell ref="M35:AM35"/>
    <mergeCell ref="H30:L30"/>
    <mergeCell ref="M30:AM30"/>
    <mergeCell ref="AI31:AK31"/>
    <mergeCell ref="AL31:AM31"/>
    <mergeCell ref="AI32:AK32"/>
    <mergeCell ref="AL32:AM32"/>
    <mergeCell ref="M25:AM25"/>
    <mergeCell ref="H27:L27"/>
    <mergeCell ref="M27:AM27"/>
    <mergeCell ref="H28:L28"/>
    <mergeCell ref="M28:AM28"/>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AP10:AU10"/>
    <mergeCell ref="A11:H11"/>
    <mergeCell ref="A14:AM14"/>
    <mergeCell ref="A17:W17"/>
    <mergeCell ref="X17:Z17"/>
    <mergeCell ref="A16:W16"/>
    <mergeCell ref="X16:Z16"/>
    <mergeCell ref="A10:K10"/>
    <mergeCell ref="L10:AM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6:Z17" xr:uid="{66A2ED8C-5B46-4D97-9674-FB4739D4A1C6}">
      <formula1>"✔"</formula1>
    </dataValidation>
    <dataValidation imeMode="halfAlpha" allowBlank="1" showInputMessage="1" showErrorMessage="1" sqref="S21:V23 J21:N23 S32:V32 J32:N32" xr:uid="{8145180D-9C82-481D-8FE7-0C1558E2E27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711A17C-7CE7-40B0-B3B6-9DDD922AB551}">
          <x14:formula1>
            <xm:f>リスト!$B$2:$B$19</xm:f>
          </x14:formula1>
          <xm:sqref>L10</xm:sqref>
        </x14:dataValidation>
        <x14:dataValidation type="list" allowBlank="1" xr:uid="{1F1C5746-66AC-4F50-B999-75F28B7E8E87}">
          <x14:formula1>
            <xm:f>リスト!$B$21:$B$67</xm:f>
          </x14:formula1>
          <xm:sqref>D9:G9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5D38-731F-4AE7-8F70-019B1CF31EA3}">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9"/>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9"/>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H39:L39"/>
    <mergeCell ref="M39:AM39"/>
    <mergeCell ref="AI42:AM42"/>
    <mergeCell ref="H36:L36"/>
    <mergeCell ref="M36:AM36"/>
    <mergeCell ref="H37:L37"/>
    <mergeCell ref="M37:AM37"/>
    <mergeCell ref="H38:L38"/>
    <mergeCell ref="M38:AM38"/>
    <mergeCell ref="A33:G33"/>
    <mergeCell ref="H33:L33"/>
    <mergeCell ref="M33:AM33"/>
    <mergeCell ref="H34:L34"/>
    <mergeCell ref="M34:AM34"/>
    <mergeCell ref="H29:L29"/>
    <mergeCell ref="M29:AM29"/>
    <mergeCell ref="H35:L35"/>
    <mergeCell ref="M35:AM35"/>
    <mergeCell ref="H30:L30"/>
    <mergeCell ref="M30:AM30"/>
    <mergeCell ref="AI31:AK31"/>
    <mergeCell ref="AL31:AM31"/>
    <mergeCell ref="AI32:AK32"/>
    <mergeCell ref="AL32:AM32"/>
    <mergeCell ref="M25:AM25"/>
    <mergeCell ref="H27:L27"/>
    <mergeCell ref="M27:AM27"/>
    <mergeCell ref="H28:L28"/>
    <mergeCell ref="M28:AM28"/>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AP10:AU10"/>
    <mergeCell ref="A11:H11"/>
    <mergeCell ref="A14:AM14"/>
    <mergeCell ref="A17:W17"/>
    <mergeCell ref="X17:Z17"/>
    <mergeCell ref="A16:W16"/>
    <mergeCell ref="X16:Z16"/>
    <mergeCell ref="A10:K10"/>
    <mergeCell ref="L10:AM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1:V23 J21:N23 S32:V32 J32:N32" xr:uid="{E2FDD0A5-2A5A-4ED6-AA79-B75A80526D68}"/>
    <dataValidation type="list" allowBlank="1" showInputMessage="1" showErrorMessage="1" sqref="X16:Z17" xr:uid="{116A5C04-FD3F-4912-A41D-1B6089B9DE7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D042FED5-1149-485B-9F83-4451414A5CFC}">
          <x14:formula1>
            <xm:f>リスト!$B$21:$B$67</xm:f>
          </x14:formula1>
          <xm:sqref>D9:G9</xm:sqref>
        </x14:dataValidation>
        <x14:dataValidation type="list" allowBlank="1" xr:uid="{5641A128-4180-44B2-B07A-9640160CB4DA}">
          <x14:formula1>
            <xm:f>リスト!$B$2:$B$19</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C0FB-BA23-4E39-943D-671726E9E404}">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9"/>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9"/>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H39:L39"/>
    <mergeCell ref="M39:AM39"/>
    <mergeCell ref="AI42:AM42"/>
    <mergeCell ref="H36:L36"/>
    <mergeCell ref="M36:AM36"/>
    <mergeCell ref="H37:L37"/>
    <mergeCell ref="M37:AM37"/>
    <mergeCell ref="H38:L38"/>
    <mergeCell ref="M38:AM38"/>
    <mergeCell ref="A33:G33"/>
    <mergeCell ref="H33:L33"/>
    <mergeCell ref="M33:AM33"/>
    <mergeCell ref="H34:L34"/>
    <mergeCell ref="M34:AM34"/>
    <mergeCell ref="H29:L29"/>
    <mergeCell ref="M29:AM29"/>
    <mergeCell ref="H35:L35"/>
    <mergeCell ref="M35:AM35"/>
    <mergeCell ref="H30:L30"/>
    <mergeCell ref="M30:AM30"/>
    <mergeCell ref="AI31:AK31"/>
    <mergeCell ref="AL31:AM31"/>
    <mergeCell ref="AI32:AK32"/>
    <mergeCell ref="AL32:AM32"/>
    <mergeCell ref="M25:AM25"/>
    <mergeCell ref="H27:L27"/>
    <mergeCell ref="M27:AM27"/>
    <mergeCell ref="H28:L28"/>
    <mergeCell ref="M28:AM28"/>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AP10:AU10"/>
    <mergeCell ref="A11:H11"/>
    <mergeCell ref="A14:AM14"/>
    <mergeCell ref="A17:W17"/>
    <mergeCell ref="X17:Z17"/>
    <mergeCell ref="A16:W16"/>
    <mergeCell ref="X16:Z16"/>
    <mergeCell ref="A10:K10"/>
    <mergeCell ref="L10:AM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6:Z17" xr:uid="{6BA07A89-8DF8-472A-96DC-748F5B607910}">
      <formula1>"✔"</formula1>
    </dataValidation>
    <dataValidation imeMode="halfAlpha" allowBlank="1" showInputMessage="1" showErrorMessage="1" sqref="S21:V23 J21:N23 S32:V32 J32:N32" xr:uid="{FEE3574D-938E-46F6-A7A8-4381F01709D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D997B96-EF2D-4874-99CD-E684314C5B0B}">
          <x14:formula1>
            <xm:f>リスト!$B$2:$B$19</xm:f>
          </x14:formula1>
          <xm:sqref>L10</xm:sqref>
        </x14:dataValidation>
        <x14:dataValidation type="list" allowBlank="1" xr:uid="{824BCEF2-C648-4F06-AF72-576A6F02DF29}">
          <x14:formula1>
            <xm:f>リスト!$B$21:$B$67</xm:f>
          </x14:formula1>
          <xm:sqref>D9:G9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67"/>
  <sheetViews>
    <sheetView workbookViewId="0">
      <selection activeCell="CE32" sqref="CE32"/>
    </sheetView>
  </sheetViews>
  <sheetFormatPr defaultRowHeight="13"/>
  <cols>
    <col min="2" max="2" width="39.08984375" bestFit="1" customWidth="1"/>
  </cols>
  <sheetData>
    <row r="1" spans="1:4">
      <c r="B1" t="s">
        <v>64</v>
      </c>
    </row>
    <row r="2" spans="1:4">
      <c r="A2">
        <v>1</v>
      </c>
      <c r="B2" t="s">
        <v>114</v>
      </c>
      <c r="C2">
        <v>300</v>
      </c>
      <c r="D2" t="s">
        <v>115</v>
      </c>
    </row>
    <row r="3" spans="1:4">
      <c r="A3">
        <v>2</v>
      </c>
      <c r="B3" t="s">
        <v>116</v>
      </c>
      <c r="C3">
        <v>400</v>
      </c>
      <c r="D3" t="s">
        <v>115</v>
      </c>
    </row>
    <row r="4" spans="1:4">
      <c r="A4">
        <v>3</v>
      </c>
      <c r="B4" t="s">
        <v>117</v>
      </c>
      <c r="C4">
        <v>500</v>
      </c>
      <c r="D4" t="s">
        <v>115</v>
      </c>
    </row>
    <row r="5" spans="1:4">
      <c r="A5">
        <v>4</v>
      </c>
      <c r="B5" t="s">
        <v>118</v>
      </c>
      <c r="C5">
        <v>200</v>
      </c>
      <c r="D5" t="s">
        <v>115</v>
      </c>
    </row>
    <row r="6" spans="1:4">
      <c r="A6">
        <v>5</v>
      </c>
      <c r="B6" t="s">
        <v>119</v>
      </c>
      <c r="C6">
        <v>200</v>
      </c>
      <c r="D6" t="s">
        <v>115</v>
      </c>
    </row>
    <row r="7" spans="1:4">
      <c r="A7">
        <v>6</v>
      </c>
      <c r="B7" t="s">
        <v>120</v>
      </c>
      <c r="C7">
        <v>200</v>
      </c>
      <c r="D7" t="s">
        <v>115</v>
      </c>
    </row>
    <row r="8" spans="1:4">
      <c r="A8">
        <v>7</v>
      </c>
      <c r="B8" t="s">
        <v>121</v>
      </c>
      <c r="C8">
        <v>200</v>
      </c>
      <c r="D8" t="s">
        <v>115</v>
      </c>
    </row>
    <row r="9" spans="1:4">
      <c r="A9">
        <v>8</v>
      </c>
      <c r="B9" t="s">
        <v>122</v>
      </c>
      <c r="C9">
        <v>300</v>
      </c>
      <c r="D9" t="s">
        <v>115</v>
      </c>
    </row>
    <row r="10" spans="1:4">
      <c r="A10">
        <v>9</v>
      </c>
      <c r="B10" t="s">
        <v>123</v>
      </c>
      <c r="C10">
        <v>400</v>
      </c>
      <c r="D10" t="s">
        <v>115</v>
      </c>
    </row>
    <row r="11" spans="1:4">
      <c r="A11">
        <v>10</v>
      </c>
      <c r="B11" t="s">
        <v>124</v>
      </c>
      <c r="C11">
        <v>200</v>
      </c>
      <c r="D11" t="s">
        <v>115</v>
      </c>
    </row>
    <row r="12" spans="1:4">
      <c r="A12">
        <v>11</v>
      </c>
      <c r="B12" t="s">
        <v>125</v>
      </c>
      <c r="C12">
        <v>200</v>
      </c>
      <c r="D12" t="s">
        <v>115</v>
      </c>
    </row>
    <row r="13" spans="1:4">
      <c r="A13">
        <v>12</v>
      </c>
      <c r="B13" t="s">
        <v>126</v>
      </c>
      <c r="C13">
        <v>200</v>
      </c>
      <c r="D13" t="s">
        <v>115</v>
      </c>
    </row>
    <row r="14" spans="1:4">
      <c r="A14">
        <v>13</v>
      </c>
      <c r="B14" t="s">
        <v>127</v>
      </c>
      <c r="C14">
        <v>200</v>
      </c>
      <c r="D14" t="s">
        <v>115</v>
      </c>
    </row>
    <row r="15" spans="1:4">
      <c r="A15">
        <v>14</v>
      </c>
      <c r="B15" t="s">
        <v>128</v>
      </c>
      <c r="C15">
        <v>300</v>
      </c>
      <c r="D15" t="s">
        <v>115</v>
      </c>
    </row>
    <row r="16" spans="1:4">
      <c r="A16">
        <v>15</v>
      </c>
      <c r="B16" t="s">
        <v>129</v>
      </c>
      <c r="C16">
        <v>400</v>
      </c>
      <c r="D16" t="s">
        <v>115</v>
      </c>
    </row>
    <row r="17" spans="1:4">
      <c r="A17">
        <v>16</v>
      </c>
      <c r="B17" t="s">
        <v>130</v>
      </c>
      <c r="C17">
        <v>6</v>
      </c>
      <c r="D17" t="s">
        <v>66</v>
      </c>
    </row>
    <row r="18" spans="1:4">
      <c r="A18">
        <v>17</v>
      </c>
      <c r="B18" t="s">
        <v>131</v>
      </c>
      <c r="C18">
        <v>6</v>
      </c>
      <c r="D18" t="s">
        <v>66</v>
      </c>
    </row>
    <row r="19" spans="1:4">
      <c r="A19">
        <v>18</v>
      </c>
      <c r="B19" t="s">
        <v>132</v>
      </c>
      <c r="C19">
        <v>6</v>
      </c>
      <c r="D19" t="s">
        <v>66</v>
      </c>
    </row>
    <row r="21" spans="1:4">
      <c r="B21" t="s">
        <v>67</v>
      </c>
    </row>
    <row r="22" spans="1:4">
      <c r="B22" t="s">
        <v>68</v>
      </c>
    </row>
    <row r="23" spans="1:4">
      <c r="B23" t="s">
        <v>69</v>
      </c>
    </row>
    <row r="24" spans="1:4">
      <c r="B24" t="s">
        <v>70</v>
      </c>
    </row>
    <row r="25" spans="1:4">
      <c r="B25" t="s">
        <v>71</v>
      </c>
    </row>
    <row r="26" spans="1:4">
      <c r="B26" t="s">
        <v>72</v>
      </c>
    </row>
    <row r="27" spans="1:4">
      <c r="B27" t="s">
        <v>73</v>
      </c>
    </row>
    <row r="28" spans="1:4">
      <c r="B28" t="s">
        <v>74</v>
      </c>
    </row>
    <row r="29" spans="1:4">
      <c r="B29" t="s">
        <v>75</v>
      </c>
    </row>
    <row r="30" spans="1:4">
      <c r="B30" t="s">
        <v>76</v>
      </c>
    </row>
    <row r="31" spans="1:4">
      <c r="B31" t="s">
        <v>77</v>
      </c>
    </row>
    <row r="32" spans="1:4">
      <c r="B32" t="s">
        <v>78</v>
      </c>
    </row>
    <row r="33" spans="2:2">
      <c r="B33" t="s">
        <v>28</v>
      </c>
    </row>
    <row r="34" spans="2:2">
      <c r="B34" t="s">
        <v>79</v>
      </c>
    </row>
    <row r="35" spans="2:2">
      <c r="B35" t="s">
        <v>80</v>
      </c>
    </row>
    <row r="36" spans="2:2">
      <c r="B36" t="s">
        <v>81</v>
      </c>
    </row>
    <row r="37" spans="2:2">
      <c r="B37" t="s">
        <v>82</v>
      </c>
    </row>
    <row r="38" spans="2:2">
      <c r="B38" t="s">
        <v>83</v>
      </c>
    </row>
    <row r="39" spans="2:2">
      <c r="B39" t="s">
        <v>84</v>
      </c>
    </row>
    <row r="40" spans="2:2">
      <c r="B40" t="s">
        <v>85</v>
      </c>
    </row>
    <row r="41" spans="2:2">
      <c r="B41" t="s">
        <v>38</v>
      </c>
    </row>
    <row r="42" spans="2:2">
      <c r="B42" t="s">
        <v>39</v>
      </c>
    </row>
    <row r="43" spans="2:2">
      <c r="B43" t="s">
        <v>40</v>
      </c>
    </row>
    <row r="44" spans="2:2">
      <c r="B44" t="s">
        <v>41</v>
      </c>
    </row>
    <row r="45" spans="2:2">
      <c r="B45" t="s">
        <v>42</v>
      </c>
    </row>
    <row r="46" spans="2:2">
      <c r="B46" t="s">
        <v>43</v>
      </c>
    </row>
    <row r="47" spans="2:2">
      <c r="B47" t="s">
        <v>44</v>
      </c>
    </row>
    <row r="48" spans="2:2">
      <c r="B48" t="s">
        <v>45</v>
      </c>
    </row>
    <row r="49" spans="2:2">
      <c r="B49" t="s">
        <v>46</v>
      </c>
    </row>
    <row r="50" spans="2:2">
      <c r="B50" t="s">
        <v>47</v>
      </c>
    </row>
    <row r="51" spans="2:2">
      <c r="B51" t="s">
        <v>48</v>
      </c>
    </row>
    <row r="52" spans="2:2">
      <c r="B52" t="s">
        <v>49</v>
      </c>
    </row>
    <row r="53" spans="2:2">
      <c r="B53" t="s">
        <v>50</v>
      </c>
    </row>
    <row r="54" spans="2:2">
      <c r="B54" t="s">
        <v>51</v>
      </c>
    </row>
    <row r="55" spans="2:2">
      <c r="B55" t="s">
        <v>52</v>
      </c>
    </row>
    <row r="56" spans="2:2">
      <c r="B56" t="s">
        <v>53</v>
      </c>
    </row>
    <row r="57" spans="2:2">
      <c r="B57" t="s">
        <v>54</v>
      </c>
    </row>
    <row r="58" spans="2:2">
      <c r="B58" t="s">
        <v>55</v>
      </c>
    </row>
    <row r="59" spans="2:2">
      <c r="B59" t="s">
        <v>56</v>
      </c>
    </row>
    <row r="60" spans="2:2">
      <c r="B60" t="s">
        <v>57</v>
      </c>
    </row>
    <row r="61" spans="2:2">
      <c r="B61" t="s">
        <v>58</v>
      </c>
    </row>
    <row r="62" spans="2:2">
      <c r="B62" t="s">
        <v>59</v>
      </c>
    </row>
    <row r="63" spans="2:2">
      <c r="B63" t="s">
        <v>60</v>
      </c>
    </row>
    <row r="64" spans="2:2">
      <c r="B64" t="s">
        <v>61</v>
      </c>
    </row>
    <row r="65" spans="2:2">
      <c r="B65" t="s">
        <v>62</v>
      </c>
    </row>
    <row r="66" spans="2:2">
      <c r="B66" t="s">
        <v>63</v>
      </c>
    </row>
    <row r="67" spans="2:2">
      <c r="B67" t="s">
        <v>86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
  <sheetViews>
    <sheetView showGridLines="0" showZeros="0" zoomScaleNormal="100" zoomScaleSheetLayoutView="100" workbookViewId="0">
      <selection activeCell="N4" sqref="N4"/>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hidden="1" customWidth="1"/>
    <col min="10" max="11" width="7.6328125" style="2" customWidth="1"/>
    <col min="12" max="12" width="7.36328125" style="2" hidden="1" customWidth="1"/>
    <col min="13" max="14" width="7.6328125" style="2" customWidth="1"/>
    <col min="15" max="15" width="7.36328125" style="2" hidden="1" customWidth="1"/>
    <col min="16" max="16" width="7.6328125" style="2" customWidth="1"/>
    <col min="17" max="17" width="4.36328125" style="2" bestFit="1" customWidth="1"/>
    <col min="18" max="19" width="2.26953125" style="2"/>
    <col min="20" max="20" width="4.36328125" style="2" bestFit="1" customWidth="1"/>
    <col min="21" max="16384" width="2.26953125" style="2"/>
  </cols>
  <sheetData>
    <row r="1" spans="1:39">
      <c r="A1" s="2" t="s">
        <v>92</v>
      </c>
    </row>
    <row r="2" spans="1:39">
      <c r="A2" s="18"/>
    </row>
    <row r="3" spans="1:39" ht="18" customHeight="1">
      <c r="A3" s="127" t="s">
        <v>13</v>
      </c>
      <c r="B3" s="124" t="s">
        <v>14</v>
      </c>
      <c r="C3" s="128" t="s">
        <v>133</v>
      </c>
      <c r="D3" s="124" t="s">
        <v>15</v>
      </c>
      <c r="E3" s="124" t="s">
        <v>11</v>
      </c>
      <c r="F3" s="131" t="s">
        <v>16</v>
      </c>
      <c r="G3" s="129" t="s">
        <v>17</v>
      </c>
      <c r="H3" s="125" t="s">
        <v>145</v>
      </c>
      <c r="I3" s="125"/>
      <c r="J3" s="126"/>
      <c r="K3" s="125" t="s">
        <v>146</v>
      </c>
      <c r="L3" s="125"/>
      <c r="M3" s="126"/>
      <c r="N3" s="125" t="s">
        <v>147</v>
      </c>
      <c r="O3" s="125"/>
      <c r="P3" s="126"/>
      <c r="Q3" s="122" t="s">
        <v>18</v>
      </c>
    </row>
    <row r="4" spans="1:39" ht="77">
      <c r="A4" s="127"/>
      <c r="B4" s="124"/>
      <c r="C4" s="128"/>
      <c r="D4" s="124"/>
      <c r="E4" s="124"/>
      <c r="F4" s="132"/>
      <c r="G4" s="130"/>
      <c r="H4" s="17" t="s">
        <v>110</v>
      </c>
      <c r="I4" s="17" t="s">
        <v>87</v>
      </c>
      <c r="J4" s="33" t="s">
        <v>19</v>
      </c>
      <c r="K4" s="17" t="s">
        <v>110</v>
      </c>
      <c r="L4" s="17" t="s">
        <v>87</v>
      </c>
      <c r="M4" s="33" t="s">
        <v>19</v>
      </c>
      <c r="N4" s="17" t="s">
        <v>110</v>
      </c>
      <c r="O4" s="17" t="s">
        <v>87</v>
      </c>
      <c r="P4" s="33" t="s">
        <v>19</v>
      </c>
      <c r="Q4" s="123"/>
    </row>
    <row r="5" spans="1:39" ht="22.5" customHeight="1">
      <c r="A5" s="19">
        <f>ROW()-4</f>
        <v>1</v>
      </c>
      <c r="B5" s="39">
        <f ca="1">IFERROR(INDIRECT("個票"&amp;$A5&amp;"！$t$7"),"")</f>
        <v>0</v>
      </c>
      <c r="C5" s="39">
        <f ca="1">IFERROR(INDIRECT("個票"&amp;$A5&amp;"！$h$7"),"")</f>
        <v>0</v>
      </c>
      <c r="D5" s="39">
        <f ca="1">IFERROR(INDIRECT("個票"&amp;$A5&amp;"！$l$10"),"")</f>
        <v>0</v>
      </c>
      <c r="E5" s="39">
        <f ca="1">IFERROR(INDIRECT("個票"&amp;$A5&amp;"！$w$9"),"")</f>
        <v>0</v>
      </c>
      <c r="F5" s="39" t="str">
        <f ca="1">IFERROR(INDIRECT("個票"&amp;$A5&amp;"！$ｄ$9")&amp;INDIRECT("個票"&amp;$A5&amp;"！$ｈ$9"),"")</f>
        <v/>
      </c>
      <c r="G5" s="39" t="str">
        <f ca="1">IF(J5&gt;0,報告書!$W$7,"")</f>
        <v/>
      </c>
      <c r="H5" s="22">
        <f ca="1">IFERROR(INDIRECT("個票"&amp;$A5&amp;"！$Y$22"),"")</f>
        <v>0</v>
      </c>
      <c r="I5" s="67">
        <f ca="1">IFERROR(INDIRECT("個票"&amp;$A5&amp;"！$Y$47"),"")</f>
        <v>0</v>
      </c>
      <c r="J5" s="22">
        <f ca="1">SUM(H5,I5)</f>
        <v>0</v>
      </c>
      <c r="K5" s="22">
        <f ca="1">IFERROR(INDIRECT("個票"&amp;$A5&amp;"！$ad$2２"),"")</f>
        <v>0</v>
      </c>
      <c r="L5" s="67">
        <f ca="1">IFERROR(INDIRECT("個票"&amp;$A5&amp;"！$ad$47"),"")</f>
        <v>0</v>
      </c>
      <c r="M5" s="22">
        <f ca="1">SUM(K5,L5)</f>
        <v>0</v>
      </c>
      <c r="N5" s="22">
        <f t="shared" ref="N5:N24" ca="1" si="0">IFERROR(INDIRECT("個票"&amp;$A5&amp;"！$ai$2２"),"")</f>
        <v>0</v>
      </c>
      <c r="O5" s="67">
        <f ca="1">IFERROR(INDIRECT("個票"&amp;$A5&amp;"！$ai$47"),"")</f>
        <v>0</v>
      </c>
      <c r="P5" s="22">
        <f ca="1">SUM(N5,O5)</f>
        <v>0</v>
      </c>
      <c r="Q5" s="34"/>
      <c r="T5" s="97"/>
      <c r="U5" s="98"/>
      <c r="V5" s="98"/>
      <c r="W5" s="98"/>
      <c r="X5" s="98"/>
      <c r="Y5" s="98"/>
      <c r="Z5" s="98"/>
      <c r="AA5" s="98"/>
      <c r="AB5" s="98"/>
      <c r="AC5" s="98"/>
      <c r="AD5" s="98"/>
      <c r="AE5" s="98"/>
      <c r="AF5" s="98"/>
      <c r="AG5" s="98"/>
      <c r="AH5" s="98"/>
      <c r="AI5" s="98"/>
      <c r="AJ5" s="98"/>
      <c r="AK5" s="98"/>
      <c r="AL5" s="98"/>
      <c r="AM5" s="96"/>
    </row>
    <row r="6" spans="1:39" ht="22.5" customHeight="1">
      <c r="A6" s="19">
        <f t="shared" ref="A6:A24" si="1">ROW()-4</f>
        <v>2</v>
      </c>
      <c r="B6" s="39">
        <f t="shared" ref="B6:B24" ca="1" si="2">IFERROR(INDIRECT("個票"&amp;$A6&amp;"！$t$7"),"")</f>
        <v>0</v>
      </c>
      <c r="C6" s="39">
        <f t="shared" ref="C6:C24" ca="1" si="3">IFERROR(INDIRECT("個票"&amp;$A6&amp;"！$h$7"),"")</f>
        <v>0</v>
      </c>
      <c r="D6" s="39">
        <f t="shared" ref="D6:D24" ca="1" si="4">IFERROR(INDIRECT("個票"&amp;$A6&amp;"！$l$10"),"")</f>
        <v>0</v>
      </c>
      <c r="E6" s="39">
        <f t="shared" ref="E6:E24" ca="1" si="5">IFERROR(INDIRECT("個票"&amp;$A6&amp;"！$w$9"),"")</f>
        <v>0</v>
      </c>
      <c r="F6" s="39" t="str">
        <f t="shared" ref="F6:F24" ca="1" si="6">IFERROR(INDIRECT("個票"&amp;$A6&amp;"！$ｄ$9")&amp;INDIRECT("個票"&amp;$A6&amp;"！$ｈ$9"),"")</f>
        <v/>
      </c>
      <c r="G6" s="39" t="str">
        <f ca="1">IF(J6&gt;0,報告書!$W$7,"")</f>
        <v/>
      </c>
      <c r="H6" s="22">
        <f ca="1">IFERROR(INDIRECT("個票"&amp;$A6&amp;"！$Y$22"),"")</f>
        <v>0</v>
      </c>
      <c r="I6" s="67">
        <f t="shared" ref="I6:I24" ca="1" si="7">IFERROR(INDIRECT("個票"&amp;$A6&amp;"！$Y$47"),"")</f>
        <v>0</v>
      </c>
      <c r="J6" s="22">
        <f ca="1">SUM(H6,I6)</f>
        <v>0</v>
      </c>
      <c r="K6" s="22">
        <f ca="1">IFERROR(INDIRECT("個票"&amp;$A6&amp;"！$ad$22"),"")</f>
        <v>0</v>
      </c>
      <c r="L6" s="67">
        <f t="shared" ref="L6:L24" ca="1" si="8">IFERROR(INDIRECT("個票"&amp;$A6&amp;"！$ad$47"),"")</f>
        <v>0</v>
      </c>
      <c r="M6" s="22">
        <f ca="1">SUM(K6,L6)</f>
        <v>0</v>
      </c>
      <c r="N6" s="22">
        <f t="shared" ca="1" si="0"/>
        <v>0</v>
      </c>
      <c r="O6" s="67">
        <f t="shared" ref="O6:O24" ca="1" si="9">IFERROR(INDIRECT("個票"&amp;$A6&amp;"！$ai$47"),"")</f>
        <v>0</v>
      </c>
      <c r="P6" s="22">
        <f ca="1">SUM(N6,O6)</f>
        <v>0</v>
      </c>
      <c r="Q6" s="34"/>
      <c r="T6" s="35"/>
    </row>
    <row r="7" spans="1:39" ht="22.5" customHeight="1">
      <c r="A7" s="19">
        <f t="shared" si="1"/>
        <v>3</v>
      </c>
      <c r="B7" s="39">
        <f t="shared" ca="1" si="2"/>
        <v>0</v>
      </c>
      <c r="C7" s="39">
        <f t="shared" ca="1" si="3"/>
        <v>0</v>
      </c>
      <c r="D7" s="39">
        <f t="shared" ca="1" si="4"/>
        <v>0</v>
      </c>
      <c r="E7" s="39">
        <f t="shared" ca="1" si="5"/>
        <v>0</v>
      </c>
      <c r="F7" s="39" t="str">
        <f t="shared" ca="1" si="6"/>
        <v/>
      </c>
      <c r="G7" s="39" t="str">
        <f ca="1">IF(J7&gt;0,報告書!$W$7,"")</f>
        <v/>
      </c>
      <c r="H7" s="22">
        <f t="shared" ref="H7:H24" ca="1" si="10">IFERROR(INDIRECT("個票"&amp;$A7&amp;"！$Y$2２"),"")</f>
        <v>0</v>
      </c>
      <c r="I7" s="67">
        <f t="shared" ca="1" si="7"/>
        <v>0</v>
      </c>
      <c r="J7" s="22">
        <f t="shared" ref="J7:J24" ca="1" si="11">SUM(H7,I7)</f>
        <v>0</v>
      </c>
      <c r="K7" s="22">
        <f t="shared" ref="K7:K24" ca="1" si="12">IFERROR(INDIRECT("個票"&amp;$A7&amp;"！$ad$2２"),"")</f>
        <v>0</v>
      </c>
      <c r="L7" s="67">
        <f t="shared" ca="1" si="8"/>
        <v>0</v>
      </c>
      <c r="M7" s="22">
        <f t="shared" ref="M7:M24" ca="1" si="13">SUM(K7,L7)</f>
        <v>0</v>
      </c>
      <c r="N7" s="22">
        <f t="shared" ca="1" si="0"/>
        <v>0</v>
      </c>
      <c r="O7" s="67">
        <f t="shared" ca="1" si="9"/>
        <v>0</v>
      </c>
      <c r="P7" s="22">
        <f t="shared" ref="P7:P24" ca="1" si="14">SUM(N7,O7)</f>
        <v>0</v>
      </c>
      <c r="Q7" s="34"/>
      <c r="T7" s="35"/>
    </row>
    <row r="8" spans="1:39" ht="22.5" customHeight="1">
      <c r="A8" s="19">
        <f t="shared" si="1"/>
        <v>4</v>
      </c>
      <c r="B8" s="39">
        <f t="shared" ca="1" si="2"/>
        <v>0</v>
      </c>
      <c r="C8" s="39">
        <f t="shared" ca="1" si="3"/>
        <v>0</v>
      </c>
      <c r="D8" s="39">
        <f t="shared" ca="1" si="4"/>
        <v>0</v>
      </c>
      <c r="E8" s="39">
        <f t="shared" ca="1" si="5"/>
        <v>0</v>
      </c>
      <c r="F8" s="39" t="str">
        <f t="shared" ca="1" si="6"/>
        <v/>
      </c>
      <c r="G8" s="39" t="str">
        <f ca="1">IF(J8&gt;0,報告書!$W$7,"")</f>
        <v/>
      </c>
      <c r="H8" s="22">
        <f t="shared" ca="1" si="10"/>
        <v>0</v>
      </c>
      <c r="I8" s="67">
        <f t="shared" ca="1" si="7"/>
        <v>0</v>
      </c>
      <c r="J8" s="22">
        <f t="shared" ca="1" si="11"/>
        <v>0</v>
      </c>
      <c r="K8" s="22">
        <f t="shared" ca="1" si="12"/>
        <v>0</v>
      </c>
      <c r="L8" s="67">
        <f t="shared" ca="1" si="8"/>
        <v>0</v>
      </c>
      <c r="M8" s="22">
        <f t="shared" ca="1" si="13"/>
        <v>0</v>
      </c>
      <c r="N8" s="22">
        <f t="shared" ca="1" si="0"/>
        <v>0</v>
      </c>
      <c r="O8" s="67">
        <f t="shared" ca="1" si="9"/>
        <v>0</v>
      </c>
      <c r="P8" s="22">
        <f t="shared" ca="1" si="14"/>
        <v>0</v>
      </c>
      <c r="Q8" s="34"/>
    </row>
    <row r="9" spans="1:39" ht="22.5" customHeight="1">
      <c r="A9" s="19">
        <f t="shared" si="1"/>
        <v>5</v>
      </c>
      <c r="B9" s="39">
        <f t="shared" ca="1" si="2"/>
        <v>0</v>
      </c>
      <c r="C9" s="39">
        <f t="shared" ca="1" si="3"/>
        <v>0</v>
      </c>
      <c r="D9" s="39">
        <f t="shared" ca="1" si="4"/>
        <v>0</v>
      </c>
      <c r="E9" s="39">
        <f t="shared" ca="1" si="5"/>
        <v>0</v>
      </c>
      <c r="F9" s="39" t="str">
        <f t="shared" ca="1" si="6"/>
        <v/>
      </c>
      <c r="G9" s="39" t="str">
        <f ca="1">IF(J9&gt;0,報告書!$W$7,"")</f>
        <v/>
      </c>
      <c r="H9" s="22">
        <f t="shared" ca="1" si="10"/>
        <v>0</v>
      </c>
      <c r="I9" s="67">
        <f t="shared" ca="1" si="7"/>
        <v>0</v>
      </c>
      <c r="J9" s="22">
        <f t="shared" ca="1" si="11"/>
        <v>0</v>
      </c>
      <c r="K9" s="22">
        <f t="shared" ca="1" si="12"/>
        <v>0</v>
      </c>
      <c r="L9" s="67">
        <f t="shared" ca="1" si="8"/>
        <v>0</v>
      </c>
      <c r="M9" s="22">
        <f t="shared" ca="1" si="13"/>
        <v>0</v>
      </c>
      <c r="N9" s="22">
        <f t="shared" ca="1" si="0"/>
        <v>0</v>
      </c>
      <c r="O9" s="67">
        <f t="shared" ca="1" si="9"/>
        <v>0</v>
      </c>
      <c r="P9" s="22">
        <f t="shared" ca="1" si="14"/>
        <v>0</v>
      </c>
      <c r="Q9" s="34"/>
    </row>
    <row r="10" spans="1:39" ht="22.5" customHeight="1">
      <c r="A10" s="19">
        <f t="shared" si="1"/>
        <v>6</v>
      </c>
      <c r="B10" s="39">
        <f t="shared" ca="1" si="2"/>
        <v>0</v>
      </c>
      <c r="C10" s="39">
        <f t="shared" ca="1" si="3"/>
        <v>0</v>
      </c>
      <c r="D10" s="39">
        <f t="shared" ca="1" si="4"/>
        <v>0</v>
      </c>
      <c r="E10" s="39">
        <f t="shared" ca="1" si="5"/>
        <v>0</v>
      </c>
      <c r="F10" s="39" t="str">
        <f t="shared" ca="1" si="6"/>
        <v/>
      </c>
      <c r="G10" s="39" t="str">
        <f ca="1">IF(J10&gt;0,報告書!$W$7,"")</f>
        <v/>
      </c>
      <c r="H10" s="22">
        <f t="shared" ca="1" si="10"/>
        <v>0</v>
      </c>
      <c r="I10" s="67">
        <f t="shared" ca="1" si="7"/>
        <v>0</v>
      </c>
      <c r="J10" s="22">
        <f t="shared" ca="1" si="11"/>
        <v>0</v>
      </c>
      <c r="K10" s="22">
        <f t="shared" ca="1" si="12"/>
        <v>0</v>
      </c>
      <c r="L10" s="67">
        <f t="shared" ca="1" si="8"/>
        <v>0</v>
      </c>
      <c r="M10" s="22">
        <f t="shared" ca="1" si="13"/>
        <v>0</v>
      </c>
      <c r="N10" s="22">
        <f t="shared" ca="1" si="0"/>
        <v>0</v>
      </c>
      <c r="O10" s="67">
        <f t="shared" ca="1" si="9"/>
        <v>0</v>
      </c>
      <c r="P10" s="22">
        <f t="shared" ca="1" si="14"/>
        <v>0</v>
      </c>
      <c r="Q10" s="34"/>
    </row>
    <row r="11" spans="1:39" ht="22.5" customHeight="1">
      <c r="A11" s="19">
        <f t="shared" si="1"/>
        <v>7</v>
      </c>
      <c r="B11" s="39">
        <f t="shared" ca="1" si="2"/>
        <v>0</v>
      </c>
      <c r="C11" s="39">
        <f t="shared" ca="1" si="3"/>
        <v>0</v>
      </c>
      <c r="D11" s="39">
        <f t="shared" ca="1" si="4"/>
        <v>0</v>
      </c>
      <c r="E11" s="39">
        <f t="shared" ca="1" si="5"/>
        <v>0</v>
      </c>
      <c r="F11" s="39" t="str">
        <f t="shared" ca="1" si="6"/>
        <v/>
      </c>
      <c r="G11" s="39" t="str">
        <f ca="1">IF(J11&gt;0,報告書!$W$7,"")</f>
        <v/>
      </c>
      <c r="H11" s="22">
        <f t="shared" ca="1" si="10"/>
        <v>0</v>
      </c>
      <c r="I11" s="67">
        <f t="shared" ca="1" si="7"/>
        <v>0</v>
      </c>
      <c r="J11" s="22">
        <f t="shared" ca="1" si="11"/>
        <v>0</v>
      </c>
      <c r="K11" s="22">
        <f t="shared" ca="1" si="12"/>
        <v>0</v>
      </c>
      <c r="L11" s="67">
        <f t="shared" ca="1" si="8"/>
        <v>0</v>
      </c>
      <c r="M11" s="22">
        <f t="shared" ca="1" si="13"/>
        <v>0</v>
      </c>
      <c r="N11" s="22">
        <f t="shared" ca="1" si="0"/>
        <v>0</v>
      </c>
      <c r="O11" s="67">
        <f t="shared" ca="1" si="9"/>
        <v>0</v>
      </c>
      <c r="P11" s="22">
        <f t="shared" ca="1" si="14"/>
        <v>0</v>
      </c>
      <c r="Q11" s="34"/>
    </row>
    <row r="12" spans="1:39" ht="22.5" customHeight="1">
      <c r="A12" s="19">
        <f t="shared" si="1"/>
        <v>8</v>
      </c>
      <c r="B12" s="39">
        <f t="shared" ca="1" si="2"/>
        <v>0</v>
      </c>
      <c r="C12" s="39">
        <f t="shared" ca="1" si="3"/>
        <v>0</v>
      </c>
      <c r="D12" s="39">
        <f t="shared" ca="1" si="4"/>
        <v>0</v>
      </c>
      <c r="E12" s="39">
        <f t="shared" ca="1" si="5"/>
        <v>0</v>
      </c>
      <c r="F12" s="39" t="str">
        <f t="shared" ca="1" si="6"/>
        <v/>
      </c>
      <c r="G12" s="39" t="str">
        <f ca="1">IF(J12&gt;0,報告書!$W$7,"")</f>
        <v/>
      </c>
      <c r="H12" s="22">
        <f t="shared" ca="1" si="10"/>
        <v>0</v>
      </c>
      <c r="I12" s="67">
        <f t="shared" ca="1" si="7"/>
        <v>0</v>
      </c>
      <c r="J12" s="22">
        <f t="shared" ref="J12:J16" ca="1" si="15">SUM(H12,I12)</f>
        <v>0</v>
      </c>
      <c r="K12" s="22">
        <f t="shared" ca="1" si="12"/>
        <v>0</v>
      </c>
      <c r="L12" s="67">
        <f t="shared" ca="1" si="8"/>
        <v>0</v>
      </c>
      <c r="M12" s="22">
        <f t="shared" ref="M12:M16" ca="1" si="16">SUM(K12,L12)</f>
        <v>0</v>
      </c>
      <c r="N12" s="22">
        <f t="shared" ca="1" si="0"/>
        <v>0</v>
      </c>
      <c r="O12" s="67">
        <f t="shared" ca="1" si="9"/>
        <v>0</v>
      </c>
      <c r="P12" s="22">
        <f t="shared" ref="P12:P16" ca="1" si="17">SUM(N12,O12)</f>
        <v>0</v>
      </c>
      <c r="Q12" s="34"/>
    </row>
    <row r="13" spans="1:39" ht="22.5" customHeight="1">
      <c r="A13" s="19">
        <f t="shared" si="1"/>
        <v>9</v>
      </c>
      <c r="B13" s="39">
        <f t="shared" ca="1" si="2"/>
        <v>0</v>
      </c>
      <c r="C13" s="39">
        <f t="shared" ca="1" si="3"/>
        <v>0</v>
      </c>
      <c r="D13" s="39">
        <f t="shared" ca="1" si="4"/>
        <v>0</v>
      </c>
      <c r="E13" s="39">
        <f t="shared" ca="1" si="5"/>
        <v>0</v>
      </c>
      <c r="F13" s="39" t="str">
        <f t="shared" ca="1" si="6"/>
        <v/>
      </c>
      <c r="G13" s="39" t="str">
        <f ca="1">IF(J13&gt;0,報告書!$W$7,"")</f>
        <v/>
      </c>
      <c r="H13" s="22">
        <f t="shared" ca="1" si="10"/>
        <v>0</v>
      </c>
      <c r="I13" s="67">
        <f t="shared" ca="1" si="7"/>
        <v>0</v>
      </c>
      <c r="J13" s="22">
        <f t="shared" ca="1" si="15"/>
        <v>0</v>
      </c>
      <c r="K13" s="22">
        <f t="shared" ca="1" si="12"/>
        <v>0</v>
      </c>
      <c r="L13" s="67">
        <f t="shared" ca="1" si="8"/>
        <v>0</v>
      </c>
      <c r="M13" s="22">
        <f t="shared" ca="1" si="16"/>
        <v>0</v>
      </c>
      <c r="N13" s="22">
        <f t="shared" ca="1" si="0"/>
        <v>0</v>
      </c>
      <c r="O13" s="67">
        <f t="shared" ca="1" si="9"/>
        <v>0</v>
      </c>
      <c r="P13" s="22">
        <f t="shared" ca="1" si="17"/>
        <v>0</v>
      </c>
      <c r="Q13" s="34"/>
    </row>
    <row r="14" spans="1:39" ht="22.5" customHeight="1">
      <c r="A14" s="19">
        <f t="shared" si="1"/>
        <v>10</v>
      </c>
      <c r="B14" s="39">
        <f t="shared" ca="1" si="2"/>
        <v>0</v>
      </c>
      <c r="C14" s="39">
        <f t="shared" ca="1" si="3"/>
        <v>0</v>
      </c>
      <c r="D14" s="39">
        <f t="shared" ca="1" si="4"/>
        <v>0</v>
      </c>
      <c r="E14" s="39">
        <f t="shared" ca="1" si="5"/>
        <v>0</v>
      </c>
      <c r="F14" s="39" t="str">
        <f t="shared" ca="1" si="6"/>
        <v/>
      </c>
      <c r="G14" s="39" t="str">
        <f ca="1">IF(J14&gt;0,報告書!$W$7,"")</f>
        <v/>
      </c>
      <c r="H14" s="22">
        <f t="shared" ca="1" si="10"/>
        <v>0</v>
      </c>
      <c r="I14" s="67">
        <f t="shared" ca="1" si="7"/>
        <v>0</v>
      </c>
      <c r="J14" s="22">
        <f t="shared" ca="1" si="15"/>
        <v>0</v>
      </c>
      <c r="K14" s="22">
        <f t="shared" ca="1" si="12"/>
        <v>0</v>
      </c>
      <c r="L14" s="67">
        <f t="shared" ca="1" si="8"/>
        <v>0</v>
      </c>
      <c r="M14" s="22">
        <f t="shared" ca="1" si="16"/>
        <v>0</v>
      </c>
      <c r="N14" s="22">
        <f t="shared" ca="1" si="0"/>
        <v>0</v>
      </c>
      <c r="O14" s="67">
        <f t="shared" ca="1" si="9"/>
        <v>0</v>
      </c>
      <c r="P14" s="22">
        <f t="shared" ca="1" si="17"/>
        <v>0</v>
      </c>
      <c r="Q14" s="34"/>
    </row>
    <row r="15" spans="1:39" ht="22.5" customHeight="1">
      <c r="A15" s="19">
        <f t="shared" si="1"/>
        <v>11</v>
      </c>
      <c r="B15" s="39">
        <f t="shared" ca="1" si="2"/>
        <v>0</v>
      </c>
      <c r="C15" s="39">
        <f t="shared" ca="1" si="3"/>
        <v>0</v>
      </c>
      <c r="D15" s="39">
        <f t="shared" ca="1" si="4"/>
        <v>0</v>
      </c>
      <c r="E15" s="39">
        <f t="shared" ca="1" si="5"/>
        <v>0</v>
      </c>
      <c r="F15" s="39" t="str">
        <f t="shared" ca="1" si="6"/>
        <v/>
      </c>
      <c r="G15" s="39" t="str">
        <f ca="1">IF(J15&gt;0,報告書!$W$7,"")</f>
        <v/>
      </c>
      <c r="H15" s="22">
        <f t="shared" ca="1" si="10"/>
        <v>0</v>
      </c>
      <c r="I15" s="67">
        <f t="shared" ca="1" si="7"/>
        <v>0</v>
      </c>
      <c r="J15" s="22">
        <f t="shared" ca="1" si="15"/>
        <v>0</v>
      </c>
      <c r="K15" s="22">
        <f t="shared" ca="1" si="12"/>
        <v>0</v>
      </c>
      <c r="L15" s="67">
        <f t="shared" ca="1" si="8"/>
        <v>0</v>
      </c>
      <c r="M15" s="22">
        <f t="shared" ca="1" si="16"/>
        <v>0</v>
      </c>
      <c r="N15" s="22">
        <f t="shared" ca="1" si="0"/>
        <v>0</v>
      </c>
      <c r="O15" s="67">
        <f t="shared" ca="1" si="9"/>
        <v>0</v>
      </c>
      <c r="P15" s="22">
        <f t="shared" ca="1" si="17"/>
        <v>0</v>
      </c>
      <c r="Q15" s="34"/>
    </row>
    <row r="16" spans="1:39" ht="22.5" customHeight="1">
      <c r="A16" s="19">
        <f t="shared" si="1"/>
        <v>12</v>
      </c>
      <c r="B16" s="39">
        <f t="shared" ca="1" si="2"/>
        <v>0</v>
      </c>
      <c r="C16" s="39">
        <f t="shared" ca="1" si="3"/>
        <v>0</v>
      </c>
      <c r="D16" s="39">
        <f t="shared" ca="1" si="4"/>
        <v>0</v>
      </c>
      <c r="E16" s="39">
        <f t="shared" ca="1" si="5"/>
        <v>0</v>
      </c>
      <c r="F16" s="39" t="str">
        <f t="shared" ca="1" si="6"/>
        <v/>
      </c>
      <c r="G16" s="39" t="str">
        <f ca="1">IF(J16&gt;0,報告書!$W$7,"")</f>
        <v/>
      </c>
      <c r="H16" s="22">
        <f t="shared" ca="1" si="10"/>
        <v>0</v>
      </c>
      <c r="I16" s="67">
        <f t="shared" ca="1" si="7"/>
        <v>0</v>
      </c>
      <c r="J16" s="22">
        <f t="shared" ca="1" si="15"/>
        <v>0</v>
      </c>
      <c r="K16" s="22">
        <f t="shared" ca="1" si="12"/>
        <v>0</v>
      </c>
      <c r="L16" s="67">
        <f t="shared" ca="1" si="8"/>
        <v>0</v>
      </c>
      <c r="M16" s="22">
        <f t="shared" ca="1" si="16"/>
        <v>0</v>
      </c>
      <c r="N16" s="22">
        <f t="shared" ca="1" si="0"/>
        <v>0</v>
      </c>
      <c r="O16" s="67">
        <f t="shared" ca="1" si="9"/>
        <v>0</v>
      </c>
      <c r="P16" s="22">
        <f t="shared" ca="1" si="17"/>
        <v>0</v>
      </c>
      <c r="Q16" s="34"/>
    </row>
    <row r="17" spans="1:17" ht="22.5" customHeight="1">
      <c r="A17" s="19">
        <f t="shared" si="1"/>
        <v>13</v>
      </c>
      <c r="B17" s="39">
        <f t="shared" ca="1" si="2"/>
        <v>0</v>
      </c>
      <c r="C17" s="39">
        <f t="shared" ca="1" si="3"/>
        <v>0</v>
      </c>
      <c r="D17" s="39">
        <f t="shared" ca="1" si="4"/>
        <v>0</v>
      </c>
      <c r="E17" s="39">
        <f t="shared" ca="1" si="5"/>
        <v>0</v>
      </c>
      <c r="F17" s="39" t="str">
        <f t="shared" ca="1" si="6"/>
        <v/>
      </c>
      <c r="G17" s="39" t="str">
        <f ca="1">IF(J17&gt;0,報告書!$W$7,"")</f>
        <v/>
      </c>
      <c r="H17" s="22">
        <f t="shared" ca="1" si="10"/>
        <v>0</v>
      </c>
      <c r="I17" s="67">
        <f t="shared" ca="1" si="7"/>
        <v>0</v>
      </c>
      <c r="J17" s="22">
        <f t="shared" ca="1" si="11"/>
        <v>0</v>
      </c>
      <c r="K17" s="22">
        <f t="shared" ca="1" si="12"/>
        <v>0</v>
      </c>
      <c r="L17" s="67">
        <f t="shared" ca="1" si="8"/>
        <v>0</v>
      </c>
      <c r="M17" s="22">
        <f t="shared" ca="1" si="13"/>
        <v>0</v>
      </c>
      <c r="N17" s="22">
        <f t="shared" ca="1" si="0"/>
        <v>0</v>
      </c>
      <c r="O17" s="67">
        <f t="shared" ca="1" si="9"/>
        <v>0</v>
      </c>
      <c r="P17" s="22">
        <f t="shared" ca="1" si="14"/>
        <v>0</v>
      </c>
      <c r="Q17" s="34"/>
    </row>
    <row r="18" spans="1:17" ht="22.5" customHeight="1">
      <c r="A18" s="19">
        <f t="shared" si="1"/>
        <v>14</v>
      </c>
      <c r="B18" s="39">
        <f t="shared" ca="1" si="2"/>
        <v>0</v>
      </c>
      <c r="C18" s="39">
        <f t="shared" ca="1" si="3"/>
        <v>0</v>
      </c>
      <c r="D18" s="39">
        <f t="shared" ca="1" si="4"/>
        <v>0</v>
      </c>
      <c r="E18" s="39">
        <f t="shared" ca="1" si="5"/>
        <v>0</v>
      </c>
      <c r="F18" s="39" t="str">
        <f t="shared" ca="1" si="6"/>
        <v/>
      </c>
      <c r="G18" s="39" t="str">
        <f ca="1">IF(J18&gt;0,報告書!$W$7,"")</f>
        <v/>
      </c>
      <c r="H18" s="22">
        <f t="shared" ca="1" si="10"/>
        <v>0</v>
      </c>
      <c r="I18" s="67">
        <f t="shared" ca="1" si="7"/>
        <v>0</v>
      </c>
      <c r="J18" s="22">
        <f t="shared" ca="1" si="11"/>
        <v>0</v>
      </c>
      <c r="K18" s="22">
        <f t="shared" ca="1" si="12"/>
        <v>0</v>
      </c>
      <c r="L18" s="67">
        <f t="shared" ca="1" si="8"/>
        <v>0</v>
      </c>
      <c r="M18" s="22">
        <f t="shared" ca="1" si="13"/>
        <v>0</v>
      </c>
      <c r="N18" s="22">
        <f t="shared" ca="1" si="0"/>
        <v>0</v>
      </c>
      <c r="O18" s="67">
        <f t="shared" ca="1" si="9"/>
        <v>0</v>
      </c>
      <c r="P18" s="22">
        <f t="shared" ca="1" si="14"/>
        <v>0</v>
      </c>
      <c r="Q18" s="34"/>
    </row>
    <row r="19" spans="1:17" ht="22.5" customHeight="1">
      <c r="A19" s="19">
        <f t="shared" si="1"/>
        <v>15</v>
      </c>
      <c r="B19" s="39">
        <f t="shared" ca="1" si="2"/>
        <v>0</v>
      </c>
      <c r="C19" s="39">
        <f t="shared" ca="1" si="3"/>
        <v>0</v>
      </c>
      <c r="D19" s="39">
        <f t="shared" ca="1" si="4"/>
        <v>0</v>
      </c>
      <c r="E19" s="39">
        <f t="shared" ca="1" si="5"/>
        <v>0</v>
      </c>
      <c r="F19" s="39" t="str">
        <f t="shared" ca="1" si="6"/>
        <v/>
      </c>
      <c r="G19" s="39" t="str">
        <f ca="1">IF(J19&gt;0,報告書!$W$7,"")</f>
        <v/>
      </c>
      <c r="H19" s="22">
        <f t="shared" ca="1" si="10"/>
        <v>0</v>
      </c>
      <c r="I19" s="67">
        <f t="shared" ca="1" si="7"/>
        <v>0</v>
      </c>
      <c r="J19" s="22">
        <f t="shared" ca="1" si="11"/>
        <v>0</v>
      </c>
      <c r="K19" s="22">
        <f t="shared" ca="1" si="12"/>
        <v>0</v>
      </c>
      <c r="L19" s="67">
        <f t="shared" ca="1" si="8"/>
        <v>0</v>
      </c>
      <c r="M19" s="22">
        <f t="shared" ca="1" si="13"/>
        <v>0</v>
      </c>
      <c r="N19" s="22">
        <f t="shared" ca="1" si="0"/>
        <v>0</v>
      </c>
      <c r="O19" s="67">
        <f t="shared" ca="1" si="9"/>
        <v>0</v>
      </c>
      <c r="P19" s="22">
        <f t="shared" ca="1" si="14"/>
        <v>0</v>
      </c>
      <c r="Q19" s="34"/>
    </row>
    <row r="20" spans="1:17" ht="22.5" customHeight="1">
      <c r="A20" s="19">
        <f t="shared" si="1"/>
        <v>16</v>
      </c>
      <c r="B20" s="39">
        <f t="shared" ca="1" si="2"/>
        <v>0</v>
      </c>
      <c r="C20" s="39">
        <f t="shared" ca="1" si="3"/>
        <v>0</v>
      </c>
      <c r="D20" s="39">
        <f t="shared" ca="1" si="4"/>
        <v>0</v>
      </c>
      <c r="E20" s="39">
        <f t="shared" ca="1" si="5"/>
        <v>0</v>
      </c>
      <c r="F20" s="39" t="str">
        <f t="shared" ca="1" si="6"/>
        <v/>
      </c>
      <c r="G20" s="39" t="str">
        <f ca="1">IF(J20&gt;0,報告書!$W$7,"")</f>
        <v/>
      </c>
      <c r="H20" s="22">
        <f t="shared" ca="1" si="10"/>
        <v>0</v>
      </c>
      <c r="I20" s="67">
        <f t="shared" ca="1" si="7"/>
        <v>0</v>
      </c>
      <c r="J20" s="22">
        <f t="shared" ca="1" si="11"/>
        <v>0</v>
      </c>
      <c r="K20" s="22">
        <f t="shared" ca="1" si="12"/>
        <v>0</v>
      </c>
      <c r="L20" s="67">
        <f t="shared" ca="1" si="8"/>
        <v>0</v>
      </c>
      <c r="M20" s="22">
        <f t="shared" ca="1" si="13"/>
        <v>0</v>
      </c>
      <c r="N20" s="22">
        <f t="shared" ca="1" si="0"/>
        <v>0</v>
      </c>
      <c r="O20" s="67">
        <f t="shared" ca="1" si="9"/>
        <v>0</v>
      </c>
      <c r="P20" s="22">
        <f t="shared" ca="1" si="14"/>
        <v>0</v>
      </c>
      <c r="Q20" s="34"/>
    </row>
    <row r="21" spans="1:17" ht="22.5" customHeight="1">
      <c r="A21" s="19">
        <f t="shared" si="1"/>
        <v>17</v>
      </c>
      <c r="B21" s="39">
        <f t="shared" ca="1" si="2"/>
        <v>0</v>
      </c>
      <c r="C21" s="39">
        <f t="shared" ca="1" si="3"/>
        <v>0</v>
      </c>
      <c r="D21" s="39">
        <f t="shared" ca="1" si="4"/>
        <v>0</v>
      </c>
      <c r="E21" s="39">
        <f t="shared" ca="1" si="5"/>
        <v>0</v>
      </c>
      <c r="F21" s="39" t="str">
        <f t="shared" ca="1" si="6"/>
        <v/>
      </c>
      <c r="G21" s="39" t="str">
        <f ca="1">IF(J21&gt;0,報告書!$W$7,"")</f>
        <v/>
      </c>
      <c r="H21" s="22">
        <f t="shared" ca="1" si="10"/>
        <v>0</v>
      </c>
      <c r="I21" s="67">
        <f t="shared" ca="1" si="7"/>
        <v>0</v>
      </c>
      <c r="J21" s="22">
        <f t="shared" ca="1" si="11"/>
        <v>0</v>
      </c>
      <c r="K21" s="22">
        <f t="shared" ca="1" si="12"/>
        <v>0</v>
      </c>
      <c r="L21" s="67">
        <f t="shared" ca="1" si="8"/>
        <v>0</v>
      </c>
      <c r="M21" s="22">
        <f t="shared" ca="1" si="13"/>
        <v>0</v>
      </c>
      <c r="N21" s="22">
        <f t="shared" ca="1" si="0"/>
        <v>0</v>
      </c>
      <c r="O21" s="67">
        <f t="shared" ca="1" si="9"/>
        <v>0</v>
      </c>
      <c r="P21" s="22">
        <f t="shared" ca="1" si="14"/>
        <v>0</v>
      </c>
      <c r="Q21" s="34"/>
    </row>
    <row r="22" spans="1:17" ht="22.5" customHeight="1">
      <c r="A22" s="19">
        <f t="shared" si="1"/>
        <v>18</v>
      </c>
      <c r="B22" s="39">
        <f t="shared" ca="1" si="2"/>
        <v>0</v>
      </c>
      <c r="C22" s="39">
        <f t="shared" ca="1" si="3"/>
        <v>0</v>
      </c>
      <c r="D22" s="39">
        <f t="shared" ca="1" si="4"/>
        <v>0</v>
      </c>
      <c r="E22" s="39">
        <f t="shared" ca="1" si="5"/>
        <v>0</v>
      </c>
      <c r="F22" s="39" t="str">
        <f t="shared" ca="1" si="6"/>
        <v/>
      </c>
      <c r="G22" s="39" t="str">
        <f ca="1">IF(J22&gt;0,報告書!$W$7,"")</f>
        <v/>
      </c>
      <c r="H22" s="22">
        <f t="shared" ca="1" si="10"/>
        <v>0</v>
      </c>
      <c r="I22" s="67">
        <f t="shared" ca="1" si="7"/>
        <v>0</v>
      </c>
      <c r="J22" s="22">
        <f t="shared" ca="1" si="11"/>
        <v>0</v>
      </c>
      <c r="K22" s="22">
        <f t="shared" ca="1" si="12"/>
        <v>0</v>
      </c>
      <c r="L22" s="67">
        <f t="shared" ca="1" si="8"/>
        <v>0</v>
      </c>
      <c r="M22" s="22">
        <f t="shared" ca="1" si="13"/>
        <v>0</v>
      </c>
      <c r="N22" s="22">
        <f t="shared" ca="1" si="0"/>
        <v>0</v>
      </c>
      <c r="O22" s="67">
        <f t="shared" ca="1" si="9"/>
        <v>0</v>
      </c>
      <c r="P22" s="22">
        <f t="shared" ca="1" si="14"/>
        <v>0</v>
      </c>
      <c r="Q22" s="34"/>
    </row>
    <row r="23" spans="1:17" ht="22.5" customHeight="1">
      <c r="A23" s="19">
        <f t="shared" si="1"/>
        <v>19</v>
      </c>
      <c r="B23" s="39">
        <f t="shared" ca="1" si="2"/>
        <v>0</v>
      </c>
      <c r="C23" s="39">
        <f t="shared" ca="1" si="3"/>
        <v>0</v>
      </c>
      <c r="D23" s="39">
        <f t="shared" ca="1" si="4"/>
        <v>0</v>
      </c>
      <c r="E23" s="39">
        <f t="shared" ca="1" si="5"/>
        <v>0</v>
      </c>
      <c r="F23" s="39" t="str">
        <f t="shared" ca="1" si="6"/>
        <v/>
      </c>
      <c r="G23" s="39" t="str">
        <f ca="1">IF(J23&gt;0,報告書!$W$7,"")</f>
        <v/>
      </c>
      <c r="H23" s="22">
        <f t="shared" ca="1" si="10"/>
        <v>0</v>
      </c>
      <c r="I23" s="67">
        <f t="shared" ca="1" si="7"/>
        <v>0</v>
      </c>
      <c r="J23" s="22">
        <f t="shared" ca="1" si="11"/>
        <v>0</v>
      </c>
      <c r="K23" s="22">
        <f t="shared" ca="1" si="12"/>
        <v>0</v>
      </c>
      <c r="L23" s="67">
        <f t="shared" ca="1" si="8"/>
        <v>0</v>
      </c>
      <c r="M23" s="22">
        <f t="shared" ca="1" si="13"/>
        <v>0</v>
      </c>
      <c r="N23" s="22">
        <f t="shared" ca="1" si="0"/>
        <v>0</v>
      </c>
      <c r="O23" s="67">
        <f t="shared" ca="1" si="9"/>
        <v>0</v>
      </c>
      <c r="P23" s="22">
        <f t="shared" ca="1" si="14"/>
        <v>0</v>
      </c>
      <c r="Q23" s="34"/>
    </row>
    <row r="24" spans="1:17" ht="22.5" customHeight="1">
      <c r="A24" s="19">
        <f t="shared" si="1"/>
        <v>20</v>
      </c>
      <c r="B24" s="39">
        <f t="shared" ca="1" si="2"/>
        <v>0</v>
      </c>
      <c r="C24" s="39">
        <f t="shared" ca="1" si="3"/>
        <v>0</v>
      </c>
      <c r="D24" s="39">
        <f t="shared" ca="1" si="4"/>
        <v>0</v>
      </c>
      <c r="E24" s="39">
        <f t="shared" ca="1" si="5"/>
        <v>0</v>
      </c>
      <c r="F24" s="39" t="str">
        <f t="shared" ca="1" si="6"/>
        <v/>
      </c>
      <c r="G24" s="39" t="str">
        <f ca="1">IF(J24&gt;0,報告書!$W$7,"")</f>
        <v/>
      </c>
      <c r="H24" s="22">
        <f t="shared" ca="1" si="10"/>
        <v>0</v>
      </c>
      <c r="I24" s="67">
        <f t="shared" ca="1" si="7"/>
        <v>0</v>
      </c>
      <c r="J24" s="22">
        <f t="shared" ca="1" si="11"/>
        <v>0</v>
      </c>
      <c r="K24" s="22">
        <f t="shared" ca="1" si="12"/>
        <v>0</v>
      </c>
      <c r="L24" s="67">
        <f t="shared" ca="1" si="8"/>
        <v>0</v>
      </c>
      <c r="M24" s="22">
        <f t="shared" ca="1" si="13"/>
        <v>0</v>
      </c>
      <c r="N24" s="22">
        <f t="shared" ca="1" si="0"/>
        <v>0</v>
      </c>
      <c r="O24" s="67">
        <f t="shared" ca="1" si="9"/>
        <v>0</v>
      </c>
      <c r="P24" s="22">
        <f t="shared" ca="1" si="14"/>
        <v>0</v>
      </c>
      <c r="Q24" s="34"/>
    </row>
    <row r="25" spans="1:17" ht="11.25" customHeight="1"/>
    <row r="26" spans="1:17" s="76" customFormat="1">
      <c r="A26" s="3" t="s">
        <v>93</v>
      </c>
      <c r="B26" s="2"/>
      <c r="C26" s="2"/>
    </row>
    <row r="27" spans="1:17" s="76" customFormat="1" ht="16.5" customHeight="1">
      <c r="A27" s="20"/>
      <c r="B27" s="3" t="s">
        <v>20</v>
      </c>
      <c r="C27" s="2"/>
    </row>
    <row r="28" spans="1:17" s="76" customFormat="1" ht="16.5" customHeight="1">
      <c r="A28" s="20"/>
      <c r="B28" s="3"/>
      <c r="C28" s="2"/>
    </row>
    <row r="29" spans="1:17" s="76" customFormat="1" ht="16.5" customHeight="1">
      <c r="A29" s="5"/>
      <c r="B29" s="21"/>
      <c r="C29" s="2"/>
    </row>
    <row r="30" spans="1:17" s="76" customFormat="1" ht="16.5" customHeight="1">
      <c r="A30" s="5"/>
      <c r="B30" s="21"/>
      <c r="C30" s="2"/>
    </row>
    <row r="31" spans="1:17" s="76" customFormat="1" ht="22.5" customHeight="1"/>
    <row r="32" spans="1:17" s="76" customFormat="1" ht="22.5" customHeight="1"/>
    <row r="33" s="76" customFormat="1" ht="22.5" customHeight="1"/>
    <row r="34" s="76" customFormat="1" ht="22.5" customHeight="1"/>
    <row r="35" s="76" customFormat="1" ht="22.5" customHeight="1"/>
    <row r="36" s="76" customFormat="1" ht="22.5" customHeight="1"/>
    <row r="37" s="76" customFormat="1" ht="22.5" customHeight="1"/>
    <row r="38" s="76" customFormat="1" ht="22.5" customHeight="1"/>
    <row r="39" s="76" customFormat="1" ht="22.5" customHeight="1"/>
    <row r="40" s="76" customFormat="1" ht="22.5" customHeight="1"/>
    <row r="41" s="7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2"/>
  <sheetViews>
    <sheetView showGridLines="0" showZeros="0" topLeftCell="A10" zoomScaleNormal="100" zoomScaleSheetLayoutView="100" workbookViewId="0">
      <selection activeCell="Y22" sqref="Y22:AA2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02"/>
      <c r="Z22" s="203"/>
      <c r="AA22" s="203"/>
      <c r="AB22" s="206" t="s">
        <v>144</v>
      </c>
      <c r="AC22" s="207"/>
      <c r="AD22" s="154">
        <f>MIN(Y22,ROUNDDOWN((H30+H39)/1000,0))</f>
        <v>0</v>
      </c>
      <c r="AE22" s="155"/>
      <c r="AF22" s="155"/>
      <c r="AG22" s="158" t="s">
        <v>144</v>
      </c>
      <c r="AH22" s="159"/>
      <c r="AI22" s="154">
        <f>IF(Y22&lt;AD22,0,Y22-AD22)</f>
        <v>0</v>
      </c>
      <c r="AJ22" s="155"/>
      <c r="AK22" s="155"/>
      <c r="AL22" s="158" t="s">
        <v>144</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04"/>
      <c r="Z23" s="205"/>
      <c r="AA23" s="205"/>
      <c r="AB23" s="208"/>
      <c r="AC23" s="209"/>
      <c r="AD23" s="156"/>
      <c r="AE23" s="157"/>
      <c r="AF23" s="157"/>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v>0</v>
      </c>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5"/>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5"/>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I42:AM42"/>
    <mergeCell ref="AP10:AU10"/>
    <mergeCell ref="A11:H11"/>
    <mergeCell ref="Y21:AC21"/>
    <mergeCell ref="Y22:AA23"/>
    <mergeCell ref="AB22:AC23"/>
    <mergeCell ref="A14:AM14"/>
    <mergeCell ref="A17:W17"/>
    <mergeCell ref="X16:Z16"/>
    <mergeCell ref="X17:Z17"/>
    <mergeCell ref="A19:AM19"/>
    <mergeCell ref="A16:W16"/>
    <mergeCell ref="H29:L29"/>
    <mergeCell ref="M29:AM29"/>
    <mergeCell ref="H26:L26"/>
    <mergeCell ref="H27:L27"/>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28:L28"/>
    <mergeCell ref="AI22:AK23"/>
    <mergeCell ref="AL22:AM23"/>
    <mergeCell ref="M25:AM25"/>
    <mergeCell ref="M24:AM24"/>
    <mergeCell ref="H25:L25"/>
    <mergeCell ref="A10:K10"/>
    <mergeCell ref="M30:AM30"/>
    <mergeCell ref="A33:G33"/>
    <mergeCell ref="H33:L33"/>
    <mergeCell ref="M33:AM33"/>
    <mergeCell ref="AL32:AM32"/>
    <mergeCell ref="M26:AM26"/>
    <mergeCell ref="M27:AM27"/>
    <mergeCell ref="M28:AM28"/>
    <mergeCell ref="H24:L24"/>
    <mergeCell ref="AI32:AK32"/>
    <mergeCell ref="AD21:AH21"/>
    <mergeCell ref="H30:L30"/>
    <mergeCell ref="AD22:AF23"/>
    <mergeCell ref="AG22:AH23"/>
    <mergeCell ref="AI21:AM21"/>
    <mergeCell ref="A24:G24"/>
    <mergeCell ref="L10:AM10"/>
    <mergeCell ref="H39:L39"/>
    <mergeCell ref="M39:AM39"/>
    <mergeCell ref="AI31:AK31"/>
    <mergeCell ref="AL31:AM31"/>
    <mergeCell ref="H37:L37"/>
    <mergeCell ref="M37:AM37"/>
    <mergeCell ref="H38:L38"/>
    <mergeCell ref="M38:AM38"/>
    <mergeCell ref="H34:L34"/>
    <mergeCell ref="M34:AM34"/>
    <mergeCell ref="H35:L35"/>
    <mergeCell ref="M35:AM35"/>
    <mergeCell ref="H36:L36"/>
    <mergeCell ref="M36:AM36"/>
  </mergeCells>
  <phoneticPr fontId="4"/>
  <dataValidations count="2">
    <dataValidation imeMode="halfAlpha" allowBlank="1" showInputMessage="1" showErrorMessage="1" sqref="S21:V23 J21:N23 S32:V32 J32:N32" xr:uid="{00000000-0002-0000-0300-000000000000}"/>
    <dataValidation type="list" allowBlank="1" showInputMessage="1" showErrorMessage="1" sqref="X16:Z17"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リスト!$B$21:$B$67</xm:f>
          </x14:formula1>
          <xm:sqref>D9:G9</xm:sqref>
        </x14:dataValidation>
        <x14:dataValidation type="list" allowBlank="1" xr:uid="{85762360-DB52-4AF9-9CF5-A3799B62ED02}">
          <x14:formula1>
            <xm:f>リスト!$B$2:$B$19</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A0DC-97B6-4097-9D2B-4AC45E5DF3C5}">
  <dimension ref="A1:AV42"/>
  <sheetViews>
    <sheetView showGridLines="0" showZeros="0" zoomScaleNormal="100" zoomScaleSheetLayoutView="100" workbookViewId="0">
      <selection activeCell="AL22" sqref="AL22:AM2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144</v>
      </c>
      <c r="AC22" s="207"/>
      <c r="AD22" s="219">
        <f>MIN(Y22,ROUNDDOWN((H30+H39)/1000,0))</f>
        <v>0</v>
      </c>
      <c r="AE22" s="220"/>
      <c r="AF22" s="220"/>
      <c r="AG22" s="158" t="s">
        <v>144</v>
      </c>
      <c r="AH22" s="159"/>
      <c r="AI22" s="154">
        <f>IF(Y22&lt;AD22,0,Y22-AD22)</f>
        <v>0</v>
      </c>
      <c r="AJ22" s="155"/>
      <c r="AK22" s="155"/>
      <c r="AL22" s="158" t="s">
        <v>144</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8C8F7328-4E37-4842-8F84-4EE892D93F36}">
      <formula1>"✔"</formula1>
    </dataValidation>
    <dataValidation imeMode="halfAlpha" allowBlank="1" showInputMessage="1" showErrorMessage="1" sqref="S21:V23 J21:N23 S32:V32 J32:N32" xr:uid="{7EC7C56D-1E84-42DF-8725-7CDE29DE0C1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AA038F0-7B4B-44C6-A36F-F65EAB633216}">
          <x14:formula1>
            <xm:f>リスト!$B$2:$B$19</xm:f>
          </x14:formula1>
          <xm:sqref>L10</xm:sqref>
        </x14:dataValidation>
        <x14:dataValidation type="list" allowBlank="1" xr:uid="{183433D1-C7C3-4831-9FA0-4269D2318392}">
          <x14:formula1>
            <xm:f>リスト!$B$21:$B$67</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5044-AA1E-4980-B7B9-0F62F6E66353}">
  <dimension ref="A1:AV42"/>
  <sheetViews>
    <sheetView showGridLines="0" showZeros="0" zoomScaleNormal="100" zoomScaleSheetLayoutView="100" workbookViewId="0">
      <selection activeCell="AL22" sqref="AL22:AM2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144</v>
      </c>
      <c r="AC22" s="207"/>
      <c r="AD22" s="219">
        <f>MIN(Y22,ROUNDDOWN((H30+H39)/1000,0))</f>
        <v>0</v>
      </c>
      <c r="AE22" s="220"/>
      <c r="AF22" s="220"/>
      <c r="AG22" s="158" t="s">
        <v>144</v>
      </c>
      <c r="AH22" s="159"/>
      <c r="AI22" s="154">
        <f>IF(Y22&lt;AD22,0,Y22-AD22)</f>
        <v>0</v>
      </c>
      <c r="AJ22" s="155"/>
      <c r="AK22" s="155"/>
      <c r="AL22" s="158" t="s">
        <v>144</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9CE4F5C4-0E22-4BFA-B6DA-E56982F5DF5F}"/>
    <dataValidation type="list" allowBlank="1" showInputMessage="1" showErrorMessage="1" sqref="X16:Z17" xr:uid="{69B43C72-8A39-4000-9CF2-ED80C6099A16}">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E428C3D-39B5-4D55-9E50-F2A98BC79DA5}">
          <x14:formula1>
            <xm:f>リスト!$B$21:$B$67</xm:f>
          </x14:formula1>
          <xm:sqref>D9:G9</xm:sqref>
        </x14:dataValidation>
        <x14:dataValidation type="list" allowBlank="1" xr:uid="{23DCDC53-2B1B-471B-93CF-FE0F18541C47}">
          <x14:formula1>
            <xm:f>リスト!$B$2:$B$19</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1D71-1041-498D-A206-C6129D190C69}">
  <dimension ref="A1:AV42"/>
  <sheetViews>
    <sheetView showGridLines="0" showZeros="0" zoomScaleNormal="100" zoomScaleSheetLayoutView="100" workbookViewId="0">
      <selection activeCell="AL22" sqref="AL22:AM23"/>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144</v>
      </c>
      <c r="AC22" s="207"/>
      <c r="AD22" s="219">
        <f>MIN(Y22,ROUNDDOWN((H30+H39)/1000,0))</f>
        <v>0</v>
      </c>
      <c r="AE22" s="220"/>
      <c r="AF22" s="220"/>
      <c r="AG22" s="158" t="s">
        <v>144</v>
      </c>
      <c r="AH22" s="159"/>
      <c r="AI22" s="154">
        <f>IF(Y22&lt;AD22,0,Y22-AD22)</f>
        <v>0</v>
      </c>
      <c r="AJ22" s="155"/>
      <c r="AK22" s="155"/>
      <c r="AL22" s="158" t="s">
        <v>144</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9808B92C-89E5-4F0C-8631-579C91E7FB4A}">
      <formula1>"✔"</formula1>
    </dataValidation>
    <dataValidation imeMode="halfAlpha" allowBlank="1" showInputMessage="1" showErrorMessage="1" sqref="S21:V23 J21:N23 S32:V32 J32:N32" xr:uid="{0C45DF43-6F61-4A0B-8954-4BF447568C2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51B4628-A065-472A-BEA8-93FBE7B6CC8F}">
          <x14:formula1>
            <xm:f>リスト!$B$2:$B$19</xm:f>
          </x14:formula1>
          <xm:sqref>L10</xm:sqref>
        </x14:dataValidation>
        <x14:dataValidation type="list" allowBlank="1" xr:uid="{BA4F661F-45EA-4821-B513-23A92F0EC25A}">
          <x14:formula1>
            <xm:f>リスト!$B$21:$B$67</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3509-E7FD-41C0-8DA6-2C2FD1A7896E}">
  <dimension ref="A1:AV42"/>
  <sheetViews>
    <sheetView showGridLines="0" showZeros="0" zoomScaleNormal="100" zoomScaleSheetLayoutView="100" workbookViewId="0">
      <selection activeCell="M27" sqref="M27:AM2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144</v>
      </c>
      <c r="AC22" s="207"/>
      <c r="AD22" s="219">
        <f>MIN(Y22,ROUNDDOWN((H30+H39)/1000,0))</f>
        <v>0</v>
      </c>
      <c r="AE22" s="220"/>
      <c r="AF22" s="220"/>
      <c r="AG22" s="158" t="s">
        <v>144</v>
      </c>
      <c r="AH22" s="159"/>
      <c r="AI22" s="154">
        <f>IF(Y22&lt;AD22,0,Y22-AD22)</f>
        <v>0</v>
      </c>
      <c r="AJ22" s="155"/>
      <c r="AK22" s="155"/>
      <c r="AL22" s="158" t="s">
        <v>144</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imeMode="halfAlpha" allowBlank="1" showInputMessage="1" showErrorMessage="1" sqref="S21:V23 J21:N23 S32:V32 J32:N32" xr:uid="{A93AAB50-E434-4659-9A35-28886AF4AEA8}"/>
    <dataValidation type="list" allowBlank="1" showInputMessage="1" showErrorMessage="1" sqref="X16:Z17" xr:uid="{E7C91B25-1644-49BA-94AE-420DC71E1AB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BF7C640-8FD9-4988-ACBF-C313B7D41FC3}">
          <x14:formula1>
            <xm:f>リスト!$B$21:$B$67</xm:f>
          </x14:formula1>
          <xm:sqref>D9:G9</xm:sqref>
        </x14:dataValidation>
        <x14:dataValidation type="list" allowBlank="1" xr:uid="{BE6C61A9-723A-4CDC-B5C5-EBB9F3C7C766}">
          <x14:formula1>
            <xm:f>リスト!$B$2:$B$19</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4BCE-FEE9-4E5C-BFD2-81928466E46C}">
  <dimension ref="A1:AV42"/>
  <sheetViews>
    <sheetView showGridLines="0" showZeros="0" zoomScaleNormal="100" zoomScaleSheetLayoutView="100" workbookViewId="0">
      <selection activeCell="A17" sqref="A17:W1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21</v>
      </c>
    </row>
    <row r="2" spans="1:48" ht="7.5" customHeight="1"/>
    <row r="3" spans="1:48">
      <c r="A3" s="163" t="s">
        <v>134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5"/>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66" t="s">
        <v>22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8"/>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33" t="s">
        <v>133</v>
      </c>
      <c r="B7" s="134"/>
      <c r="C7" s="134"/>
      <c r="D7" s="134"/>
      <c r="E7" s="134"/>
      <c r="F7" s="134"/>
      <c r="G7" s="135"/>
      <c r="H7" s="188"/>
      <c r="I7" s="189"/>
      <c r="J7" s="189"/>
      <c r="K7" s="189"/>
      <c r="L7" s="189"/>
      <c r="M7" s="189"/>
      <c r="N7" s="190"/>
      <c r="O7" s="133" t="s">
        <v>23</v>
      </c>
      <c r="P7" s="134"/>
      <c r="Q7" s="134"/>
      <c r="R7" s="134"/>
      <c r="S7" s="135"/>
      <c r="T7" s="191"/>
      <c r="U7" s="192"/>
      <c r="V7" s="192"/>
      <c r="W7" s="192"/>
      <c r="X7" s="192"/>
      <c r="Y7" s="192"/>
      <c r="Z7" s="192"/>
      <c r="AA7" s="192"/>
      <c r="AB7" s="192"/>
      <c r="AC7" s="192"/>
      <c r="AD7" s="192"/>
      <c r="AE7" s="192"/>
      <c r="AF7" s="192"/>
      <c r="AG7" s="192"/>
      <c r="AH7" s="192"/>
      <c r="AI7" s="192"/>
      <c r="AJ7" s="192"/>
      <c r="AK7" s="192"/>
      <c r="AL7" s="192"/>
      <c r="AM7" s="193"/>
    </row>
    <row r="8" spans="1:48">
      <c r="A8" s="169" t="s">
        <v>24</v>
      </c>
      <c r="B8" s="170"/>
      <c r="C8" s="171"/>
      <c r="D8" s="133" t="s">
        <v>25</v>
      </c>
      <c r="E8" s="134"/>
      <c r="F8" s="134"/>
      <c r="G8" s="135"/>
      <c r="H8" s="133" t="s">
        <v>16</v>
      </c>
      <c r="I8" s="134"/>
      <c r="J8" s="134"/>
      <c r="K8" s="134"/>
      <c r="L8" s="134"/>
      <c r="M8" s="134"/>
      <c r="N8" s="134"/>
      <c r="O8" s="134"/>
      <c r="P8" s="134"/>
      <c r="Q8" s="134"/>
      <c r="R8" s="134"/>
      <c r="S8" s="135"/>
      <c r="T8" s="169" t="s">
        <v>26</v>
      </c>
      <c r="U8" s="170"/>
      <c r="V8" s="171"/>
      <c r="W8" s="133" t="s">
        <v>11</v>
      </c>
      <c r="X8" s="134"/>
      <c r="Y8" s="134"/>
      <c r="Z8" s="134"/>
      <c r="AA8" s="134"/>
      <c r="AB8" s="134"/>
      <c r="AC8" s="134"/>
      <c r="AD8" s="134"/>
      <c r="AE8" s="134"/>
      <c r="AF8" s="135"/>
      <c r="AG8" s="176" t="s">
        <v>27</v>
      </c>
      <c r="AH8" s="177"/>
      <c r="AI8" s="177"/>
      <c r="AJ8" s="177"/>
      <c r="AK8" s="177"/>
      <c r="AL8" s="177"/>
      <c r="AM8" s="178"/>
    </row>
    <row r="9" spans="1:48" ht="17.25" customHeight="1">
      <c r="A9" s="172"/>
      <c r="B9" s="162"/>
      <c r="C9" s="123"/>
      <c r="D9" s="173"/>
      <c r="E9" s="174"/>
      <c r="F9" s="174"/>
      <c r="G9" s="175"/>
      <c r="H9" s="179"/>
      <c r="I9" s="180"/>
      <c r="J9" s="180"/>
      <c r="K9" s="180"/>
      <c r="L9" s="180"/>
      <c r="M9" s="180"/>
      <c r="N9" s="180"/>
      <c r="O9" s="180"/>
      <c r="P9" s="180"/>
      <c r="Q9" s="180"/>
      <c r="R9" s="180"/>
      <c r="S9" s="181"/>
      <c r="T9" s="172"/>
      <c r="U9" s="162"/>
      <c r="V9" s="123"/>
      <c r="W9" s="182"/>
      <c r="X9" s="183"/>
      <c r="Y9" s="183"/>
      <c r="Z9" s="183"/>
      <c r="AA9" s="183"/>
      <c r="AB9" s="183"/>
      <c r="AC9" s="183"/>
      <c r="AD9" s="183"/>
      <c r="AE9" s="183"/>
      <c r="AF9" s="184"/>
      <c r="AG9" s="185"/>
      <c r="AH9" s="186"/>
      <c r="AI9" s="186"/>
      <c r="AJ9" s="186"/>
      <c r="AK9" s="186"/>
      <c r="AL9" s="186"/>
      <c r="AM9" s="187"/>
      <c r="AV9" s="3"/>
    </row>
    <row r="10" spans="1:48" s="3" customFormat="1" ht="20.25" customHeight="1">
      <c r="A10" s="133" t="s">
        <v>29</v>
      </c>
      <c r="B10" s="134"/>
      <c r="C10" s="134"/>
      <c r="D10" s="134"/>
      <c r="E10" s="134"/>
      <c r="F10" s="134"/>
      <c r="G10" s="134"/>
      <c r="H10" s="134"/>
      <c r="I10" s="134"/>
      <c r="J10" s="134"/>
      <c r="K10" s="135"/>
      <c r="L10" s="136"/>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8"/>
      <c r="AP10" s="195"/>
      <c r="AQ10" s="195"/>
      <c r="AR10" s="195"/>
      <c r="AS10" s="195"/>
      <c r="AT10" s="195"/>
      <c r="AU10" s="195"/>
    </row>
    <row r="11" spans="1:48" s="3" customFormat="1" ht="18" customHeight="1">
      <c r="A11" s="196" t="s">
        <v>30</v>
      </c>
      <c r="B11" s="197"/>
      <c r="C11" s="197"/>
      <c r="D11" s="197"/>
      <c r="E11" s="197"/>
      <c r="F11" s="197"/>
      <c r="G11" s="197"/>
      <c r="H11" s="198"/>
      <c r="I11" s="4"/>
      <c r="J11" s="46" t="s">
        <v>112</v>
      </c>
      <c r="K11" s="7"/>
      <c r="L11" s="8"/>
      <c r="M11" s="8"/>
      <c r="N11" s="8"/>
      <c r="O11" s="8"/>
      <c r="P11" s="8"/>
      <c r="Q11" s="8"/>
      <c r="R11" s="8"/>
      <c r="S11" s="8"/>
      <c r="T11" s="8"/>
      <c r="U11" s="8"/>
      <c r="V11" s="8"/>
      <c r="W11" s="8"/>
      <c r="X11" s="8"/>
      <c r="Y11" s="80"/>
      <c r="Z11" s="46"/>
      <c r="AA11" s="7"/>
      <c r="AB11" s="8"/>
      <c r="AC11" s="8"/>
      <c r="AD11" s="8"/>
      <c r="AE11" s="8"/>
      <c r="AF11" s="8"/>
      <c r="AG11" s="8"/>
      <c r="AH11" s="8"/>
      <c r="AI11" s="8"/>
      <c r="AJ11" s="8"/>
      <c r="AK11" s="8"/>
      <c r="AL11" s="8"/>
      <c r="AM11" s="9"/>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41" customFormat="1" ht="6" customHeight="1">
      <c r="I13" s="53"/>
      <c r="J13" s="54"/>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pans="1:48" s="3" customFormat="1" ht="12">
      <c r="A14" s="166" t="s">
        <v>98</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1:48" s="41" customFormat="1" ht="3" customHeight="1">
      <c r="I15" s="53"/>
      <c r="J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pans="1:48" s="3" customFormat="1" ht="18" customHeight="1">
      <c r="A16" s="210" t="s">
        <v>96</v>
      </c>
      <c r="B16" s="211"/>
      <c r="C16" s="211"/>
      <c r="D16" s="211"/>
      <c r="E16" s="211"/>
      <c r="F16" s="211"/>
      <c r="G16" s="211"/>
      <c r="H16" s="211"/>
      <c r="I16" s="211"/>
      <c r="J16" s="211"/>
      <c r="K16" s="211"/>
      <c r="L16" s="211"/>
      <c r="M16" s="211"/>
      <c r="N16" s="211"/>
      <c r="O16" s="211"/>
      <c r="P16" s="211"/>
      <c r="Q16" s="211"/>
      <c r="R16" s="211"/>
      <c r="S16" s="211"/>
      <c r="T16" s="211"/>
      <c r="U16" s="211"/>
      <c r="V16" s="211"/>
      <c r="W16" s="211"/>
      <c r="X16" s="212"/>
      <c r="Y16" s="213"/>
      <c r="Z16" s="214"/>
      <c r="AA16" s="65"/>
      <c r="AB16" s="65"/>
      <c r="AC16" s="65"/>
      <c r="AD16" s="65"/>
      <c r="AE16" s="65"/>
      <c r="AF16" s="65"/>
      <c r="AG16" s="65"/>
      <c r="AH16" s="66"/>
      <c r="AI16" s="66"/>
      <c r="AJ16" s="66"/>
      <c r="AK16" s="66"/>
      <c r="AL16" s="66"/>
      <c r="AM16" s="66"/>
    </row>
    <row r="17" spans="1:48" s="3" customFormat="1" ht="18" customHeight="1">
      <c r="A17" s="210" t="s">
        <v>142</v>
      </c>
      <c r="B17" s="211"/>
      <c r="C17" s="211"/>
      <c r="D17" s="211"/>
      <c r="E17" s="211"/>
      <c r="F17" s="211"/>
      <c r="G17" s="211"/>
      <c r="H17" s="211"/>
      <c r="I17" s="211"/>
      <c r="J17" s="211"/>
      <c r="K17" s="211"/>
      <c r="L17" s="211"/>
      <c r="M17" s="211"/>
      <c r="N17" s="211"/>
      <c r="O17" s="211"/>
      <c r="P17" s="211"/>
      <c r="Q17" s="211"/>
      <c r="R17" s="211"/>
      <c r="S17" s="211"/>
      <c r="T17" s="211"/>
      <c r="U17" s="211"/>
      <c r="V17" s="211"/>
      <c r="W17" s="211"/>
      <c r="X17" s="212"/>
      <c r="Y17" s="213"/>
      <c r="Z17" s="214"/>
      <c r="AA17" s="65"/>
      <c r="AB17" s="65"/>
      <c r="AC17" s="65"/>
      <c r="AD17" s="65"/>
      <c r="AE17" s="65"/>
      <c r="AF17" s="65"/>
      <c r="AG17" s="65"/>
      <c r="AH17" s="66"/>
      <c r="AI17" s="66"/>
      <c r="AJ17" s="66"/>
      <c r="AK17" s="66"/>
      <c r="AL17" s="66"/>
      <c r="AM17" s="66"/>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66" t="s">
        <v>99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8"/>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ht="19.5" customHeight="1">
      <c r="A21" s="81" t="s">
        <v>110</v>
      </c>
      <c r="B21" s="41"/>
      <c r="C21" s="40"/>
      <c r="D21" s="41"/>
      <c r="E21" s="57"/>
      <c r="F21" s="41"/>
      <c r="G21" s="41"/>
      <c r="H21" s="41"/>
      <c r="I21" s="41"/>
      <c r="J21" s="58"/>
      <c r="K21" s="58"/>
      <c r="L21" s="58"/>
      <c r="M21" s="58"/>
      <c r="N21" s="58"/>
      <c r="O21" s="59"/>
      <c r="P21" s="40"/>
      <c r="Q21" s="42"/>
      <c r="R21" s="42"/>
      <c r="S21" s="58"/>
      <c r="T21" s="54"/>
      <c r="U21" s="58"/>
      <c r="V21" s="58"/>
      <c r="W21" s="40"/>
      <c r="Y21" s="199" t="s">
        <v>94</v>
      </c>
      <c r="Z21" s="200"/>
      <c r="AA21" s="200"/>
      <c r="AB21" s="200"/>
      <c r="AC21" s="201"/>
      <c r="AD21" s="133" t="s">
        <v>105</v>
      </c>
      <c r="AE21" s="134"/>
      <c r="AF21" s="134"/>
      <c r="AG21" s="134"/>
      <c r="AH21" s="135"/>
      <c r="AI21" s="133" t="s">
        <v>95</v>
      </c>
      <c r="AJ21" s="134"/>
      <c r="AK21" s="134"/>
      <c r="AL21" s="134"/>
      <c r="AM21" s="135"/>
      <c r="AV21" s="3"/>
    </row>
    <row r="22" spans="1:48">
      <c r="A22" s="56"/>
      <c r="B22" s="41"/>
      <c r="C22" s="40"/>
      <c r="D22" s="41"/>
      <c r="E22" s="57"/>
      <c r="F22" s="41"/>
      <c r="G22" s="41"/>
      <c r="H22" s="41"/>
      <c r="I22" s="41"/>
      <c r="J22" s="58"/>
      <c r="K22" s="58"/>
      <c r="L22" s="58"/>
      <c r="M22" s="58"/>
      <c r="N22" s="58"/>
      <c r="O22" s="59"/>
      <c r="P22" s="40"/>
      <c r="Q22" s="42"/>
      <c r="R22" s="42"/>
      <c r="S22" s="58"/>
      <c r="T22" s="54"/>
      <c r="U22" s="58"/>
      <c r="V22" s="58"/>
      <c r="W22" s="60"/>
      <c r="Y22" s="215"/>
      <c r="Z22" s="216"/>
      <c r="AA22" s="216"/>
      <c r="AB22" s="206" t="s">
        <v>5</v>
      </c>
      <c r="AC22" s="207"/>
      <c r="AD22" s="219">
        <f>MIN(Y22,ROUNDDOWN((H30+H39)/1000,0))</f>
        <v>0</v>
      </c>
      <c r="AE22" s="220"/>
      <c r="AF22" s="220"/>
      <c r="AG22" s="158" t="s">
        <v>5</v>
      </c>
      <c r="AH22" s="159"/>
      <c r="AI22" s="154">
        <f>IF(Y22&lt;AD22,0,Y22-AD22)</f>
        <v>0</v>
      </c>
      <c r="AJ22" s="155"/>
      <c r="AK22" s="155"/>
      <c r="AL22" s="158" t="s">
        <v>5</v>
      </c>
      <c r="AM22" s="159"/>
    </row>
    <row r="23" spans="1:48">
      <c r="A23" s="82" t="s">
        <v>113</v>
      </c>
      <c r="B23" s="41"/>
      <c r="C23" s="40"/>
      <c r="D23" s="41"/>
      <c r="E23" s="57"/>
      <c r="F23" s="41"/>
      <c r="G23" s="41"/>
      <c r="H23" s="41"/>
      <c r="I23" s="41"/>
      <c r="J23" s="58"/>
      <c r="K23" s="58"/>
      <c r="L23" s="58"/>
      <c r="M23" s="58"/>
      <c r="N23" s="58"/>
      <c r="O23" s="59"/>
      <c r="P23" s="40"/>
      <c r="Q23" s="42"/>
      <c r="R23" s="42"/>
      <c r="S23" s="58"/>
      <c r="T23" s="54"/>
      <c r="U23" s="58"/>
      <c r="V23" s="58"/>
      <c r="W23" s="60"/>
      <c r="Y23" s="217"/>
      <c r="Z23" s="218"/>
      <c r="AA23" s="218"/>
      <c r="AB23" s="208"/>
      <c r="AC23" s="209"/>
      <c r="AD23" s="221"/>
      <c r="AE23" s="222"/>
      <c r="AF23" s="222"/>
      <c r="AG23" s="160"/>
      <c r="AH23" s="161"/>
      <c r="AI23" s="156"/>
      <c r="AJ23" s="157"/>
      <c r="AK23" s="157"/>
      <c r="AL23" s="160"/>
      <c r="AM23" s="161"/>
    </row>
    <row r="24" spans="1:48" ht="15" customHeight="1">
      <c r="A24" s="133" t="s">
        <v>31</v>
      </c>
      <c r="B24" s="134"/>
      <c r="C24" s="134"/>
      <c r="D24" s="134"/>
      <c r="E24" s="134"/>
      <c r="F24" s="134"/>
      <c r="G24" s="135"/>
      <c r="H24" s="134" t="s">
        <v>100</v>
      </c>
      <c r="I24" s="134"/>
      <c r="J24" s="134"/>
      <c r="K24" s="134"/>
      <c r="L24" s="134"/>
      <c r="M24" s="133" t="s">
        <v>32</v>
      </c>
      <c r="N24" s="134"/>
      <c r="O24" s="134"/>
      <c r="P24" s="134"/>
      <c r="Q24" s="134"/>
      <c r="R24" s="134"/>
      <c r="S24" s="134"/>
      <c r="T24" s="134"/>
      <c r="U24" s="134"/>
      <c r="V24" s="134"/>
      <c r="W24" s="134"/>
      <c r="X24" s="134"/>
      <c r="Y24" s="162"/>
      <c r="Z24" s="162"/>
      <c r="AA24" s="162"/>
      <c r="AB24" s="162"/>
      <c r="AC24" s="162"/>
      <c r="AD24" s="162"/>
      <c r="AE24" s="162"/>
      <c r="AF24" s="162"/>
      <c r="AG24" s="162"/>
      <c r="AH24" s="162"/>
      <c r="AI24" s="162"/>
      <c r="AJ24" s="162"/>
      <c r="AK24" s="162"/>
      <c r="AL24" s="162"/>
      <c r="AM24" s="123"/>
    </row>
    <row r="25" spans="1:48" ht="15" customHeight="1">
      <c r="A25" s="29" t="s">
        <v>33</v>
      </c>
      <c r="B25" s="30"/>
      <c r="C25" s="30"/>
      <c r="D25" s="30"/>
      <c r="E25" s="31"/>
      <c r="F25" s="31"/>
      <c r="G25" s="32"/>
      <c r="H25" s="150"/>
      <c r="I25" s="150"/>
      <c r="J25" s="150"/>
      <c r="K25" s="150"/>
      <c r="L25" s="150"/>
      <c r="M25" s="151"/>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3"/>
      <c r="AV25" s="3"/>
    </row>
    <row r="26" spans="1:48" ht="15" customHeight="1">
      <c r="A26" s="10" t="s">
        <v>34</v>
      </c>
      <c r="B26" s="11"/>
      <c r="C26" s="11"/>
      <c r="D26" s="11"/>
      <c r="E26" s="12"/>
      <c r="F26" s="12"/>
      <c r="G26" s="13"/>
      <c r="H26" s="146"/>
      <c r="I26" s="146"/>
      <c r="J26" s="146"/>
      <c r="K26" s="146"/>
      <c r="L26" s="146"/>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9"/>
    </row>
    <row r="27" spans="1:48" ht="15" customHeight="1">
      <c r="A27" s="10" t="s">
        <v>35</v>
      </c>
      <c r="B27" s="11"/>
      <c r="C27" s="11"/>
      <c r="D27" s="11"/>
      <c r="E27" s="12"/>
      <c r="F27" s="12"/>
      <c r="G27" s="13"/>
      <c r="H27" s="146"/>
      <c r="I27" s="146"/>
      <c r="J27" s="146"/>
      <c r="K27" s="146"/>
      <c r="L27" s="146"/>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row>
    <row r="28" spans="1:48" ht="15" customHeight="1">
      <c r="A28" s="10" t="s">
        <v>36</v>
      </c>
      <c r="B28" s="11"/>
      <c r="C28" s="11"/>
      <c r="D28" s="11"/>
      <c r="E28" s="12"/>
      <c r="F28" s="12"/>
      <c r="G28" s="13"/>
      <c r="H28" s="146"/>
      <c r="I28" s="146"/>
      <c r="J28" s="146"/>
      <c r="K28" s="146"/>
      <c r="L28" s="146"/>
      <c r="M28" s="147"/>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V28" s="3"/>
    </row>
    <row r="29" spans="1:48" ht="15" customHeight="1">
      <c r="A29" s="10" t="s">
        <v>37</v>
      </c>
      <c r="B29" s="11"/>
      <c r="C29" s="11"/>
      <c r="D29" s="11"/>
      <c r="E29" s="12"/>
      <c r="F29" s="12"/>
      <c r="G29" s="13"/>
      <c r="H29" s="146"/>
      <c r="I29" s="146"/>
      <c r="J29" s="146"/>
      <c r="K29" s="146"/>
      <c r="L29" s="146"/>
      <c r="M29" s="14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8" ht="15" customHeight="1">
      <c r="A30" s="14" t="s">
        <v>19</v>
      </c>
      <c r="B30" s="15"/>
      <c r="C30" s="15"/>
      <c r="D30" s="15"/>
      <c r="E30" s="15"/>
      <c r="F30" s="15"/>
      <c r="G30" s="16"/>
      <c r="H30" s="139">
        <f>SUM(H25:L29)</f>
        <v>0</v>
      </c>
      <c r="I30" s="139"/>
      <c r="J30" s="139"/>
      <c r="K30" s="139"/>
      <c r="L30" s="140"/>
      <c r="M30" s="141"/>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3"/>
    </row>
    <row r="31" spans="1:48" s="42" customFormat="1">
      <c r="A31" s="56"/>
      <c r="B31" s="41"/>
      <c r="C31" s="40"/>
      <c r="D31" s="41"/>
      <c r="E31" s="57"/>
      <c r="F31" s="41"/>
      <c r="G31" s="41"/>
      <c r="H31" s="41"/>
      <c r="I31" s="41"/>
      <c r="J31" s="58"/>
      <c r="K31" s="58"/>
      <c r="L31" s="58"/>
      <c r="M31" s="58"/>
      <c r="N31" s="58"/>
      <c r="O31" s="59"/>
      <c r="P31" s="40"/>
      <c r="S31" s="58"/>
      <c r="T31" s="54"/>
      <c r="U31" s="58"/>
      <c r="V31" s="58"/>
      <c r="W31" s="60"/>
      <c r="X31" s="43"/>
      <c r="Y31" s="43"/>
      <c r="Z31" s="43"/>
      <c r="AA31" s="43"/>
      <c r="AB31" s="43"/>
      <c r="AC31" s="43"/>
      <c r="AD31" s="44"/>
      <c r="AE31" s="45"/>
      <c r="AF31" s="45"/>
      <c r="AG31" s="45"/>
      <c r="AH31" s="77"/>
      <c r="AI31" s="144"/>
      <c r="AJ31" s="144"/>
      <c r="AK31" s="144"/>
      <c r="AL31" s="145"/>
      <c r="AM31" s="145"/>
    </row>
    <row r="32" spans="1:48" s="42" customFormat="1">
      <c r="A32" s="40" t="s">
        <v>65</v>
      </c>
      <c r="B32" s="41"/>
      <c r="C32" s="40"/>
      <c r="D32" s="41"/>
      <c r="E32" s="57"/>
      <c r="F32" s="41"/>
      <c r="G32" s="41"/>
      <c r="H32" s="41"/>
      <c r="I32" s="41"/>
      <c r="J32" s="58"/>
      <c r="K32" s="58"/>
      <c r="L32" s="58"/>
      <c r="M32" s="58"/>
      <c r="N32" s="58"/>
      <c r="O32" s="59"/>
      <c r="P32" s="40"/>
      <c r="S32" s="58"/>
      <c r="T32" s="54"/>
      <c r="U32" s="58"/>
      <c r="V32" s="58"/>
      <c r="W32" s="60"/>
      <c r="X32" s="43"/>
      <c r="Y32" s="43"/>
      <c r="Z32" s="43"/>
      <c r="AA32" s="43"/>
      <c r="AB32" s="43"/>
      <c r="AC32" s="43"/>
      <c r="AD32" s="44"/>
      <c r="AE32" s="45"/>
      <c r="AF32" s="45"/>
      <c r="AG32" s="45"/>
      <c r="AH32" s="77"/>
      <c r="AI32" s="144"/>
      <c r="AJ32" s="144"/>
      <c r="AK32" s="144"/>
      <c r="AL32" s="145"/>
      <c r="AM32" s="145"/>
    </row>
    <row r="33" spans="1:48" ht="15" customHeight="1">
      <c r="A33" s="133" t="s">
        <v>31</v>
      </c>
      <c r="B33" s="134"/>
      <c r="C33" s="134"/>
      <c r="D33" s="134"/>
      <c r="E33" s="134"/>
      <c r="F33" s="134"/>
      <c r="G33" s="135"/>
      <c r="H33" s="134" t="s">
        <v>101</v>
      </c>
      <c r="I33" s="134"/>
      <c r="J33" s="134"/>
      <c r="K33" s="134"/>
      <c r="L33" s="134"/>
      <c r="M33" s="133" t="s">
        <v>32</v>
      </c>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48" ht="15" customHeight="1">
      <c r="A34" s="29" t="s">
        <v>33</v>
      </c>
      <c r="B34" s="30"/>
      <c r="C34" s="30"/>
      <c r="D34" s="30"/>
      <c r="E34" s="31"/>
      <c r="F34" s="31"/>
      <c r="G34" s="32"/>
      <c r="H34" s="150"/>
      <c r="I34" s="150"/>
      <c r="J34" s="150"/>
      <c r="K34" s="150"/>
      <c r="L34" s="150"/>
      <c r="M34" s="151"/>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3"/>
      <c r="AV34" s="3"/>
    </row>
    <row r="35" spans="1:48" ht="15" customHeight="1">
      <c r="A35" s="10" t="s">
        <v>34</v>
      </c>
      <c r="B35" s="11"/>
      <c r="C35" s="11"/>
      <c r="D35" s="11"/>
      <c r="E35" s="12"/>
      <c r="F35" s="12"/>
      <c r="G35" s="13"/>
      <c r="H35" s="146"/>
      <c r="I35" s="146"/>
      <c r="J35" s="146"/>
      <c r="K35" s="146"/>
      <c r="L35" s="146"/>
      <c r="M35" s="147"/>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9"/>
    </row>
    <row r="36" spans="1:48" ht="15" customHeight="1">
      <c r="A36" s="10" t="s">
        <v>35</v>
      </c>
      <c r="B36" s="11"/>
      <c r="C36" s="11"/>
      <c r="D36" s="11"/>
      <c r="E36" s="12"/>
      <c r="F36" s="12"/>
      <c r="G36" s="13"/>
      <c r="H36" s="146"/>
      <c r="I36" s="146"/>
      <c r="J36" s="146"/>
      <c r="K36" s="146"/>
      <c r="L36" s="146"/>
      <c r="M36" s="147"/>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9"/>
    </row>
    <row r="37" spans="1:48" ht="15" customHeight="1">
      <c r="A37" s="10" t="s">
        <v>36</v>
      </c>
      <c r="B37" s="11"/>
      <c r="C37" s="11"/>
      <c r="D37" s="11"/>
      <c r="E37" s="12"/>
      <c r="F37" s="12"/>
      <c r="G37" s="13"/>
      <c r="H37" s="146"/>
      <c r="I37" s="146"/>
      <c r="J37" s="146"/>
      <c r="K37" s="146"/>
      <c r="L37" s="146"/>
      <c r="M37" s="147"/>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9"/>
      <c r="AV37" s="3"/>
    </row>
    <row r="38" spans="1:48" ht="15" customHeight="1">
      <c r="A38" s="10" t="s">
        <v>37</v>
      </c>
      <c r="B38" s="11"/>
      <c r="C38" s="11"/>
      <c r="D38" s="11"/>
      <c r="E38" s="12"/>
      <c r="F38" s="12"/>
      <c r="G38" s="13"/>
      <c r="H38" s="146"/>
      <c r="I38" s="146"/>
      <c r="J38" s="146"/>
      <c r="K38" s="146"/>
      <c r="L38" s="146"/>
      <c r="M38" s="147"/>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9"/>
    </row>
    <row r="39" spans="1:48" ht="15" customHeight="1">
      <c r="A39" s="14" t="s">
        <v>19</v>
      </c>
      <c r="B39" s="15"/>
      <c r="C39" s="15"/>
      <c r="D39" s="15"/>
      <c r="E39" s="15"/>
      <c r="F39" s="15"/>
      <c r="G39" s="16"/>
      <c r="H39" s="139">
        <f>SUM(H34:L38)</f>
        <v>0</v>
      </c>
      <c r="I39" s="139"/>
      <c r="J39" s="139"/>
      <c r="K39" s="139"/>
      <c r="L39" s="140"/>
      <c r="M39" s="141"/>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3"/>
    </row>
    <row r="40" spans="1:48" s="42" customFormat="1" ht="6" customHeight="1">
      <c r="A40" s="61"/>
      <c r="B40" s="61"/>
      <c r="C40" s="61"/>
      <c r="D40" s="61"/>
      <c r="E40" s="62"/>
      <c r="F40" s="62"/>
      <c r="G40" s="62"/>
      <c r="H40" s="62"/>
      <c r="I40" s="62"/>
      <c r="J40" s="63"/>
      <c r="K40" s="63"/>
      <c r="L40" s="63"/>
      <c r="M40" s="63"/>
      <c r="N40" s="63"/>
      <c r="AH40" s="64"/>
    </row>
    <row r="42" spans="1:48">
      <c r="AI42" s="194"/>
      <c r="AJ42" s="194"/>
      <c r="AK42" s="194"/>
      <c r="AL42" s="194"/>
      <c r="AM42" s="194"/>
    </row>
  </sheetData>
  <sheetProtection formatCells="0" formatColumns="0" formatRows="0" insertColumns="0" insertRows="0" autoFilter="0"/>
  <mergeCells count="70">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P10:AU10"/>
    <mergeCell ref="A11:H11"/>
    <mergeCell ref="A14:AM14"/>
    <mergeCell ref="A17:W17"/>
    <mergeCell ref="X17:Z17"/>
    <mergeCell ref="A16:W16"/>
    <mergeCell ref="X16:Z16"/>
    <mergeCell ref="A10:K10"/>
    <mergeCell ref="L10:AM10"/>
    <mergeCell ref="A19:AM19"/>
    <mergeCell ref="Y21:AC21"/>
    <mergeCell ref="AD21:AH21"/>
    <mergeCell ref="AI21:AM21"/>
    <mergeCell ref="H26:L26"/>
    <mergeCell ref="M26:AM26"/>
    <mergeCell ref="Y22:AA23"/>
    <mergeCell ref="AB22:AC23"/>
    <mergeCell ref="AD22:AF23"/>
    <mergeCell ref="AG22:AH23"/>
    <mergeCell ref="AI22:AK23"/>
    <mergeCell ref="AL22:AM23"/>
    <mergeCell ref="A24:G24"/>
    <mergeCell ref="H24:L24"/>
    <mergeCell ref="M24:AM24"/>
    <mergeCell ref="H25:L25"/>
    <mergeCell ref="M25:AM25"/>
    <mergeCell ref="H27:L27"/>
    <mergeCell ref="M27:AM27"/>
    <mergeCell ref="H28:L28"/>
    <mergeCell ref="M28:AM28"/>
    <mergeCell ref="H29:L29"/>
    <mergeCell ref="M29:AM29"/>
    <mergeCell ref="H35:L35"/>
    <mergeCell ref="M35:AM35"/>
    <mergeCell ref="H30:L30"/>
    <mergeCell ref="M30:AM30"/>
    <mergeCell ref="AI31:AK31"/>
    <mergeCell ref="AL31:AM31"/>
    <mergeCell ref="AI32:AK32"/>
    <mergeCell ref="AL32:AM32"/>
    <mergeCell ref="A33:G33"/>
    <mergeCell ref="H33:L33"/>
    <mergeCell ref="M33:AM33"/>
    <mergeCell ref="H34:L34"/>
    <mergeCell ref="M34:AM34"/>
    <mergeCell ref="H39:L39"/>
    <mergeCell ref="M39:AM39"/>
    <mergeCell ref="AI42:AM42"/>
    <mergeCell ref="H36:L36"/>
    <mergeCell ref="M36:AM36"/>
    <mergeCell ref="H37:L37"/>
    <mergeCell ref="M37:AM37"/>
    <mergeCell ref="H38:L38"/>
    <mergeCell ref="M38:AM38"/>
  </mergeCells>
  <phoneticPr fontId="4"/>
  <dataValidations count="2">
    <dataValidation type="list" allowBlank="1" showInputMessage="1" showErrorMessage="1" sqref="X16:Z17" xr:uid="{E93C1EE1-914A-4978-A90B-599FEA4ED13E}">
      <formula1>"✔"</formula1>
    </dataValidation>
    <dataValidation imeMode="halfAlpha" allowBlank="1" showInputMessage="1" showErrorMessage="1" sqref="S21:V23 J21:N23 S32:V32 J32:N32" xr:uid="{7AF01495-22A1-429F-AD86-34B90ECEE71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1E4EB76-768E-4FCE-94C6-3302F1596DC6}">
          <x14:formula1>
            <xm:f>リスト!$B$2:$B$19</xm:f>
          </x14:formula1>
          <xm:sqref>L10</xm:sqref>
        </x14:dataValidation>
        <x14:dataValidation type="list" allowBlank="1" xr:uid="{76E11351-FA17-4782-9997-23F079979B40}">
          <x14:formula1>
            <xm:f>リスト!$B$21:$B$67</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22</vt:i4>
      </vt:variant>
    </vt:vector>
  </HeadingPairs>
  <TitlesOfParts>
    <vt:vector size="46" baseType="lpstr">
      <vt:lpstr>(はじめにお読み下さい)報告書の使い方</vt:lpstr>
      <vt:lpstr>報告書</vt:lpstr>
      <vt:lpstr>清算額一覧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リスト</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清算額一覧!Print_Area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島根県大谷　倫広</cp:lastModifiedBy>
  <cp:revision/>
  <cp:lastPrinted>2026-02-26T09:22:19Z</cp:lastPrinted>
  <dcterms:created xsi:type="dcterms:W3CDTF">2018-06-19T01:27:02Z</dcterms:created>
  <dcterms:modified xsi:type="dcterms:W3CDTF">2026-04-07T12:10:26Z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