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95" windowHeight="4635" tabRatio="624"/>
  </bookViews>
  <sheets>
    <sheet name="別記様式第36号の２" sheetId="1" r:id="rId1"/>
  </sheets>
  <definedNames>
    <definedName name="_xlnm.Print_Area" localSheetId="0">別記様式第36号の２!$A$1:$P$60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受診">#REF!,#REF!</definedName>
    <definedName name="受診者">#REF!,#REF!</definedName>
    <definedName name="第_1_精神.申請">#REF!</definedName>
    <definedName name="第_2_精神.措置入院">#REF!</definedName>
    <definedName name="第34_環境衛生.食品">#REF!</definedName>
    <definedName name="発見">#REF!,#REF!</definedName>
  </definedNames>
  <calcPr calcId="145621"/>
</workbook>
</file>

<file path=xl/calcChain.xml><?xml version="1.0" encoding="utf-8"?>
<calcChain xmlns="http://schemas.openxmlformats.org/spreadsheetml/2006/main">
  <c r="F60" i="1" l="1"/>
  <c r="F50" i="1"/>
  <c r="E50" i="1"/>
  <c r="E44" i="1"/>
  <c r="E45" i="1"/>
  <c r="E46" i="1"/>
  <c r="E47" i="1"/>
  <c r="E48" i="1"/>
  <c r="E49" i="1"/>
  <c r="E43" i="1"/>
  <c r="AL44" i="1" l="1"/>
  <c r="AK44" i="1"/>
  <c r="AJ44" i="1"/>
  <c r="AI44" i="1"/>
  <c r="AH44" i="1"/>
  <c r="AG44" i="1"/>
  <c r="AF44" i="1"/>
  <c r="AM30" i="1"/>
  <c r="AL30" i="1"/>
  <c r="AK30" i="1"/>
  <c r="AJ30" i="1"/>
  <c r="AI30" i="1"/>
  <c r="AH30" i="1"/>
  <c r="AG30" i="1"/>
  <c r="AF30" i="1"/>
  <c r="AM29" i="1"/>
  <c r="AL29" i="1"/>
  <c r="AK29" i="1"/>
  <c r="AJ29" i="1"/>
  <c r="AI29" i="1"/>
  <c r="AH29" i="1"/>
  <c r="AG29" i="1"/>
  <c r="AF29" i="1"/>
  <c r="AM28" i="1"/>
  <c r="AL28" i="1"/>
  <c r="AK28" i="1"/>
  <c r="AJ28" i="1"/>
  <c r="AI28" i="1"/>
  <c r="AH28" i="1"/>
  <c r="AG28" i="1"/>
  <c r="AF28" i="1"/>
  <c r="S28" i="1"/>
  <c r="AM27" i="1"/>
  <c r="AL27" i="1"/>
  <c r="AK27" i="1"/>
  <c r="AJ27" i="1"/>
  <c r="AI27" i="1"/>
  <c r="AH27" i="1"/>
  <c r="AG27" i="1"/>
  <c r="AF27" i="1"/>
  <c r="AM26" i="1"/>
  <c r="AL26" i="1"/>
  <c r="AK26" i="1"/>
  <c r="AJ26" i="1"/>
  <c r="AI26" i="1"/>
  <c r="AH26" i="1"/>
  <c r="AG26" i="1"/>
  <c r="AF26" i="1"/>
  <c r="AM23" i="1"/>
  <c r="AL23" i="1"/>
  <c r="AK23" i="1"/>
  <c r="AJ23" i="1"/>
  <c r="AI23" i="1"/>
  <c r="AH23" i="1"/>
  <c r="AG23" i="1"/>
  <c r="AF23" i="1"/>
  <c r="AM22" i="1"/>
  <c r="AL22" i="1"/>
  <c r="AK22" i="1"/>
  <c r="AJ22" i="1"/>
  <c r="AI22" i="1"/>
  <c r="AH22" i="1"/>
  <c r="AG22" i="1"/>
  <c r="AF22" i="1"/>
  <c r="AM21" i="1"/>
  <c r="AL21" i="1"/>
  <c r="AK21" i="1"/>
  <c r="AJ21" i="1"/>
  <c r="AI21" i="1"/>
  <c r="AH21" i="1"/>
  <c r="AG21" i="1"/>
  <c r="AF21" i="1"/>
  <c r="AM20" i="1"/>
  <c r="AL20" i="1"/>
  <c r="AK20" i="1"/>
  <c r="AJ20" i="1"/>
  <c r="AI20" i="1"/>
  <c r="AH20" i="1"/>
  <c r="AG20" i="1"/>
  <c r="AF20" i="1"/>
  <c r="AM19" i="1"/>
  <c r="AL19" i="1"/>
  <c r="AK19" i="1"/>
  <c r="AJ19" i="1"/>
  <c r="AI19" i="1"/>
  <c r="AH19" i="1"/>
  <c r="AG19" i="1"/>
  <c r="AF19" i="1"/>
  <c r="AM18" i="1"/>
  <c r="AL18" i="1"/>
  <c r="AK18" i="1"/>
  <c r="AJ18" i="1"/>
  <c r="AI18" i="1"/>
  <c r="AH18" i="1"/>
  <c r="AG18" i="1"/>
  <c r="AF18" i="1"/>
  <c r="AM16" i="1"/>
  <c r="AL16" i="1"/>
  <c r="AK16" i="1"/>
  <c r="AJ16" i="1"/>
  <c r="AI16" i="1"/>
  <c r="AH16" i="1"/>
  <c r="AG16" i="1"/>
  <c r="AF16" i="1"/>
  <c r="AM15" i="1"/>
  <c r="AL15" i="1"/>
  <c r="AK15" i="1"/>
  <c r="AJ15" i="1"/>
  <c r="AI15" i="1"/>
  <c r="AH15" i="1"/>
  <c r="AG15" i="1"/>
  <c r="AF15" i="1"/>
  <c r="AM14" i="1"/>
  <c r="AL14" i="1"/>
  <c r="AK14" i="1"/>
  <c r="AJ14" i="1"/>
  <c r="AI14" i="1"/>
  <c r="AH14" i="1"/>
  <c r="AG14" i="1"/>
  <c r="AF14" i="1"/>
  <c r="AM13" i="1"/>
  <c r="AL13" i="1"/>
  <c r="AK13" i="1"/>
  <c r="AJ13" i="1"/>
  <c r="AI13" i="1"/>
  <c r="AH13" i="1"/>
  <c r="AG13" i="1"/>
  <c r="AF13" i="1"/>
  <c r="AH43" i="1" l="1"/>
  <c r="AH45" i="1" s="1"/>
  <c r="AL43" i="1"/>
  <c r="AL45" i="1" s="1"/>
  <c r="AI43" i="1"/>
  <c r="AI45" i="1" s="1"/>
  <c r="AF43" i="1"/>
  <c r="AF45" i="1" s="1"/>
  <c r="AJ43" i="1"/>
  <c r="AJ45" i="1" s="1"/>
  <c r="AG43" i="1"/>
  <c r="AG45" i="1" s="1"/>
  <c r="AK43" i="1"/>
  <c r="AK45" i="1" s="1"/>
  <c r="P13" i="1"/>
  <c r="L50" i="1" l="1"/>
  <c r="K50" i="1"/>
  <c r="J50" i="1"/>
  <c r="I50" i="1"/>
  <c r="H50" i="1"/>
  <c r="P25" i="1"/>
  <c r="D49" i="1" s="1"/>
  <c r="P23" i="1"/>
  <c r="D48" i="1" s="1"/>
  <c r="P21" i="1"/>
  <c r="D47" i="1" s="1"/>
  <c r="P19" i="1"/>
  <c r="D46" i="1" s="1"/>
  <c r="P17" i="1"/>
  <c r="D45" i="1" s="1"/>
  <c r="P15" i="1"/>
  <c r="D44" i="1" s="1"/>
  <c r="D43" i="1"/>
  <c r="N13" i="1"/>
  <c r="G43" i="1" s="1"/>
  <c r="S43" i="1" l="1"/>
  <c r="P30" i="1"/>
  <c r="D50" i="1"/>
  <c r="M30" i="1"/>
  <c r="H60" i="1" s="1"/>
  <c r="L30" i="1"/>
  <c r="K30" i="1"/>
  <c r="I30" i="1"/>
  <c r="H30" i="1"/>
  <c r="G30" i="1"/>
  <c r="F30" i="1"/>
  <c r="E30" i="1"/>
  <c r="D30" i="1"/>
  <c r="C30" i="1"/>
  <c r="N28" i="1"/>
  <c r="J28" i="1"/>
  <c r="AM17" i="1" s="1"/>
  <c r="N25" i="1"/>
  <c r="J25" i="1"/>
  <c r="N23" i="1"/>
  <c r="G48" i="1" s="1"/>
  <c r="S48" i="1" s="1"/>
  <c r="J23" i="1"/>
  <c r="N21" i="1"/>
  <c r="G47" i="1" s="1"/>
  <c r="S47" i="1" s="1"/>
  <c r="J21" i="1"/>
  <c r="N19" i="1"/>
  <c r="G46" i="1" s="1"/>
  <c r="S46" i="1" s="1"/>
  <c r="J19" i="1"/>
  <c r="N17" i="1"/>
  <c r="G45" i="1" s="1"/>
  <c r="S45" i="1" s="1"/>
  <c r="J17" i="1"/>
  <c r="N15" i="1"/>
  <c r="G44" i="1" s="1"/>
  <c r="S44" i="1" s="1"/>
  <c r="J15" i="1"/>
  <c r="J13" i="1"/>
  <c r="G49" i="1" l="1"/>
  <c r="S49" i="1" s="1"/>
  <c r="S17" i="1"/>
  <c r="AH17" i="1"/>
  <c r="S25" i="1"/>
  <c r="AL17" i="1"/>
  <c r="AG17" i="1"/>
  <c r="S15" i="1"/>
  <c r="AI17" i="1"/>
  <c r="S19" i="1"/>
  <c r="AK17" i="1"/>
  <c r="S23" i="1"/>
  <c r="S21" i="1"/>
  <c r="AJ17" i="1"/>
  <c r="S13" i="1"/>
  <c r="AF17" i="1"/>
  <c r="D60" i="1"/>
  <c r="J30" i="1"/>
  <c r="N30" i="1"/>
  <c r="G50" i="1" l="1"/>
  <c r="S50" i="1" s="1"/>
  <c r="S30" i="1"/>
  <c r="S60" i="1"/>
</calcChain>
</file>

<file path=xl/sharedStrings.xml><?xml version="1.0" encoding="utf-8"?>
<sst xmlns="http://schemas.openxmlformats.org/spreadsheetml/2006/main" count="172" uniqueCount="144">
  <si>
    <t>緊急措置入院の状況</t>
    <rPh sb="0" eb="2">
      <t>キンキュウ</t>
    </rPh>
    <rPh sb="2" eb="4">
      <t>ソチ</t>
    </rPh>
    <rPh sb="4" eb="6">
      <t>ニュウイン</t>
    </rPh>
    <rPh sb="7" eb="9">
      <t>ジョウキョウ</t>
    </rPh>
    <phoneticPr fontId="2"/>
  </si>
  <si>
    <t>精神障害者</t>
    <rPh sb="0" eb="2">
      <t>セイシン</t>
    </rPh>
    <rPh sb="2" eb="5">
      <t>ショウガイシャ</t>
    </rPh>
    <phoneticPr fontId="2"/>
  </si>
  <si>
    <t>計</t>
    <rPh sb="0" eb="1">
      <t>ケイ</t>
    </rPh>
    <phoneticPr fontId="2"/>
  </si>
  <si>
    <t>診察した
患者数</t>
    <rPh sb="0" eb="2">
      <t>シンサツ</t>
    </rPh>
    <rPh sb="5" eb="8">
      <t>カンジャスウ</t>
    </rPh>
    <phoneticPr fontId="2"/>
  </si>
  <si>
    <t>緊急措置
入院者数</t>
    <rPh sb="0" eb="2">
      <t>キンキュウ</t>
    </rPh>
    <rPh sb="2" eb="4">
      <t>ソチ</t>
    </rPh>
    <rPh sb="5" eb="8">
      <t>ニュウインシャ</t>
    </rPh>
    <rPh sb="8" eb="9">
      <t>スウ</t>
    </rPh>
    <phoneticPr fontId="2"/>
  </si>
  <si>
    <t>既入院</t>
    <rPh sb="0" eb="1">
      <t>キ</t>
    </rPh>
    <rPh sb="1" eb="3">
      <t>ニュウイン</t>
    </rPh>
    <phoneticPr fontId="2"/>
  </si>
  <si>
    <t>その他</t>
    <rPh sb="2" eb="3">
      <t>タ</t>
    </rPh>
    <phoneticPr fontId="2"/>
  </si>
  <si>
    <t>法第２９条該当症状の者</t>
    <rPh sb="0" eb="2">
      <t>ホウダイ</t>
    </rPh>
    <rPh sb="4" eb="5">
      <t>ジョウ</t>
    </rPh>
    <rPh sb="5" eb="7">
      <t>ガイトウ</t>
    </rPh>
    <rPh sb="7" eb="9">
      <t>ショウジョウ</t>
    </rPh>
    <rPh sb="10" eb="11">
      <t>シャ</t>
    </rPh>
    <phoneticPr fontId="2"/>
  </si>
  <si>
    <t>措置入院と
しなかった者</t>
    <rPh sb="0" eb="2">
      <t>ソチ</t>
    </rPh>
    <rPh sb="2" eb="4">
      <t>ニュウイン</t>
    </rPh>
    <rPh sb="11" eb="12">
      <t>シャ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</si>
  <si>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</si>
  <si>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</si>
  <si>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</si>
  <si>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</si>
  <si>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</si>
  <si>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</si>
  <si>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（Ａ）＋（Ｆ）</t>
    <phoneticPr fontId="2"/>
  </si>
  <si>
    <t>申請</t>
    <rPh sb="0" eb="2">
      <t>シンセイ</t>
    </rPh>
    <phoneticPr fontId="2"/>
  </si>
  <si>
    <t>一般人</t>
    <rPh sb="0" eb="3">
      <t>イッパンジン</t>
    </rPh>
    <phoneticPr fontId="2"/>
  </si>
  <si>
    <t>（法第２２条）</t>
    <rPh sb="1" eb="3">
      <t>ホウダイ</t>
    </rPh>
    <rPh sb="5" eb="6">
      <t>ジョウ</t>
    </rPh>
    <phoneticPr fontId="2"/>
  </si>
  <si>
    <t>通報</t>
    <rPh sb="0" eb="2">
      <t>ツウホウ</t>
    </rPh>
    <phoneticPr fontId="2"/>
  </si>
  <si>
    <t>警察官</t>
    <rPh sb="0" eb="3">
      <t>ケイサツカン</t>
    </rPh>
    <phoneticPr fontId="2"/>
  </si>
  <si>
    <t>（法第２３条）</t>
    <rPh sb="1" eb="2">
      <t>ホウ</t>
    </rPh>
    <rPh sb="2" eb="3">
      <t>ダイ</t>
    </rPh>
    <rPh sb="5" eb="6">
      <t>ジョウ</t>
    </rPh>
    <phoneticPr fontId="2"/>
  </si>
  <si>
    <t>検察官</t>
    <rPh sb="0" eb="3">
      <t>ケンサツカン</t>
    </rPh>
    <phoneticPr fontId="2"/>
  </si>
  <si>
    <t>（法第２４条）</t>
    <rPh sb="1" eb="3">
      <t>ホウダイ</t>
    </rPh>
    <rPh sb="5" eb="6">
      <t>ジョウ</t>
    </rPh>
    <phoneticPr fontId="2"/>
  </si>
  <si>
    <t>保護観察所の長</t>
    <rPh sb="0" eb="2">
      <t>ホゴ</t>
    </rPh>
    <rPh sb="2" eb="4">
      <t>カンサツ</t>
    </rPh>
    <rPh sb="4" eb="5">
      <t>ショ</t>
    </rPh>
    <rPh sb="6" eb="7">
      <t>チョウ</t>
    </rPh>
    <phoneticPr fontId="2"/>
  </si>
  <si>
    <t>（法第２５条）</t>
    <rPh sb="1" eb="3">
      <t>ホウダイ</t>
    </rPh>
    <rPh sb="5" eb="6">
      <t>ジョウ</t>
    </rPh>
    <phoneticPr fontId="2"/>
  </si>
  <si>
    <t>矯正施設の長</t>
    <rPh sb="0" eb="2">
      <t>キョウセイ</t>
    </rPh>
    <rPh sb="2" eb="4">
      <t>シセツ</t>
    </rPh>
    <rPh sb="5" eb="6">
      <t>チョウ</t>
    </rPh>
    <phoneticPr fontId="2"/>
  </si>
  <si>
    <t>（法第２６条）</t>
    <rPh sb="1" eb="2">
      <t>ホウ</t>
    </rPh>
    <rPh sb="2" eb="3">
      <t>ダイ</t>
    </rPh>
    <rPh sb="5" eb="6">
      <t>ジョウ</t>
    </rPh>
    <phoneticPr fontId="2"/>
  </si>
  <si>
    <t>届出</t>
    <rPh sb="0" eb="2">
      <t>トドケデ</t>
    </rPh>
    <phoneticPr fontId="2"/>
  </si>
  <si>
    <t>精神科病院の管理者</t>
    <rPh sb="0" eb="3">
      <t>セイシンカ</t>
    </rPh>
    <rPh sb="3" eb="5">
      <t>ビョウイン</t>
    </rPh>
    <rPh sb="6" eb="9">
      <t>カンリシャ</t>
    </rPh>
    <phoneticPr fontId="2"/>
  </si>
  <si>
    <t>（法第２６条の２）</t>
    <rPh sb="1" eb="3">
      <t>ホウダイ</t>
    </rPh>
    <rPh sb="5" eb="6">
      <t>ジョウ</t>
    </rPh>
    <phoneticPr fontId="2"/>
  </si>
  <si>
    <t>指定通院医療機関の管理者</t>
    <rPh sb="0" eb="2">
      <t>シテイ</t>
    </rPh>
    <rPh sb="2" eb="4">
      <t>ツウイン</t>
    </rPh>
    <rPh sb="4" eb="6">
      <t>イリョウ</t>
    </rPh>
    <rPh sb="6" eb="8">
      <t>キカン</t>
    </rPh>
    <rPh sb="9" eb="12">
      <t>カンリシャ</t>
    </rPh>
    <phoneticPr fontId="2"/>
  </si>
  <si>
    <t>保護観察所の長</t>
    <rPh sb="0" eb="2">
      <t>ホゴ</t>
    </rPh>
    <rPh sb="2" eb="5">
      <t>カンサツショ</t>
    </rPh>
    <rPh sb="6" eb="7">
      <t>チョウ</t>
    </rPh>
    <phoneticPr fontId="2"/>
  </si>
  <si>
    <t>（法第２６条の３）</t>
    <rPh sb="1" eb="2">
      <t>ホウ</t>
    </rPh>
    <rPh sb="2" eb="3">
      <t>ダイ</t>
    </rPh>
    <rPh sb="5" eb="6">
      <t>ジョウ</t>
    </rPh>
    <phoneticPr fontId="2"/>
  </si>
  <si>
    <t>申請等に基づかない者</t>
    <rPh sb="0" eb="2">
      <t>シンセイ</t>
    </rPh>
    <rPh sb="2" eb="3">
      <t>トウ</t>
    </rPh>
    <rPh sb="4" eb="5">
      <t>モト</t>
    </rPh>
    <rPh sb="9" eb="10">
      <t>シャ</t>
    </rPh>
    <phoneticPr fontId="2"/>
  </si>
  <si>
    <t>（法第２７条第２項）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2"/>
  </si>
  <si>
    <t>診　　察　　を　　受　　け　　た　　者</t>
    <phoneticPr fontId="3"/>
  </si>
  <si>
    <t>移　送　を　行　っ　た　件　数</t>
    <phoneticPr fontId="3"/>
  </si>
  <si>
    <t>申請通報
届出件数</t>
    <rPh sb="2" eb="4">
      <t>ツウホウ</t>
    </rPh>
    <phoneticPr fontId="3"/>
  </si>
  <si>
    <t>２　次　診　察　実　施</t>
    <rPh sb="2" eb="3">
      <t>ジ</t>
    </rPh>
    <rPh sb="4" eb="5">
      <t>ミ</t>
    </rPh>
    <rPh sb="6" eb="7">
      <t>サツ</t>
    </rPh>
    <rPh sb="8" eb="9">
      <t>ジツ</t>
    </rPh>
    <rPh sb="10" eb="11">
      <t>シ</t>
    </rPh>
    <phoneticPr fontId="3"/>
  </si>
  <si>
    <t>1次診察　　　　　　のみ実施</t>
    <rPh sb="1" eb="2">
      <t>ジ</t>
    </rPh>
    <rPh sb="2" eb="4">
      <t>シンサツ</t>
    </rPh>
    <rPh sb="12" eb="14">
      <t>ジッシ</t>
    </rPh>
    <phoneticPr fontId="3"/>
  </si>
  <si>
    <t>法第29条
該当症状の者</t>
    <phoneticPr fontId="3"/>
  </si>
  <si>
    <t>措置以外　　　　　の入院</t>
    <rPh sb="0" eb="2">
      <t>ソチ</t>
    </rPh>
    <rPh sb="2" eb="4">
      <t>イガイ</t>
    </rPh>
    <rPh sb="10" eb="12">
      <t>ニュウイン</t>
    </rPh>
    <phoneticPr fontId="3"/>
  </si>
  <si>
    <t>入院以外　　　　　の処遇</t>
    <rPh sb="0" eb="2">
      <t>ニュウイン</t>
    </rPh>
    <rPh sb="2" eb="4">
      <t>イガイ</t>
    </rPh>
    <rPh sb="10" eb="12">
      <t>ショグウ</t>
    </rPh>
    <phoneticPr fontId="3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</si>
  <si>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</si>
  <si>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</si>
  <si>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</si>
  <si>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</si>
  <si>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</si>
  <si>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</si>
  <si>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</si>
  <si>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</si>
  <si>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</si>
  <si>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</si>
  <si>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</si>
  <si>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検察官からの通報</t>
  </si>
  <si>
    <t>(03)</t>
  </si>
  <si>
    <t>(04)</t>
  </si>
  <si>
    <t>(05)</t>
  </si>
  <si>
    <t>(06)</t>
  </si>
  <si>
    <t>(07)</t>
  </si>
  <si>
    <t>計</t>
  </si>
  <si>
    <t>(08)</t>
  </si>
  <si>
    <t>計</t>
    <rPh sb="0" eb="1">
      <t>ケイ</t>
    </rPh>
    <phoneticPr fontId="6"/>
  </si>
  <si>
    <t>措置入院</t>
    <rPh sb="0" eb="2">
      <t>ソチ</t>
    </rPh>
    <rPh sb="2" eb="4">
      <t>ニュウイン</t>
    </rPh>
    <phoneticPr fontId="6"/>
  </si>
  <si>
    <t>診察を受けた者</t>
    <rPh sb="0" eb="2">
      <t>シンサツ</t>
    </rPh>
    <rPh sb="3" eb="4">
      <t>ウ</t>
    </rPh>
    <rPh sb="6" eb="7">
      <t>モノ</t>
    </rPh>
    <phoneticPr fontId="6"/>
  </si>
  <si>
    <t>調査から
1次診察
場所まで</t>
    <phoneticPr fontId="3"/>
  </si>
  <si>
    <t>1次診察
場所から
2次診察
場所まで</t>
    <phoneticPr fontId="3"/>
  </si>
  <si>
    <t>2次診察
場所から
病院まで</t>
    <phoneticPr fontId="3"/>
  </si>
  <si>
    <t>調査により
診察の
必要が
ないと
認めた者</t>
    <phoneticPr fontId="3"/>
  </si>
  <si>
    <t>エラーチェック①</t>
    <phoneticPr fontId="2"/>
  </si>
  <si>
    <t>エラーチェック②</t>
    <phoneticPr fontId="2"/>
  </si>
  <si>
    <t>エラーチェック④</t>
    <phoneticPr fontId="2"/>
  </si>
  <si>
    <t>(07)</t>
    <phoneticPr fontId="6"/>
  </si>
  <si>
    <t>区　　　　　分</t>
    <rPh sb="0" eb="1">
      <t>ク</t>
    </rPh>
    <rPh sb="6" eb="7">
      <t>ブン</t>
    </rPh>
    <phoneticPr fontId="2"/>
  </si>
  <si>
    <t>申請・
通報・
届出
件数</t>
    <rPh sb="0" eb="2">
      <t>シンセイ</t>
    </rPh>
    <rPh sb="4" eb="6">
      <t>ツウホウ</t>
    </rPh>
    <rPh sb="8" eb="10">
      <t>トドケデ</t>
    </rPh>
    <rPh sb="11" eb="13">
      <t>ケンスウ</t>
    </rPh>
    <phoneticPr fontId="2"/>
  </si>
  <si>
    <t>調査の結果診察の
必要がないと認めた者</t>
    <rPh sb="0" eb="2">
      <t>チョウサ</t>
    </rPh>
    <rPh sb="3" eb="5">
      <t>ケッカ</t>
    </rPh>
    <rPh sb="5" eb="7">
      <t>シンサツ</t>
    </rPh>
    <rPh sb="9" eb="11">
      <t>ヒツヨウ</t>
    </rPh>
    <rPh sb="15" eb="16">
      <t>ミト</t>
    </rPh>
    <rPh sb="18" eb="19">
      <t>シャ</t>
    </rPh>
    <phoneticPr fontId="2"/>
  </si>
  <si>
    <t>診　察　を　受　け　た　者</t>
    <rPh sb="0" eb="1">
      <t>ミ</t>
    </rPh>
    <rPh sb="2" eb="3">
      <t>サッ</t>
    </rPh>
    <rPh sb="6" eb="7">
      <t>ウ</t>
    </rPh>
    <rPh sb="12" eb="13">
      <t>シャ</t>
    </rPh>
    <phoneticPr fontId="2"/>
  </si>
  <si>
    <t>措置
入院者</t>
    <rPh sb="0" eb="2">
      <t>ソチ</t>
    </rPh>
    <rPh sb="3" eb="6">
      <t>ニュウインシャ</t>
    </rPh>
    <phoneticPr fontId="2"/>
  </si>
  <si>
    <t>精神障害
者では
なかった者</t>
    <rPh sb="0" eb="2">
      <t>セイシン</t>
    </rPh>
    <rPh sb="2" eb="4">
      <t>ショウガイ</t>
    </rPh>
    <rPh sb="5" eb="6">
      <t>シャ</t>
    </rPh>
    <rPh sb="13" eb="14">
      <t>シャ</t>
    </rPh>
    <phoneticPr fontId="2"/>
  </si>
  <si>
    <t>措置
入院者
計</t>
    <rPh sb="0" eb="2">
      <t>ソチ</t>
    </rPh>
    <rPh sb="3" eb="6">
      <t>ニュウインシャ</t>
    </rPh>
    <rPh sb="8" eb="9">
      <t>ケイ</t>
    </rPh>
    <phoneticPr fontId="2"/>
  </si>
  <si>
    <t>一般からの申請</t>
    <phoneticPr fontId="2"/>
  </si>
  <si>
    <t>警察官からの通報</t>
    <phoneticPr fontId="2"/>
  </si>
  <si>
    <t>保護観察所の長からの通報</t>
    <phoneticPr fontId="2"/>
  </si>
  <si>
    <t>矯正施設の長からの通報</t>
    <phoneticPr fontId="2"/>
  </si>
  <si>
    <t>精神科病院の管理者からの届出</t>
    <rPh sb="2" eb="3">
      <t>カ</t>
    </rPh>
    <rPh sb="3" eb="5">
      <t>ビョウイン</t>
    </rPh>
    <phoneticPr fontId="3"/>
  </si>
  <si>
    <t>心身喪失等の状態で重大な他害
行為を行った者に係る通報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5" eb="17">
      <t>コウイ</t>
    </rPh>
    <rPh sb="18" eb="19">
      <t>オコナ</t>
    </rPh>
    <rPh sb="21" eb="22">
      <t>モノ</t>
    </rPh>
    <rPh sb="23" eb="24">
      <t>カカ</t>
    </rPh>
    <rPh sb="25" eb="27">
      <t>ツウホウ</t>
    </rPh>
    <phoneticPr fontId="3"/>
  </si>
  <si>
    <t>緊急措置入院の必要ありと診察
された者のその後の処遇</t>
    <rPh sb="0" eb="2">
      <t>キンキュウ</t>
    </rPh>
    <rPh sb="2" eb="4">
      <t>ソチ</t>
    </rPh>
    <rPh sb="4" eb="6">
      <t>ニュウイン</t>
    </rPh>
    <rPh sb="7" eb="9">
      <t>ヒツヨウ</t>
    </rPh>
    <rPh sb="12" eb="14">
      <t>シンサツ</t>
    </rPh>
    <rPh sb="18" eb="19">
      <t>モノ</t>
    </rPh>
    <rPh sb="22" eb="23">
      <t>ゴ</t>
    </rPh>
    <rPh sb="24" eb="26">
      <t>ショグウ</t>
    </rPh>
    <phoneticPr fontId="6"/>
  </si>
  <si>
    <t>緊急措置入院の必要
なしと診察された者</t>
    <rPh sb="0" eb="2">
      <t>キンキュウ</t>
    </rPh>
    <rPh sb="2" eb="4">
      <t>ソチ</t>
    </rPh>
    <rPh sb="4" eb="6">
      <t>ニュウイン</t>
    </rPh>
    <rPh sb="7" eb="9">
      <t>ヒツヨウ</t>
    </rPh>
    <rPh sb="13" eb="15">
      <t>シンサツ</t>
    </rPh>
    <rPh sb="18" eb="19">
      <t>モノ</t>
    </rPh>
    <phoneticPr fontId="6"/>
  </si>
  <si>
    <t>措置入院
以外の入院</t>
    <rPh sb="0" eb="2">
      <t>ソチ</t>
    </rPh>
    <rPh sb="2" eb="4">
      <t>ニュウイン</t>
    </rPh>
    <rPh sb="5" eb="7">
      <t>イガイ</t>
    </rPh>
    <rPh sb="8" eb="10">
      <t>ニュウイン</t>
    </rPh>
    <phoneticPr fontId="6"/>
  </si>
  <si>
    <t>入院以外
の処遇</t>
    <rPh sb="0" eb="2">
      <t>ニュウイン</t>
    </rPh>
    <rPh sb="2" eb="4">
      <t>イガイ</t>
    </rPh>
    <rPh sb="6" eb="8">
      <t>ショグウ</t>
    </rPh>
    <phoneticPr fontId="6"/>
  </si>
  <si>
    <t>法第29条該当症状
でなかった者</t>
    <rPh sb="0" eb="1">
      <t>ホウ</t>
    </rPh>
    <rPh sb="1" eb="2">
      <t>ダイ</t>
    </rPh>
    <phoneticPr fontId="3"/>
  </si>
  <si>
    <t>その後の
診察の
結果措置
入院と
なった者</t>
    <rPh sb="2" eb="3">
      <t>ゴ</t>
    </rPh>
    <rPh sb="5" eb="7">
      <t>シンサツ</t>
    </rPh>
    <rPh sb="9" eb="10">
      <t>ケツ</t>
    </rPh>
    <rPh sb="10" eb="11">
      <t>ハテル</t>
    </rPh>
    <rPh sb="11" eb="13">
      <t>ソチ</t>
    </rPh>
    <rPh sb="14" eb="15">
      <t>イレル</t>
    </rPh>
    <rPh sb="15" eb="16">
      <t>イン</t>
    </rPh>
    <rPh sb="21" eb="22">
      <t>シャ</t>
    </rPh>
    <phoneticPr fontId="2"/>
  </si>
  <si>
    <t>通報等
総計</t>
    <rPh sb="0" eb="2">
      <t>ツウホウ</t>
    </rPh>
    <rPh sb="2" eb="3">
      <t>トウ</t>
    </rPh>
    <rPh sb="4" eb="6">
      <t>ソウケイ</t>
    </rPh>
    <phoneticPr fontId="2"/>
  </si>
  <si>
    <t>診察不要</t>
    <rPh sb="0" eb="2">
      <t>シンサツ</t>
    </rPh>
    <rPh sb="2" eb="4">
      <t>フヨウ</t>
    </rPh>
    <phoneticPr fontId="2"/>
  </si>
  <si>
    <t>既入院</t>
    <rPh sb="0" eb="1">
      <t>スデ</t>
    </rPh>
    <rPh sb="1" eb="3">
      <t>ニュウイン</t>
    </rPh>
    <phoneticPr fontId="2"/>
  </si>
  <si>
    <t>その他</t>
    <rPh sb="2" eb="3">
      <t>ホカ</t>
    </rPh>
    <phoneticPr fontId="2"/>
  </si>
  <si>
    <t>診察必要</t>
    <rPh sb="0" eb="2">
      <t>シンサツ</t>
    </rPh>
    <rPh sb="2" eb="4">
      <t>ヒツヨウ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</si>
  <si>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</si>
  <si>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第29条該当</t>
    <rPh sb="0" eb="1">
      <t>ダイ</t>
    </rPh>
    <rPh sb="3" eb="4">
      <t>ジョウ</t>
    </rPh>
    <rPh sb="4" eb="6">
      <t>ガイトウ</t>
    </rPh>
    <phoneticPr fontId="2"/>
  </si>
  <si>
    <t>措置入院</t>
    <rPh sb="0" eb="2">
      <t>ソチ</t>
    </rPh>
    <rPh sb="2" eb="4">
      <t>ニュウイン</t>
    </rPh>
    <phoneticPr fontId="2"/>
  </si>
  <si>
    <t>措置入院せず</t>
    <rPh sb="0" eb="2">
      <t>ソチ</t>
    </rPh>
    <rPh sb="2" eb="4">
      <t>ニュウイン</t>
    </rPh>
    <phoneticPr fontId="2"/>
  </si>
  <si>
    <t>第29条非該当</t>
    <rPh sb="0" eb="1">
      <t>ダイ</t>
    </rPh>
    <rPh sb="3" eb="4">
      <t>ジョウ</t>
    </rPh>
    <rPh sb="4" eb="7">
      <t>ヒガイトウ</t>
    </rPh>
    <phoneticPr fontId="2"/>
  </si>
  <si>
    <t>非精神障がい者</t>
    <rPh sb="0" eb="1">
      <t>ヒ</t>
    </rPh>
    <rPh sb="1" eb="3">
      <t>セイシン</t>
    </rPh>
    <rPh sb="3" eb="4">
      <t>ショウ</t>
    </rPh>
    <rPh sb="6" eb="7">
      <t>シャ</t>
    </rPh>
    <phoneticPr fontId="2"/>
  </si>
  <si>
    <t>通常申請等件数</t>
    <rPh sb="0" eb="2">
      <t>ツウジョウ</t>
    </rPh>
    <rPh sb="2" eb="5">
      <t>シンセイトウ</t>
    </rPh>
    <rPh sb="5" eb="7">
      <t>ケンスウ</t>
    </rPh>
    <phoneticPr fontId="2"/>
  </si>
  <si>
    <t>緊急申請等件数</t>
    <rPh sb="0" eb="2">
      <t>キンキュウ</t>
    </rPh>
    <rPh sb="2" eb="5">
      <t>シンセイトウ</t>
    </rPh>
    <rPh sb="5" eb="7">
      <t>ケンスウ</t>
    </rPh>
    <phoneticPr fontId="2"/>
  </si>
  <si>
    <t>緊急措置入院</t>
    <rPh sb="0" eb="2">
      <t>キンキュウ</t>
    </rPh>
    <rPh sb="2" eb="4">
      <t>ソチ</t>
    </rPh>
    <rPh sb="4" eb="6">
      <t>ニュウイン</t>
    </rPh>
    <phoneticPr fontId="2"/>
  </si>
  <si>
    <t>再診察で措置継続</t>
    <rPh sb="0" eb="3">
      <t>サイシンサツ</t>
    </rPh>
    <rPh sb="4" eb="6">
      <t>ソチ</t>
    </rPh>
    <rPh sb="6" eb="8">
      <t>ケイゾク</t>
    </rPh>
    <phoneticPr fontId="2"/>
  </si>
  <si>
    <t>緊急措置入院非該当</t>
    <rPh sb="0" eb="2">
      <t>キンキュウ</t>
    </rPh>
    <rPh sb="2" eb="4">
      <t>ソチ</t>
    </rPh>
    <rPh sb="4" eb="6">
      <t>ニュウイン</t>
    </rPh>
    <rPh sb="6" eb="9">
      <t>ヒガイトウ</t>
    </rPh>
    <phoneticPr fontId="2"/>
  </si>
  <si>
    <t>－－</t>
    <phoneticPr fontId="2"/>
  </si>
  <si>
    <t>２２条</t>
    <rPh sb="2" eb="3">
      <t>ジョウ</t>
    </rPh>
    <phoneticPr fontId="2"/>
  </si>
  <si>
    <t>診察実施</t>
    <rPh sb="0" eb="2">
      <t>シンサツ</t>
    </rPh>
    <rPh sb="2" eb="4">
      <t>ジッシ</t>
    </rPh>
    <phoneticPr fontId="2"/>
  </si>
  <si>
    <t>(3)＋(5)＋(6)</t>
    <phoneticPr fontId="2"/>
  </si>
  <si>
    <t>報告例</t>
    <rPh sb="0" eb="3">
      <t>ホウコクレイ</t>
    </rPh>
    <phoneticPr fontId="2"/>
  </si>
  <si>
    <t>措置入院等の状況報告書</t>
    <rPh sb="0" eb="2">
      <t>ソチ</t>
    </rPh>
    <rPh sb="2" eb="4">
      <t>ニュウイン</t>
    </rPh>
    <rPh sb="4" eb="5">
      <t>トウ</t>
    </rPh>
    <rPh sb="6" eb="8">
      <t>ジョウキョウ</t>
    </rPh>
    <rPh sb="8" eb="10">
      <t>ホウコク</t>
    </rPh>
    <rPh sb="10" eb="11">
      <t>ショ</t>
    </rPh>
    <phoneticPr fontId="2"/>
  </si>
  <si>
    <t>保健所</t>
    <rPh sb="0" eb="3">
      <t>ホケンショ</t>
    </rPh>
    <phoneticPr fontId="2"/>
  </si>
  <si>
    <t>月分</t>
    <rPh sb="0" eb="2">
      <t>ガツブン</t>
    </rPh>
    <phoneticPr fontId="2"/>
  </si>
  <si>
    <t>松江</t>
    <rPh sb="0" eb="2">
      <t>マツエ</t>
    </rPh>
    <phoneticPr fontId="2"/>
  </si>
  <si>
    <t>出雲</t>
    <rPh sb="0" eb="2">
      <t>イズモ</t>
    </rPh>
    <phoneticPr fontId="2"/>
  </si>
  <si>
    <t>雲南</t>
    <rPh sb="0" eb="2">
      <t>ウンナン</t>
    </rPh>
    <phoneticPr fontId="2"/>
  </si>
  <si>
    <t>県央</t>
    <rPh sb="0" eb="2">
      <t>ケンオウ</t>
    </rPh>
    <phoneticPr fontId="2"/>
  </si>
  <si>
    <t>浜田</t>
    <rPh sb="0" eb="2">
      <t>ハマダ</t>
    </rPh>
    <phoneticPr fontId="2"/>
  </si>
  <si>
    <t>益田</t>
    <rPh sb="0" eb="2">
      <t>マスダ</t>
    </rPh>
    <phoneticPr fontId="2"/>
  </si>
  <si>
    <t>隠岐</t>
    <rPh sb="0" eb="2">
      <t>オキ</t>
    </rPh>
    <phoneticPr fontId="2"/>
  </si>
  <si>
    <t>■衛生行政報告例準拠様式（『第１　精神障害者申請・通報・届出及び移送の状況』より）</t>
    <rPh sb="1" eb="3">
      <t>エイセイ</t>
    </rPh>
    <rPh sb="3" eb="5">
      <t>ギョウセイ</t>
    </rPh>
    <rPh sb="5" eb="8">
      <t>ホウコクレイ</t>
    </rPh>
    <rPh sb="8" eb="10">
      <t>ジュンキョ</t>
    </rPh>
    <rPh sb="10" eb="12">
      <t>ヨウシキ</t>
    </rPh>
    <rPh sb="14" eb="15">
      <t>ダイ</t>
    </rPh>
    <rPh sb="17" eb="19">
      <t>セイシン</t>
    </rPh>
    <rPh sb="19" eb="22">
      <t>ショウガイシャ</t>
    </rPh>
    <rPh sb="22" eb="24">
      <t>シンセイ</t>
    </rPh>
    <rPh sb="25" eb="27">
      <t>ツウホウ</t>
    </rPh>
    <rPh sb="28" eb="30">
      <t>トドケデ</t>
    </rPh>
    <rPh sb="30" eb="31">
      <t>オヨ</t>
    </rPh>
    <rPh sb="32" eb="34">
      <t>イソウ</t>
    </rPh>
    <rPh sb="35" eb="37">
      <t>ジョウキョウ</t>
    </rPh>
    <phoneticPr fontId="2"/>
  </si>
  <si>
    <t>■公衆衛生関係行政事務指導監査資料準拠様式（『精－５』より）</t>
    <rPh sb="1" eb="3">
      <t>コウシュウ</t>
    </rPh>
    <rPh sb="3" eb="5">
      <t>エイセイ</t>
    </rPh>
    <rPh sb="5" eb="7">
      <t>カンケイ</t>
    </rPh>
    <rPh sb="7" eb="9">
      <t>ギョウセイ</t>
    </rPh>
    <rPh sb="9" eb="11">
      <t>ジム</t>
    </rPh>
    <rPh sb="11" eb="13">
      <t>シドウ</t>
    </rPh>
    <rPh sb="13" eb="15">
      <t>カンサ</t>
    </rPh>
    <rPh sb="15" eb="17">
      <t>シリョウ</t>
    </rPh>
    <rPh sb="17" eb="19">
      <t>ジュンキョ</t>
    </rPh>
    <rPh sb="19" eb="21">
      <t>ヨウシキ</t>
    </rPh>
    <rPh sb="23" eb="24">
      <t>セイ</t>
    </rPh>
    <phoneticPr fontId="2"/>
  </si>
  <si>
    <t>■衛生行政報告例準拠様式（『第２　精神障害者措置入院・仮退院状況』下表より）</t>
    <rPh sb="1" eb="3">
      <t>エイセイ</t>
    </rPh>
    <rPh sb="3" eb="5">
      <t>ギョウセイ</t>
    </rPh>
    <rPh sb="5" eb="8">
      <t>ホウコクレイ</t>
    </rPh>
    <rPh sb="8" eb="10">
      <t>ジュンキョ</t>
    </rPh>
    <rPh sb="10" eb="12">
      <t>ヨウシキ</t>
    </rPh>
    <rPh sb="14" eb="15">
      <t>ダイ</t>
    </rPh>
    <rPh sb="17" eb="19">
      <t>セイシン</t>
    </rPh>
    <rPh sb="19" eb="22">
      <t>ショウガイシャ</t>
    </rPh>
    <rPh sb="22" eb="24">
      <t>ソチ</t>
    </rPh>
    <rPh sb="24" eb="26">
      <t>ニュウイン</t>
    </rPh>
    <rPh sb="27" eb="30">
      <t>カリタイイン</t>
    </rPh>
    <rPh sb="30" eb="32">
      <t>ジョウキョウ</t>
    </rPh>
    <rPh sb="33" eb="34">
      <t>シタ</t>
    </rPh>
    <rPh sb="34" eb="35">
      <t>ヒョウ</t>
    </rPh>
    <phoneticPr fontId="2"/>
  </si>
  <si>
    <t>法第２９条
該当症状
ではなか
った者</t>
    <rPh sb="0" eb="2">
      <t>ホウダイ</t>
    </rPh>
    <rPh sb="4" eb="5">
      <t>ジョウ</t>
    </rPh>
    <rPh sb="6" eb="8">
      <t>ガイトウ</t>
    </rPh>
    <rPh sb="8" eb="10">
      <t>ショウジョウ</t>
    </rPh>
    <rPh sb="18" eb="19">
      <t>シャ</t>
    </rPh>
    <phoneticPr fontId="2"/>
  </si>
  <si>
    <t>　（緊急措置入院状況）</t>
    <rPh sb="2" eb="4">
      <t>キンキュウ</t>
    </rPh>
    <rPh sb="4" eb="6">
      <t>ソチ</t>
    </rPh>
    <rPh sb="6" eb="8">
      <t>ニュウイン</t>
    </rPh>
    <rPh sb="8" eb="10">
      <t>ジョウキョウ</t>
    </rPh>
    <phoneticPr fontId="2"/>
  </si>
  <si>
    <t>精－５</t>
    <rPh sb="0" eb="1">
      <t>セイ</t>
    </rPh>
    <phoneticPr fontId="2"/>
  </si>
  <si>
    <t>再診察で措置解除（非該当）</t>
    <rPh sb="0" eb="3">
      <t>サイシンサツ</t>
    </rPh>
    <rPh sb="4" eb="6">
      <t>ソチ</t>
    </rPh>
    <rPh sb="6" eb="8">
      <t>カイジョ</t>
    </rPh>
    <rPh sb="9" eb="12">
      <t>ヒガイトウ</t>
    </rPh>
    <phoneticPr fontId="2"/>
  </si>
  <si>
    <t>２３条</t>
    <rPh sb="2" eb="3">
      <t>ジョウ</t>
    </rPh>
    <phoneticPr fontId="2"/>
  </si>
  <si>
    <t>エラーチェック④</t>
    <phoneticPr fontId="2"/>
  </si>
  <si>
    <t>２４条</t>
    <rPh sb="2" eb="3">
      <t>ジョウ</t>
    </rPh>
    <phoneticPr fontId="2"/>
  </si>
  <si>
    <t>２５条</t>
    <rPh sb="2" eb="3">
      <t>ジョウ</t>
    </rPh>
    <phoneticPr fontId="2"/>
  </si>
  <si>
    <t>２６条</t>
    <rPh sb="2" eb="3">
      <t>ジョウ</t>
    </rPh>
    <phoneticPr fontId="2"/>
  </si>
  <si>
    <t>26-2条</t>
    <rPh sb="4" eb="5">
      <t>ジョウ</t>
    </rPh>
    <phoneticPr fontId="2"/>
  </si>
  <si>
    <t>26-3条</t>
    <rPh sb="4" eb="5">
      <t>ジョウ</t>
    </rPh>
    <phoneticPr fontId="2"/>
  </si>
  <si>
    <t>27-2条</t>
    <rPh sb="4" eb="5">
      <t>ジョウ</t>
    </rPh>
    <phoneticPr fontId="2"/>
  </si>
  <si>
    <t>上表赤字計</t>
    <rPh sb="0" eb="1">
      <t>ウエ</t>
    </rPh>
    <rPh sb="1" eb="2">
      <t>ヒョウ</t>
    </rPh>
    <rPh sb="2" eb="4">
      <t>アカジ</t>
    </rPh>
    <rPh sb="4" eb="5">
      <t>ケイ</t>
    </rPh>
    <phoneticPr fontId="2"/>
  </si>
  <si>
    <t>便宜上、29条該当となったが措置入院しなかったものも含む</t>
    <rPh sb="0" eb="3">
      <t>ベンギジョウ</t>
    </rPh>
    <rPh sb="6" eb="7">
      <t>ジョウ</t>
    </rPh>
    <rPh sb="7" eb="9">
      <t>ガイトウ</t>
    </rPh>
    <rPh sb="14" eb="16">
      <t>ソチ</t>
    </rPh>
    <rPh sb="16" eb="18">
      <t>ニュウイン</t>
    </rPh>
    <rPh sb="26" eb="27">
      <t>フク</t>
    </rPh>
    <phoneticPr fontId="2"/>
  </si>
  <si>
    <t>１次非該当（通常１次診察・緊急診察・再診察１次診察）
＋２次非該当（通常２次診察・再診察２次診察）</t>
    <rPh sb="1" eb="2">
      <t>ジ</t>
    </rPh>
    <rPh sb="2" eb="5">
      <t>ヒガイトウ</t>
    </rPh>
    <rPh sb="6" eb="8">
      <t>ツウジョウ</t>
    </rPh>
    <rPh sb="9" eb="10">
      <t>ジ</t>
    </rPh>
    <rPh sb="10" eb="12">
      <t>シンサツ</t>
    </rPh>
    <rPh sb="13" eb="15">
      <t>キンキュウ</t>
    </rPh>
    <rPh sb="15" eb="17">
      <t>シンサツ</t>
    </rPh>
    <rPh sb="18" eb="21">
      <t>サイシンサツ</t>
    </rPh>
    <rPh sb="22" eb="23">
      <t>ジ</t>
    </rPh>
    <rPh sb="23" eb="25">
      <t>シンサツ</t>
    </rPh>
    <rPh sb="29" eb="30">
      <t>ジ</t>
    </rPh>
    <rPh sb="30" eb="33">
      <t>ヒガイトウ</t>
    </rPh>
    <rPh sb="34" eb="36">
      <t>ツウジョウ</t>
    </rPh>
    <rPh sb="37" eb="38">
      <t>ジ</t>
    </rPh>
    <rPh sb="38" eb="40">
      <t>シンサツ</t>
    </rPh>
    <rPh sb="41" eb="44">
      <t>サイシンサツ</t>
    </rPh>
    <rPh sb="45" eb="46">
      <t>ジ</t>
    </rPh>
    <rPh sb="46" eb="48">
      <t>シンサツ</t>
    </rPh>
    <phoneticPr fontId="2"/>
  </si>
  <si>
    <t>平成○○年度</t>
    <rPh sb="0" eb="2">
      <t>ヘイセイ</t>
    </rPh>
    <rPh sb="4" eb="6">
      <t>ネンド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</si>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</sst>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0\)"/>
    <numFmt numFmtId="177" formatCode="#,##0_ ;[Red]\-#,##0\ "/>
    <numFmt numFmtId="178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21" fillId="0" borderId="0"/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61" xfId="0" applyFont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9" fillId="0" borderId="23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0" fillId="0" borderId="0" xfId="0" quotePrefix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49" xfId="1" applyFont="1" applyFill="1" applyBorder="1" applyAlignment="1">
      <alignment vertical="center"/>
    </xf>
    <xf numFmtId="0" fontId="9" fillId="0" borderId="62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0" fontId="9" fillId="0" borderId="52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0" fontId="9" fillId="0" borderId="54" xfId="1" applyFont="1" applyFill="1" applyBorder="1" applyAlignment="1">
      <alignment vertical="center"/>
    </xf>
    <xf numFmtId="0" fontId="9" fillId="0" borderId="59" xfId="1" applyFont="1" applyFill="1" applyBorder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55" xfId="1" quotePrefix="1" applyFont="1" applyFill="1" applyBorder="1" applyAlignment="1">
      <alignment horizontal="center" vertical="center"/>
    </xf>
    <xf numFmtId="176" fontId="9" fillId="0" borderId="6" xfId="1" quotePrefix="1" applyNumberFormat="1" applyFont="1" applyFill="1" applyBorder="1" applyAlignment="1">
      <alignment horizontal="center" vertical="center"/>
    </xf>
    <xf numFmtId="176" fontId="9" fillId="0" borderId="15" xfId="1" quotePrefix="1" applyNumberFormat="1" applyFont="1" applyFill="1" applyBorder="1" applyAlignment="1">
      <alignment horizontal="center" vertical="center"/>
    </xf>
    <xf numFmtId="176" fontId="9" fillId="0" borderId="58" xfId="1" quotePrefix="1" applyNumberFormat="1" applyFont="1" applyFill="1" applyBorder="1" applyAlignment="1">
      <alignment horizontal="center" vertical="center"/>
    </xf>
    <xf numFmtId="176" fontId="9" fillId="0" borderId="55" xfId="1" quotePrefix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centerContinuous" vertical="center"/>
    </xf>
    <xf numFmtId="0" fontId="11" fillId="0" borderId="4" xfId="1" applyFont="1" applyFill="1" applyBorder="1" applyAlignment="1" applyProtection="1">
      <alignment horizontal="centerContinuous" vertical="center"/>
    </xf>
    <xf numFmtId="0" fontId="11" fillId="0" borderId="6" xfId="1" applyFont="1" applyFill="1" applyBorder="1" applyAlignment="1" applyProtection="1">
      <alignment horizontal="centerContinuous" vertical="center"/>
    </xf>
    <xf numFmtId="0" fontId="9" fillId="0" borderId="66" xfId="1" applyFont="1" applyFill="1" applyBorder="1" applyAlignment="1">
      <alignment horizontal="centerContinuous" vertical="center"/>
    </xf>
    <xf numFmtId="0" fontId="9" fillId="0" borderId="67" xfId="1" applyFont="1" applyFill="1" applyBorder="1" applyAlignment="1">
      <alignment horizontal="centerContinuous" vertical="center"/>
    </xf>
    <xf numFmtId="0" fontId="9" fillId="0" borderId="6" xfId="1" applyFont="1" applyFill="1" applyBorder="1" applyAlignment="1">
      <alignment horizontal="centerContinuous" vertical="center"/>
    </xf>
    <xf numFmtId="0" fontId="9" fillId="0" borderId="12" xfId="1" applyFont="1" applyFill="1" applyBorder="1" applyAlignment="1">
      <alignment horizontal="centerContinuous" vertical="center"/>
    </xf>
    <xf numFmtId="0" fontId="11" fillId="0" borderId="47" xfId="1" applyFont="1" applyFill="1" applyBorder="1" applyAlignment="1" applyProtection="1">
      <alignment horizontal="centerContinuous" vertical="center"/>
    </xf>
    <xf numFmtId="0" fontId="11" fillId="0" borderId="15" xfId="1" applyFont="1" applyFill="1" applyBorder="1" applyAlignment="1" applyProtection="1">
      <alignment horizontal="centerContinuous" vertical="center"/>
    </xf>
    <xf numFmtId="0" fontId="9" fillId="0" borderId="14" xfId="1" applyFont="1" applyFill="1" applyBorder="1" applyAlignment="1">
      <alignment horizontal="distributed" vertical="center" wrapText="1"/>
    </xf>
    <xf numFmtId="0" fontId="9" fillId="0" borderId="20" xfId="1" applyFont="1" applyFill="1" applyBorder="1" applyAlignment="1">
      <alignment horizontal="distributed" vertical="center" wrapText="1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17" xfId="1" quotePrefix="1" applyFont="1" applyFill="1" applyBorder="1" applyAlignment="1">
      <alignment horizontal="center" vertical="center"/>
    </xf>
    <xf numFmtId="0" fontId="9" fillId="0" borderId="9" xfId="1" quotePrefix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5" xfId="1" quotePrefix="1" applyFont="1" applyFill="1" applyBorder="1" applyAlignment="1">
      <alignment horizontal="center" vertical="center"/>
    </xf>
    <xf numFmtId="0" fontId="9" fillId="0" borderId="22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77" fontId="20" fillId="2" borderId="1" xfId="2" applyNumberFormat="1" applyFont="1" applyFill="1" applyBorder="1" applyAlignment="1" applyProtection="1">
      <alignment horizontal="center" vertical="center"/>
      <protection locked="0"/>
    </xf>
    <xf numFmtId="177" fontId="20" fillId="2" borderId="2" xfId="2" applyNumberFormat="1" applyFont="1" applyFill="1" applyBorder="1" applyAlignment="1" applyProtection="1">
      <alignment horizontal="center" vertical="center"/>
      <protection locked="0"/>
    </xf>
    <xf numFmtId="177" fontId="20" fillId="2" borderId="7" xfId="2" applyNumberFormat="1" applyFont="1" applyFill="1" applyBorder="1" applyAlignment="1" applyProtection="1">
      <alignment horizontal="center" vertical="center"/>
      <protection locked="0"/>
    </xf>
    <xf numFmtId="177" fontId="20" fillId="2" borderId="8" xfId="2" applyNumberFormat="1" applyFont="1" applyFill="1" applyBorder="1" applyAlignment="1" applyProtection="1">
      <alignment horizontal="center" vertical="center"/>
      <protection locked="0"/>
    </xf>
    <xf numFmtId="177" fontId="20" fillId="2" borderId="33" xfId="2" applyNumberFormat="1" applyFont="1" applyFill="1" applyBorder="1" applyAlignment="1" applyProtection="1">
      <alignment horizontal="center" vertical="center"/>
      <protection locked="0"/>
    </xf>
    <xf numFmtId="177" fontId="20" fillId="2" borderId="36" xfId="2" applyNumberFormat="1" applyFont="1" applyFill="1" applyBorder="1" applyAlignment="1" applyProtection="1">
      <alignment horizontal="center" vertical="center"/>
      <protection locked="0"/>
    </xf>
    <xf numFmtId="178" fontId="20" fillId="2" borderId="24" xfId="1" applyNumberFormat="1" applyFont="1" applyFill="1" applyBorder="1" applyAlignment="1">
      <alignment horizontal="center" vertical="center"/>
    </xf>
    <xf numFmtId="178" fontId="20" fillId="2" borderId="25" xfId="1" applyNumberFormat="1" applyFont="1" applyFill="1" applyBorder="1" applyAlignment="1">
      <alignment horizontal="center" vertical="center"/>
    </xf>
    <xf numFmtId="178" fontId="20" fillId="2" borderId="22" xfId="1" applyNumberFormat="1" applyFont="1" applyFill="1" applyBorder="1" applyAlignment="1">
      <alignment horizontal="center" vertical="center"/>
    </xf>
    <xf numFmtId="178" fontId="20" fillId="2" borderId="25" xfId="1" applyNumberFormat="1" applyFont="1" applyFill="1" applyBorder="1" applyAlignment="1" applyProtection="1">
      <alignment horizontal="center" vertical="center"/>
      <protection locked="0"/>
    </xf>
    <xf numFmtId="177" fontId="20" fillId="0" borderId="2" xfId="2" applyNumberFormat="1" applyFont="1" applyFill="1" applyBorder="1" applyAlignment="1" applyProtection="1">
      <alignment horizontal="center" vertical="center"/>
      <protection locked="0"/>
    </xf>
    <xf numFmtId="177" fontId="20" fillId="0" borderId="3" xfId="2" applyNumberFormat="1" applyFont="1" applyFill="1" applyBorder="1" applyAlignment="1" applyProtection="1">
      <alignment horizontal="center" vertical="center"/>
      <protection locked="0"/>
    </xf>
    <xf numFmtId="177" fontId="20" fillId="0" borderId="1" xfId="2" applyNumberFormat="1" applyFont="1" applyFill="1" applyBorder="1" applyAlignment="1" applyProtection="1">
      <alignment horizontal="center" vertical="center"/>
      <protection locked="0"/>
    </xf>
    <xf numFmtId="177" fontId="20" fillId="0" borderId="8" xfId="2" applyNumberFormat="1" applyFont="1" applyFill="1" applyBorder="1" applyAlignment="1" applyProtection="1">
      <alignment horizontal="center" vertical="center"/>
      <protection locked="0"/>
    </xf>
    <xf numFmtId="177" fontId="20" fillId="0" borderId="10" xfId="2" applyNumberFormat="1" applyFont="1" applyFill="1" applyBorder="1" applyAlignment="1" applyProtection="1">
      <alignment horizontal="center" vertical="center"/>
      <protection locked="0"/>
    </xf>
    <xf numFmtId="177" fontId="20" fillId="0" borderId="7" xfId="2" applyNumberFormat="1" applyFont="1" applyFill="1" applyBorder="1" applyAlignment="1" applyProtection="1">
      <alignment horizontal="center" vertical="center"/>
      <protection locked="0"/>
    </xf>
    <xf numFmtId="177" fontId="20" fillId="0" borderId="36" xfId="2" applyNumberFormat="1" applyFont="1" applyFill="1" applyBorder="1" applyAlignment="1" applyProtection="1">
      <alignment horizontal="center" vertical="center"/>
      <protection locked="0"/>
    </xf>
    <xf numFmtId="177" fontId="20" fillId="0" borderId="34" xfId="2" applyNumberFormat="1" applyFont="1" applyFill="1" applyBorder="1" applyAlignment="1" applyProtection="1">
      <alignment horizontal="center" vertical="center"/>
      <protection locked="0"/>
    </xf>
    <xf numFmtId="177" fontId="20" fillId="0" borderId="33" xfId="2" applyNumberFormat="1" applyFont="1" applyFill="1" applyBorder="1" applyAlignment="1" applyProtection="1">
      <alignment horizontal="center" vertical="center"/>
      <protection locked="0"/>
    </xf>
    <xf numFmtId="178" fontId="20" fillId="0" borderId="25" xfId="1" applyNumberFormat="1" applyFont="1" applyFill="1" applyBorder="1" applyAlignment="1" applyProtection="1">
      <alignment horizontal="center" vertical="center"/>
      <protection locked="0"/>
    </xf>
    <xf numFmtId="178" fontId="20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0" borderId="54" xfId="1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 shrinkToFit="1"/>
    </xf>
    <xf numFmtId="0" fontId="9" fillId="0" borderId="67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wrapText="1"/>
    </xf>
    <xf numFmtId="0" fontId="9" fillId="0" borderId="76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61" xfId="1" quotePrefix="1" applyFont="1" applyFill="1" applyBorder="1" applyAlignment="1">
      <alignment horizontal="center" vertical="center"/>
    </xf>
    <xf numFmtId="0" fontId="9" fillId="0" borderId="77" xfId="1" quotePrefix="1" applyFont="1" applyFill="1" applyBorder="1" applyAlignment="1">
      <alignment horizontal="center" vertical="center"/>
    </xf>
    <xf numFmtId="178" fontId="20" fillId="2" borderId="61" xfId="1" applyNumberFormat="1" applyFont="1" applyFill="1" applyBorder="1" applyAlignment="1" applyProtection="1">
      <alignment horizontal="center" vertical="center"/>
      <protection locked="0"/>
    </xf>
    <xf numFmtId="178" fontId="20" fillId="2" borderId="77" xfId="1" applyNumberFormat="1" applyFont="1" applyFill="1" applyBorder="1" applyAlignment="1" applyProtection="1">
      <alignment horizontal="center" vertical="center"/>
      <protection locked="0"/>
    </xf>
    <xf numFmtId="0" fontId="9" fillId="0" borderId="6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59" xfId="1" quotePrefix="1" applyFont="1" applyFill="1" applyBorder="1" applyAlignment="1">
      <alignment horizontal="center" vertical="center"/>
    </xf>
    <xf numFmtId="178" fontId="20" fillId="2" borderId="59" xfId="1" applyNumberFormat="1" applyFont="1" applyFill="1" applyBorder="1" applyAlignment="1" applyProtection="1">
      <alignment horizontal="center" vertical="center"/>
    </xf>
    <xf numFmtId="178" fontId="20" fillId="2" borderId="77" xfId="1" applyNumberFormat="1" applyFont="1" applyFill="1" applyBorder="1" applyAlignment="1" applyProtection="1">
      <alignment horizontal="center" vertical="center"/>
    </xf>
    <xf numFmtId="0" fontId="9" fillId="0" borderId="66" xfId="1" applyFont="1" applyFill="1" applyBorder="1" applyAlignment="1">
      <alignment horizontal="center" vertical="center" wrapText="1"/>
    </xf>
    <xf numFmtId="0" fontId="9" fillId="0" borderId="67" xfId="1" applyFont="1" applyFill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/>
    </xf>
    <xf numFmtId="0" fontId="9" fillId="0" borderId="59" xfId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20" fillId="0" borderId="6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64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65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7" fontId="20" fillId="2" borderId="65" xfId="2" applyNumberFormat="1" applyFont="1" applyFill="1" applyBorder="1" applyAlignment="1" applyProtection="1">
      <alignment horizontal="center" vertical="center"/>
      <protection locked="0"/>
    </xf>
    <xf numFmtId="177" fontId="20" fillId="2" borderId="31" xfId="2" applyNumberFormat="1" applyFont="1" applyFill="1" applyBorder="1" applyAlignment="1" applyProtection="1">
      <alignment horizontal="center" vertical="center"/>
      <protection locked="0"/>
    </xf>
    <xf numFmtId="177" fontId="20" fillId="2" borderId="14" xfId="2" applyNumberFormat="1" applyFont="1" applyFill="1" applyBorder="1" applyAlignment="1" applyProtection="1">
      <alignment horizontal="center" vertical="center"/>
      <protection locked="0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42</xdr:row>
      <xdr:rowOff>114300</xdr:rowOff>
    </xdr:from>
    <xdr:to>
      <xdr:col>28</xdr:col>
      <xdr:colOff>381000</xdr:colOff>
      <xdr:row>43</xdr:row>
      <xdr:rowOff>419100</xdr:rowOff>
    </xdr:to>
    <xdr:sp macro="" textlink="">
      <xdr:nvSpPr>
        <xdr:cNvPr id="2" name="左中かっこ 1"/>
        <xdr:cNvSpPr/>
      </xdr:nvSpPr>
      <xdr:spPr>
        <a:xfrm>
          <a:off x="21278850" y="12115800"/>
          <a:ext cx="295275" cy="790575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tabSelected="1" view="pageBreakPreview" zoomScale="70" zoomScaleNormal="68" zoomScaleSheetLayoutView="70" workbookViewId="0">
      <selection activeCell="Q54" sqref="Q54"/>
    </sheetView>
  </sheetViews>
  <sheetFormatPr defaultRowHeight="13.5"/>
  <cols>
    <col min="1" max="1" width="5.5" style="5" customWidth="1"/>
    <col min="2" max="2" width="25.5" style="5" bestFit="1" customWidth="1"/>
    <col min="3" max="13" width="10" style="5" customWidth="1"/>
    <col min="14" max="14" width="11.25" style="5" customWidth="1"/>
    <col min="15" max="15" width="2.5" style="5" customWidth="1"/>
    <col min="16" max="16" width="10.125" style="5" customWidth="1"/>
    <col min="17" max="18" width="9" style="2" customWidth="1"/>
    <col min="19" max="19" width="16.75" style="1" bestFit="1" customWidth="1"/>
    <col min="20" max="21" width="6.125" style="2" customWidth="1"/>
    <col min="22" max="22" width="15.5" style="2" bestFit="1" customWidth="1"/>
    <col min="23" max="23" width="6.125" style="2" customWidth="1"/>
    <col min="24" max="24" width="9.25" style="2" bestFit="1" customWidth="1"/>
    <col min="25" max="25" width="6.125" style="2" customWidth="1"/>
    <col min="26" max="26" width="19.625" style="2" bestFit="1" customWidth="1"/>
    <col min="27" max="27" width="6.125" style="2" customWidth="1"/>
    <col min="28" max="28" width="11.25" style="2" bestFit="1" customWidth="1"/>
    <col min="29" max="29" width="6.125" style="2" customWidth="1"/>
    <col min="30" max="30" width="13.375" style="2" bestFit="1" customWidth="1"/>
    <col min="31" max="31" width="12.25" style="2" bestFit="1" customWidth="1"/>
    <col min="32" max="37" width="7.375" style="1" customWidth="1"/>
    <col min="38" max="38" width="6.125" style="1" customWidth="1"/>
    <col min="39" max="40" width="6.125" style="2" customWidth="1"/>
    <col min="41" max="16384" width="9" style="2"/>
  </cols>
  <sheetData>
    <row r="1" spans="1:39" ht="32.25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39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9" ht="30" customHeight="1">
      <c r="A3" s="4"/>
      <c r="L3" s="107" t="s">
        <v>142</v>
      </c>
      <c r="M3" s="107"/>
      <c r="N3" s="32" t="s">
        <v>143</v>
      </c>
      <c r="O3" s="109" t="s">
        <v>116</v>
      </c>
      <c r="P3" s="109"/>
    </row>
    <row r="4" spans="1:39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08"/>
      <c r="M4" s="108"/>
      <c r="N4" s="33"/>
      <c r="O4" s="109" t="s">
        <v>115</v>
      </c>
      <c r="P4" s="109"/>
    </row>
    <row r="5" spans="1:39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1"/>
      <c r="M5" s="31"/>
      <c r="N5" s="33"/>
      <c r="O5" s="34"/>
      <c r="P5" s="34"/>
    </row>
    <row r="6" spans="1:39" ht="30" customHeight="1">
      <c r="A6" s="30" t="s">
        <v>125</v>
      </c>
      <c r="M6" s="6"/>
      <c r="N6" s="6"/>
      <c r="P6" s="7"/>
    </row>
    <row r="7" spans="1:39" ht="15" customHeight="1" thickBot="1">
      <c r="M7" s="6"/>
      <c r="O7" s="6"/>
    </row>
    <row r="8" spans="1:39" ht="30" customHeight="1">
      <c r="A8" s="213" t="s">
        <v>74</v>
      </c>
      <c r="B8" s="214"/>
      <c r="C8" s="219" t="s">
        <v>75</v>
      </c>
      <c r="D8" s="222" t="s">
        <v>76</v>
      </c>
      <c r="E8" s="223"/>
      <c r="F8" s="226" t="s">
        <v>77</v>
      </c>
      <c r="G8" s="226"/>
      <c r="H8" s="226"/>
      <c r="I8" s="226"/>
      <c r="J8" s="227"/>
      <c r="K8" s="228" t="s">
        <v>0</v>
      </c>
      <c r="L8" s="229"/>
      <c r="M8" s="230"/>
      <c r="N8" s="231" t="s">
        <v>80</v>
      </c>
      <c r="P8" s="120" t="s">
        <v>93</v>
      </c>
    </row>
    <row r="9" spans="1:39" ht="30" customHeight="1">
      <c r="A9" s="215"/>
      <c r="B9" s="216"/>
      <c r="C9" s="220"/>
      <c r="D9" s="224"/>
      <c r="E9" s="225"/>
      <c r="F9" s="233" t="s">
        <v>1</v>
      </c>
      <c r="G9" s="233"/>
      <c r="H9" s="234"/>
      <c r="I9" s="235" t="s">
        <v>79</v>
      </c>
      <c r="J9" s="238" t="s">
        <v>2</v>
      </c>
      <c r="K9" s="240" t="s">
        <v>3</v>
      </c>
      <c r="L9" s="242" t="s">
        <v>4</v>
      </c>
      <c r="M9" s="244" t="s">
        <v>92</v>
      </c>
      <c r="N9" s="232"/>
      <c r="P9" s="121"/>
    </row>
    <row r="10" spans="1:39" ht="30" customHeight="1">
      <c r="A10" s="215"/>
      <c r="B10" s="216"/>
      <c r="C10" s="220"/>
      <c r="D10" s="246" t="s">
        <v>5</v>
      </c>
      <c r="E10" s="246" t="s">
        <v>6</v>
      </c>
      <c r="F10" s="233" t="s">
        <v>7</v>
      </c>
      <c r="G10" s="234"/>
      <c r="H10" s="242" t="s">
        <v>127</v>
      </c>
      <c r="I10" s="236"/>
      <c r="J10" s="238"/>
      <c r="K10" s="241"/>
      <c r="L10" s="243"/>
      <c r="M10" s="245"/>
      <c r="N10" s="232"/>
      <c r="P10" s="121"/>
    </row>
    <row r="11" spans="1:39" ht="37.5" customHeight="1">
      <c r="A11" s="215"/>
      <c r="B11" s="216"/>
      <c r="C11" s="220"/>
      <c r="D11" s="246"/>
      <c r="E11" s="246"/>
      <c r="F11" s="23" t="s">
        <v>78</v>
      </c>
      <c r="G11" s="26" t="s">
        <v>8</v>
      </c>
      <c r="H11" s="248"/>
      <c r="I11" s="237"/>
      <c r="J11" s="239"/>
      <c r="K11" s="241"/>
      <c r="L11" s="243"/>
      <c r="M11" s="245"/>
      <c r="N11" s="232"/>
      <c r="P11" s="121"/>
    </row>
    <row r="12" spans="1:39" ht="22.5" customHeight="1" thickBot="1">
      <c r="A12" s="217"/>
      <c r="B12" s="218"/>
      <c r="C12" s="221"/>
      <c r="D12" s="247"/>
      <c r="E12" s="247"/>
      <c r="F12" s="18" t="s">
        <v>9</v>
      </c>
      <c r="G12" s="19" t="s">
        <v>10</v>
      </c>
      <c r="H12" s="19" t="s">
        <v>11</v>
      </c>
      <c r="I12" s="19" t="s">
        <v>12</v>
      </c>
      <c r="J12" s="20" t="s">
        <v>13</v>
      </c>
      <c r="K12" s="24"/>
      <c r="L12" s="25"/>
      <c r="M12" s="21" t="s">
        <v>14</v>
      </c>
      <c r="N12" s="22" t="s">
        <v>15</v>
      </c>
      <c r="P12" s="121"/>
      <c r="S12" s="3" t="s">
        <v>70</v>
      </c>
      <c r="AF12" s="1" t="s">
        <v>110</v>
      </c>
      <c r="AG12" s="1" t="s">
        <v>131</v>
      </c>
      <c r="AH12" s="1" t="s">
        <v>133</v>
      </c>
      <c r="AI12" s="1" t="s">
        <v>134</v>
      </c>
      <c r="AJ12" s="1" t="s">
        <v>135</v>
      </c>
      <c r="AK12" s="1" t="s">
        <v>136</v>
      </c>
      <c r="AL12" s="1" t="s">
        <v>137</v>
      </c>
      <c r="AM12" s="2" t="s">
        <v>138</v>
      </c>
    </row>
    <row r="13" spans="1:39" ht="20.100000000000001" customHeight="1">
      <c r="A13" s="165" t="s">
        <v>16</v>
      </c>
      <c r="B13" s="9" t="s">
        <v>17</v>
      </c>
      <c r="C13" s="168"/>
      <c r="D13" s="201"/>
      <c r="E13" s="201"/>
      <c r="F13" s="202"/>
      <c r="G13" s="112"/>
      <c r="H13" s="112"/>
      <c r="I13" s="112"/>
      <c r="J13" s="180">
        <f>SUM(F13:I14)</f>
        <v>0</v>
      </c>
      <c r="K13" s="206"/>
      <c r="L13" s="201"/>
      <c r="M13" s="209"/>
      <c r="N13" s="159">
        <f>F13+M13</f>
        <v>0</v>
      </c>
      <c r="O13" s="4"/>
      <c r="P13" s="122">
        <f>+C13+K13</f>
        <v>0</v>
      </c>
      <c r="S13" s="102" t="str">
        <f>IF(+C13-D13-E13=J13,"ＯＫ","エラーがあります")</f>
        <v>ＯＫ</v>
      </c>
      <c r="V13" s="2" t="s">
        <v>104</v>
      </c>
      <c r="AF13" s="69">
        <f>+C13</f>
        <v>0</v>
      </c>
      <c r="AG13" s="69">
        <f>C15</f>
        <v>0</v>
      </c>
      <c r="AH13" s="69">
        <f>C17</f>
        <v>0</v>
      </c>
      <c r="AI13" s="69">
        <f>C19</f>
        <v>0</v>
      </c>
      <c r="AJ13" s="69">
        <f>C21</f>
        <v>0</v>
      </c>
      <c r="AK13" s="69">
        <f>C23</f>
        <v>0</v>
      </c>
      <c r="AL13" s="69">
        <f>C25</f>
        <v>0</v>
      </c>
      <c r="AM13" s="69">
        <f>C28</f>
        <v>0</v>
      </c>
    </row>
    <row r="14" spans="1:39" ht="20.100000000000001" customHeight="1" thickBot="1">
      <c r="A14" s="186"/>
      <c r="B14" s="10" t="s">
        <v>18</v>
      </c>
      <c r="C14" s="188"/>
      <c r="D14" s="208"/>
      <c r="E14" s="208"/>
      <c r="F14" s="259"/>
      <c r="G14" s="113"/>
      <c r="H14" s="113"/>
      <c r="I14" s="113"/>
      <c r="J14" s="181"/>
      <c r="K14" s="207"/>
      <c r="L14" s="208"/>
      <c r="M14" s="210"/>
      <c r="N14" s="158"/>
      <c r="O14" s="4"/>
      <c r="P14" s="122"/>
      <c r="S14" s="102"/>
      <c r="W14" s="27" t="s">
        <v>109</v>
      </c>
      <c r="X14" s="2" t="s">
        <v>94</v>
      </c>
      <c r="AF14" s="69">
        <f>+D13+E13</f>
        <v>0</v>
      </c>
      <c r="AG14" s="69">
        <f>+D15+E15</f>
        <v>0</v>
      </c>
      <c r="AH14" s="69">
        <f>+D17+E17</f>
        <v>0</v>
      </c>
      <c r="AI14" s="69">
        <f>+D19+E19</f>
        <v>0</v>
      </c>
      <c r="AJ14" s="69">
        <f>+D21+E21</f>
        <v>0</v>
      </c>
      <c r="AK14" s="69">
        <f>+D23+E23</f>
        <v>0</v>
      </c>
      <c r="AL14" s="69">
        <f>+D25+E25</f>
        <v>0</v>
      </c>
      <c r="AM14" s="69">
        <f>+D28+E28</f>
        <v>0</v>
      </c>
    </row>
    <row r="15" spans="1:39" ht="20.100000000000001" customHeight="1">
      <c r="A15" s="165" t="s">
        <v>19</v>
      </c>
      <c r="B15" s="9" t="s">
        <v>20</v>
      </c>
      <c r="C15" s="168"/>
      <c r="D15" s="201"/>
      <c r="E15" s="201"/>
      <c r="F15" s="202"/>
      <c r="G15" s="112"/>
      <c r="H15" s="112"/>
      <c r="I15" s="112"/>
      <c r="J15" s="204">
        <f>SUM(F15:I16)</f>
        <v>0</v>
      </c>
      <c r="K15" s="206"/>
      <c r="L15" s="201"/>
      <c r="M15" s="209"/>
      <c r="N15" s="159">
        <f>F15+M15</f>
        <v>0</v>
      </c>
      <c r="O15" s="4"/>
      <c r="P15" s="122">
        <f>+C15+K15</f>
        <v>0</v>
      </c>
      <c r="S15" s="102" t="str">
        <f t="shared" ref="S15:S30" si="0">IF(+C15-D15-E15=J15,"ＯＫ","エラーがあります")</f>
        <v>ＯＫ</v>
      </c>
      <c r="Y15" s="27" t="s">
        <v>109</v>
      </c>
      <c r="Z15" s="2" t="s">
        <v>95</v>
      </c>
      <c r="AF15" s="69">
        <f>+D13</f>
        <v>0</v>
      </c>
      <c r="AG15" s="69">
        <f>+D15</f>
        <v>0</v>
      </c>
      <c r="AH15" s="69">
        <f>+D17</f>
        <v>0</v>
      </c>
      <c r="AI15" s="69">
        <f>+D19</f>
        <v>0</v>
      </c>
      <c r="AJ15" s="69">
        <f>+D21</f>
        <v>0</v>
      </c>
      <c r="AK15" s="69">
        <f>+D23</f>
        <v>0</v>
      </c>
      <c r="AL15" s="69">
        <f>+D25</f>
        <v>0</v>
      </c>
      <c r="AM15" s="69">
        <f>+D28</f>
        <v>0</v>
      </c>
    </row>
    <row r="16" spans="1:39" ht="20.100000000000001" customHeight="1">
      <c r="A16" s="200"/>
      <c r="B16" s="11" t="s">
        <v>21</v>
      </c>
      <c r="C16" s="195"/>
      <c r="D16" s="196"/>
      <c r="E16" s="196"/>
      <c r="F16" s="203"/>
      <c r="G16" s="199"/>
      <c r="H16" s="199"/>
      <c r="I16" s="199"/>
      <c r="J16" s="205"/>
      <c r="K16" s="261"/>
      <c r="L16" s="196"/>
      <c r="M16" s="212"/>
      <c r="N16" s="157"/>
      <c r="O16" s="4"/>
      <c r="P16" s="122"/>
      <c r="S16" s="102"/>
      <c r="Y16" s="27" t="s">
        <v>109</v>
      </c>
      <c r="Z16" s="2" t="s">
        <v>96</v>
      </c>
      <c r="AF16" s="69">
        <f>+E13</f>
        <v>0</v>
      </c>
      <c r="AG16" s="69">
        <f>+E15</f>
        <v>0</v>
      </c>
      <c r="AH16" s="69">
        <f>+E17</f>
        <v>0</v>
      </c>
      <c r="AI16" s="69">
        <f>+E19</f>
        <v>0</v>
      </c>
      <c r="AJ16" s="69">
        <f>+E21</f>
        <v>0</v>
      </c>
      <c r="AK16" s="69">
        <f>+E23</f>
        <v>0</v>
      </c>
      <c r="AL16" s="69">
        <f>+E25</f>
        <v>0</v>
      </c>
      <c r="AM16" s="69">
        <f>+E28</f>
        <v>0</v>
      </c>
    </row>
    <row r="17" spans="1:39" ht="20.100000000000001" customHeight="1">
      <c r="A17" s="200"/>
      <c r="B17" s="12" t="s">
        <v>22</v>
      </c>
      <c r="C17" s="195"/>
      <c r="D17" s="196"/>
      <c r="E17" s="196"/>
      <c r="F17" s="198"/>
      <c r="G17" s="199"/>
      <c r="H17" s="199"/>
      <c r="I17" s="199"/>
      <c r="J17" s="205">
        <f>SUM(F17:I18)</f>
        <v>0</v>
      </c>
      <c r="K17" s="211"/>
      <c r="L17" s="199"/>
      <c r="M17" s="155"/>
      <c r="N17" s="157">
        <f>F17+M17</f>
        <v>0</v>
      </c>
      <c r="O17" s="4"/>
      <c r="P17" s="122">
        <f>+C17+K17</f>
        <v>0</v>
      </c>
      <c r="S17" s="102" t="str">
        <f t="shared" si="0"/>
        <v>ＯＫ</v>
      </c>
      <c r="W17" s="27" t="s">
        <v>109</v>
      </c>
      <c r="X17" s="2" t="s">
        <v>111</v>
      </c>
      <c r="AF17" s="69">
        <f>+J13</f>
        <v>0</v>
      </c>
      <c r="AG17" s="69">
        <f>+J15</f>
        <v>0</v>
      </c>
      <c r="AH17" s="69">
        <f>+J17</f>
        <v>0</v>
      </c>
      <c r="AI17" s="69">
        <f>+J19</f>
        <v>0</v>
      </c>
      <c r="AJ17" s="69">
        <f>+J21</f>
        <v>0</v>
      </c>
      <c r="AK17" s="69">
        <f>+J23</f>
        <v>0</v>
      </c>
      <c r="AL17" s="69">
        <f>+J25</f>
        <v>0</v>
      </c>
      <c r="AM17" s="69">
        <f>+J28</f>
        <v>0</v>
      </c>
    </row>
    <row r="18" spans="1:39" ht="20.100000000000001" customHeight="1">
      <c r="A18" s="200"/>
      <c r="B18" s="11" t="s">
        <v>23</v>
      </c>
      <c r="C18" s="195"/>
      <c r="D18" s="196"/>
      <c r="E18" s="196"/>
      <c r="F18" s="198"/>
      <c r="G18" s="199"/>
      <c r="H18" s="199"/>
      <c r="I18" s="199"/>
      <c r="J18" s="205"/>
      <c r="K18" s="211"/>
      <c r="L18" s="199"/>
      <c r="M18" s="155"/>
      <c r="N18" s="157"/>
      <c r="O18" s="4"/>
      <c r="P18" s="122"/>
      <c r="S18" s="102"/>
      <c r="Y18" s="27" t="s">
        <v>109</v>
      </c>
      <c r="Z18" s="2" t="s">
        <v>98</v>
      </c>
      <c r="AF18" s="69">
        <f>+F13+G13+H13</f>
        <v>0</v>
      </c>
      <c r="AG18" s="69">
        <f>+F15+G15+H15</f>
        <v>0</v>
      </c>
      <c r="AH18" s="69">
        <f>+F17+G17+H17</f>
        <v>0</v>
      </c>
      <c r="AI18" s="69">
        <f>+F19+G19+H19</f>
        <v>0</v>
      </c>
      <c r="AJ18" s="69">
        <f>+F21+G21+H21</f>
        <v>0</v>
      </c>
      <c r="AK18" s="69">
        <f>+F23+G23+H23</f>
        <v>0</v>
      </c>
      <c r="AL18" s="69">
        <f>+F25+G25+H25</f>
        <v>0</v>
      </c>
      <c r="AM18" s="69">
        <f>+F28+G28+H28</f>
        <v>0</v>
      </c>
    </row>
    <row r="19" spans="1:39" ht="20.100000000000001" customHeight="1">
      <c r="A19" s="200"/>
      <c r="B19" s="12" t="s">
        <v>24</v>
      </c>
      <c r="C19" s="195"/>
      <c r="D19" s="196"/>
      <c r="E19" s="196"/>
      <c r="F19" s="198"/>
      <c r="G19" s="199"/>
      <c r="H19" s="199"/>
      <c r="I19" s="199"/>
      <c r="J19" s="205">
        <f>SUM(F19:I20)</f>
        <v>0</v>
      </c>
      <c r="K19" s="211"/>
      <c r="L19" s="199"/>
      <c r="M19" s="155"/>
      <c r="N19" s="157">
        <f>F19+M19</f>
        <v>0</v>
      </c>
      <c r="O19" s="4"/>
      <c r="P19" s="122">
        <f>+C19+K19</f>
        <v>0</v>
      </c>
      <c r="S19" s="102" t="str">
        <f t="shared" si="0"/>
        <v>ＯＫ</v>
      </c>
      <c r="AA19" s="27" t="s">
        <v>109</v>
      </c>
      <c r="AB19" s="2" t="s">
        <v>99</v>
      </c>
      <c r="AF19" s="69">
        <f>+F13+G13</f>
        <v>0</v>
      </c>
      <c r="AG19" s="69">
        <f>+F15+G15</f>
        <v>0</v>
      </c>
      <c r="AH19" s="69">
        <f>+F17+G17</f>
        <v>0</v>
      </c>
      <c r="AI19" s="69">
        <f>+F19+G19</f>
        <v>0</v>
      </c>
      <c r="AJ19" s="69">
        <f>+F21+G21</f>
        <v>0</v>
      </c>
      <c r="AK19" s="69">
        <f>+F23+G23</f>
        <v>0</v>
      </c>
      <c r="AL19" s="69">
        <f>+F25+G25</f>
        <v>0</v>
      </c>
      <c r="AM19" s="69">
        <f>+F28+G28</f>
        <v>0</v>
      </c>
    </row>
    <row r="20" spans="1:39" ht="20.100000000000001" customHeight="1">
      <c r="A20" s="200"/>
      <c r="B20" s="11" t="s">
        <v>25</v>
      </c>
      <c r="C20" s="195"/>
      <c r="D20" s="196"/>
      <c r="E20" s="196"/>
      <c r="F20" s="198"/>
      <c r="G20" s="199"/>
      <c r="H20" s="199"/>
      <c r="I20" s="199"/>
      <c r="J20" s="205"/>
      <c r="K20" s="211"/>
      <c r="L20" s="199"/>
      <c r="M20" s="155"/>
      <c r="N20" s="157"/>
      <c r="O20" s="4"/>
      <c r="P20" s="122"/>
      <c r="S20" s="102"/>
      <c r="AC20" s="27" t="s">
        <v>109</v>
      </c>
      <c r="AD20" s="2" t="s">
        <v>100</v>
      </c>
      <c r="AF20" s="17">
        <f>+F13</f>
        <v>0</v>
      </c>
      <c r="AG20" s="17">
        <f>+F15</f>
        <v>0</v>
      </c>
      <c r="AH20" s="17">
        <f>+F17</f>
        <v>0</v>
      </c>
      <c r="AI20" s="17">
        <f>+F19</f>
        <v>0</v>
      </c>
      <c r="AJ20" s="17">
        <f>+F21</f>
        <v>0</v>
      </c>
      <c r="AK20" s="17">
        <f>+F23</f>
        <v>0</v>
      </c>
      <c r="AL20" s="17">
        <f>+F25</f>
        <v>0</v>
      </c>
      <c r="AM20" s="17">
        <f>+F28</f>
        <v>0</v>
      </c>
    </row>
    <row r="21" spans="1:39" ht="20.100000000000001" customHeight="1">
      <c r="A21" s="200"/>
      <c r="B21" s="12" t="s">
        <v>26</v>
      </c>
      <c r="C21" s="195"/>
      <c r="D21" s="196"/>
      <c r="E21" s="196"/>
      <c r="F21" s="198"/>
      <c r="G21" s="199"/>
      <c r="H21" s="199"/>
      <c r="I21" s="199"/>
      <c r="J21" s="205">
        <f>SUM(F21:I22)</f>
        <v>0</v>
      </c>
      <c r="K21" s="211"/>
      <c r="L21" s="199"/>
      <c r="M21" s="155"/>
      <c r="N21" s="157">
        <f>F21+M21</f>
        <v>0</v>
      </c>
      <c r="O21" s="4"/>
      <c r="P21" s="122">
        <f>+C21+K21</f>
        <v>0</v>
      </c>
      <c r="S21" s="102" t="str">
        <f t="shared" si="0"/>
        <v>ＯＫ</v>
      </c>
      <c r="AC21" s="27" t="s">
        <v>109</v>
      </c>
      <c r="AD21" s="2" t="s">
        <v>101</v>
      </c>
      <c r="AF21" s="71">
        <f>+G13</f>
        <v>0</v>
      </c>
      <c r="AG21" s="71">
        <f>+G15</f>
        <v>0</v>
      </c>
      <c r="AH21" s="71">
        <f>+G17</f>
        <v>0</v>
      </c>
      <c r="AI21" s="71">
        <f>+G19</f>
        <v>0</v>
      </c>
      <c r="AJ21" s="71">
        <f>+G21</f>
        <v>0</v>
      </c>
      <c r="AK21" s="71">
        <f>+G23</f>
        <v>0</v>
      </c>
      <c r="AL21" s="71">
        <f>+G25</f>
        <v>0</v>
      </c>
      <c r="AM21" s="71">
        <f>+G28</f>
        <v>0</v>
      </c>
    </row>
    <row r="22" spans="1:39" ht="20.100000000000001" customHeight="1" thickBot="1">
      <c r="A22" s="167"/>
      <c r="B22" s="13" t="s">
        <v>27</v>
      </c>
      <c r="C22" s="170"/>
      <c r="D22" s="197"/>
      <c r="E22" s="197"/>
      <c r="F22" s="175"/>
      <c r="G22" s="172"/>
      <c r="H22" s="172"/>
      <c r="I22" s="172"/>
      <c r="J22" s="181"/>
      <c r="K22" s="183"/>
      <c r="L22" s="172"/>
      <c r="M22" s="156"/>
      <c r="N22" s="158"/>
      <c r="O22" s="4"/>
      <c r="P22" s="122"/>
      <c r="S22" s="102"/>
      <c r="AA22" s="27" t="s">
        <v>109</v>
      </c>
      <c r="AB22" s="2" t="s">
        <v>102</v>
      </c>
      <c r="AF22" s="71">
        <f>+H13</f>
        <v>0</v>
      </c>
      <c r="AG22" s="71">
        <f>+H15</f>
        <v>0</v>
      </c>
      <c r="AH22" s="71">
        <f>+H17</f>
        <v>0</v>
      </c>
      <c r="AI22" s="71">
        <f>+H19</f>
        <v>0</v>
      </c>
      <c r="AJ22" s="71">
        <f>+H21</f>
        <v>0</v>
      </c>
      <c r="AK22" s="71">
        <f>+H23</f>
        <v>0</v>
      </c>
      <c r="AL22" s="71">
        <f>+H25</f>
        <v>0</v>
      </c>
      <c r="AM22" s="71">
        <f>+H28</f>
        <v>0</v>
      </c>
    </row>
    <row r="23" spans="1:39" ht="20.100000000000001" customHeight="1">
      <c r="A23" s="185" t="s">
        <v>28</v>
      </c>
      <c r="B23" s="10" t="s">
        <v>29</v>
      </c>
      <c r="C23" s="187"/>
      <c r="D23" s="179"/>
      <c r="E23" s="179"/>
      <c r="F23" s="189"/>
      <c r="G23" s="179"/>
      <c r="H23" s="179"/>
      <c r="I23" s="179"/>
      <c r="J23" s="180">
        <f>SUM(F23:I24)</f>
        <v>0</v>
      </c>
      <c r="K23" s="182"/>
      <c r="L23" s="179"/>
      <c r="M23" s="184"/>
      <c r="N23" s="163">
        <f>F23+M23</f>
        <v>0</v>
      </c>
      <c r="O23" s="4"/>
      <c r="P23" s="122">
        <f>+C23+K23</f>
        <v>0</v>
      </c>
      <c r="S23" s="102" t="str">
        <f t="shared" si="0"/>
        <v>ＯＫ</v>
      </c>
      <c r="Y23" s="27" t="s">
        <v>109</v>
      </c>
      <c r="Z23" s="2" t="s">
        <v>103</v>
      </c>
      <c r="AF23" s="71">
        <f>+I13</f>
        <v>0</v>
      </c>
      <c r="AG23" s="71">
        <f>+I15</f>
        <v>0</v>
      </c>
      <c r="AH23" s="71">
        <f>+I17</f>
        <v>0</v>
      </c>
      <c r="AI23" s="71">
        <f>+I19</f>
        <v>0</v>
      </c>
      <c r="AJ23" s="71">
        <f>+I21</f>
        <v>0</v>
      </c>
      <c r="AK23" s="71">
        <f>+I23</f>
        <v>0</v>
      </c>
      <c r="AL23" s="71">
        <f>+I25</f>
        <v>0</v>
      </c>
      <c r="AM23" s="71">
        <f>+I28</f>
        <v>0</v>
      </c>
    </row>
    <row r="24" spans="1:39" ht="20.100000000000001" customHeight="1" thickBot="1">
      <c r="A24" s="186"/>
      <c r="B24" s="10" t="s">
        <v>30</v>
      </c>
      <c r="C24" s="188"/>
      <c r="D24" s="113"/>
      <c r="E24" s="113"/>
      <c r="F24" s="190"/>
      <c r="G24" s="113"/>
      <c r="H24" s="113"/>
      <c r="I24" s="113"/>
      <c r="J24" s="181"/>
      <c r="K24" s="183"/>
      <c r="L24" s="172"/>
      <c r="M24" s="152"/>
      <c r="N24" s="164"/>
      <c r="O24" s="4"/>
      <c r="P24" s="122"/>
      <c r="S24" s="102"/>
      <c r="AF24" s="69"/>
      <c r="AG24" s="69"/>
      <c r="AH24" s="69"/>
      <c r="AI24" s="69"/>
      <c r="AJ24" s="69"/>
      <c r="AK24" s="69"/>
      <c r="AL24" s="69"/>
      <c r="AM24" s="69"/>
    </row>
    <row r="25" spans="1:39" ht="13.35" customHeight="1">
      <c r="A25" s="165" t="s">
        <v>19</v>
      </c>
      <c r="B25" s="14" t="s">
        <v>31</v>
      </c>
      <c r="C25" s="168"/>
      <c r="D25" s="112"/>
      <c r="E25" s="112"/>
      <c r="F25" s="173"/>
      <c r="G25" s="112"/>
      <c r="H25" s="112"/>
      <c r="I25" s="112"/>
      <c r="J25" s="176">
        <f>SUM(F25:I27)</f>
        <v>0</v>
      </c>
      <c r="K25" s="116"/>
      <c r="L25" s="112"/>
      <c r="M25" s="118"/>
      <c r="N25" s="114">
        <f>F25+M25</f>
        <v>0</v>
      </c>
      <c r="O25" s="4"/>
      <c r="P25" s="122">
        <f>+C25+K25</f>
        <v>0</v>
      </c>
      <c r="S25" s="102" t="str">
        <f t="shared" si="0"/>
        <v>ＯＫ</v>
      </c>
      <c r="AF25" s="69"/>
      <c r="AG25" s="69"/>
      <c r="AH25" s="69"/>
      <c r="AI25" s="69"/>
      <c r="AJ25" s="69"/>
      <c r="AK25" s="69"/>
      <c r="AL25" s="69"/>
      <c r="AM25" s="69"/>
    </row>
    <row r="26" spans="1:39" ht="13.35" customHeight="1">
      <c r="A26" s="166"/>
      <c r="B26" s="15" t="s">
        <v>32</v>
      </c>
      <c r="C26" s="169"/>
      <c r="D26" s="171"/>
      <c r="E26" s="171"/>
      <c r="F26" s="174"/>
      <c r="G26" s="171"/>
      <c r="H26" s="171"/>
      <c r="I26" s="171"/>
      <c r="J26" s="177"/>
      <c r="K26" s="260"/>
      <c r="L26" s="171"/>
      <c r="M26" s="151"/>
      <c r="N26" s="153"/>
      <c r="O26" s="4"/>
      <c r="P26" s="122"/>
      <c r="S26" s="102"/>
      <c r="V26" s="2" t="s">
        <v>105</v>
      </c>
      <c r="W26" s="27" t="s">
        <v>109</v>
      </c>
      <c r="X26" s="2" t="s">
        <v>97</v>
      </c>
      <c r="AF26" s="69">
        <f>+K13</f>
        <v>0</v>
      </c>
      <c r="AG26" s="69">
        <f>+K15</f>
        <v>0</v>
      </c>
      <c r="AH26" s="69">
        <f>+K17</f>
        <v>0</v>
      </c>
      <c r="AI26" s="69">
        <f>+K19</f>
        <v>0</v>
      </c>
      <c r="AJ26" s="69">
        <f>+K21</f>
        <v>0</v>
      </c>
      <c r="AK26" s="69">
        <f>+K23</f>
        <v>0</v>
      </c>
      <c r="AL26" s="69">
        <f>+K25</f>
        <v>0</v>
      </c>
      <c r="AM26" s="69">
        <f>+K28</f>
        <v>0</v>
      </c>
    </row>
    <row r="27" spans="1:39" ht="13.35" customHeight="1" thickBot="1">
      <c r="A27" s="167"/>
      <c r="B27" s="16" t="s">
        <v>33</v>
      </c>
      <c r="C27" s="170"/>
      <c r="D27" s="172"/>
      <c r="E27" s="172"/>
      <c r="F27" s="175"/>
      <c r="G27" s="172"/>
      <c r="H27" s="172"/>
      <c r="I27" s="172"/>
      <c r="J27" s="178"/>
      <c r="K27" s="183"/>
      <c r="L27" s="172"/>
      <c r="M27" s="152"/>
      <c r="N27" s="154"/>
      <c r="O27" s="4"/>
      <c r="P27" s="122"/>
      <c r="S27" s="102"/>
      <c r="Y27" s="27" t="s">
        <v>109</v>
      </c>
      <c r="Z27" s="2" t="s">
        <v>106</v>
      </c>
      <c r="AF27" s="69">
        <f>+L13</f>
        <v>0</v>
      </c>
      <c r="AG27" s="69">
        <f>+L15</f>
        <v>0</v>
      </c>
      <c r="AH27" s="69">
        <f>+L17</f>
        <v>0</v>
      </c>
      <c r="AI27" s="69">
        <f>+L19</f>
        <v>0</v>
      </c>
      <c r="AJ27" s="69">
        <f>+L21</f>
        <v>0</v>
      </c>
      <c r="AK27" s="69">
        <f>+L23</f>
        <v>0</v>
      </c>
      <c r="AL27" s="69">
        <f>+L25</f>
        <v>0</v>
      </c>
      <c r="AM27" s="69">
        <f>+L28</f>
        <v>0</v>
      </c>
    </row>
    <row r="28" spans="1:39" ht="20.100000000000001" customHeight="1">
      <c r="A28" s="161" t="s">
        <v>34</v>
      </c>
      <c r="B28" s="162"/>
      <c r="C28" s="191"/>
      <c r="D28" s="193"/>
      <c r="E28" s="193"/>
      <c r="F28" s="173"/>
      <c r="G28" s="112"/>
      <c r="H28" s="112"/>
      <c r="I28" s="112"/>
      <c r="J28" s="114">
        <f>SUM(F28:I29)</f>
        <v>0</v>
      </c>
      <c r="K28" s="116"/>
      <c r="L28" s="112"/>
      <c r="M28" s="118"/>
      <c r="N28" s="159">
        <f>F28+M28</f>
        <v>0</v>
      </c>
      <c r="O28" s="4"/>
      <c r="P28" s="122"/>
      <c r="S28" s="102" t="str">
        <f>IF(+C29-D29-E29=J29,"ＯＫ","エラーがあります")</f>
        <v>ＯＫ</v>
      </c>
      <c r="AA28" s="27" t="s">
        <v>109</v>
      </c>
      <c r="AB28" s="2" t="s">
        <v>107</v>
      </c>
      <c r="AF28" s="69">
        <f>+M13</f>
        <v>0</v>
      </c>
      <c r="AG28" s="69">
        <f>+M15</f>
        <v>0</v>
      </c>
      <c r="AH28" s="69">
        <f>+M17</f>
        <v>0</v>
      </c>
      <c r="AI28" s="69">
        <f>+M19</f>
        <v>0</v>
      </c>
      <c r="AJ28" s="69">
        <f>+M21</f>
        <v>0</v>
      </c>
      <c r="AK28" s="69">
        <f>+M23</f>
        <v>0</v>
      </c>
      <c r="AL28" s="69">
        <f>+M25</f>
        <v>0</v>
      </c>
      <c r="AM28" s="69">
        <f>+M28</f>
        <v>0</v>
      </c>
    </row>
    <row r="29" spans="1:39" ht="20.100000000000001" customHeight="1" thickBot="1">
      <c r="A29" s="161" t="s">
        <v>35</v>
      </c>
      <c r="B29" s="162"/>
      <c r="C29" s="192"/>
      <c r="D29" s="194"/>
      <c r="E29" s="194"/>
      <c r="F29" s="190"/>
      <c r="G29" s="113"/>
      <c r="H29" s="113"/>
      <c r="I29" s="113"/>
      <c r="J29" s="115"/>
      <c r="K29" s="117"/>
      <c r="L29" s="113"/>
      <c r="M29" s="119"/>
      <c r="N29" s="160"/>
      <c r="O29" s="4"/>
      <c r="P29" s="122"/>
      <c r="S29" s="102"/>
      <c r="AA29" s="27" t="s">
        <v>109</v>
      </c>
      <c r="AB29" s="2" t="s">
        <v>130</v>
      </c>
      <c r="AF29" s="71">
        <f>+L13-M13</f>
        <v>0</v>
      </c>
      <c r="AG29" s="71">
        <f>+L15-M15</f>
        <v>0</v>
      </c>
      <c r="AH29" s="71">
        <f>+L17-M17</f>
        <v>0</v>
      </c>
      <c r="AI29" s="71">
        <f>+L19-M19</f>
        <v>0</v>
      </c>
      <c r="AJ29" s="71">
        <f>+L21-M21</f>
        <v>0</v>
      </c>
      <c r="AK29" s="71">
        <f>+L23-M23</f>
        <v>0</v>
      </c>
      <c r="AL29" s="71">
        <f>+L25-M25</f>
        <v>0</v>
      </c>
      <c r="AM29" s="71">
        <f>+L28-M28</f>
        <v>0</v>
      </c>
    </row>
    <row r="30" spans="1:39" ht="39.950000000000003" customHeight="1" thickBot="1">
      <c r="A30" s="110" t="s">
        <v>2</v>
      </c>
      <c r="B30" s="111"/>
      <c r="C30" s="74">
        <f>SUM(C13:C27)</f>
        <v>0</v>
      </c>
      <c r="D30" s="75">
        <f>SUM(D13:D27)</f>
        <v>0</v>
      </c>
      <c r="E30" s="75">
        <f>SUM(E13:E27)</f>
        <v>0</v>
      </c>
      <c r="F30" s="76">
        <f>SUM(F13:F29)</f>
        <v>0</v>
      </c>
      <c r="G30" s="75">
        <f t="shared" ref="G30:P30" si="1">SUM(G13:G29)</f>
        <v>0</v>
      </c>
      <c r="H30" s="75">
        <f t="shared" si="1"/>
        <v>0</v>
      </c>
      <c r="I30" s="75">
        <f t="shared" si="1"/>
        <v>0</v>
      </c>
      <c r="J30" s="77">
        <f t="shared" si="1"/>
        <v>0</v>
      </c>
      <c r="K30" s="78">
        <f t="shared" si="1"/>
        <v>0</v>
      </c>
      <c r="L30" s="75">
        <f t="shared" si="1"/>
        <v>0</v>
      </c>
      <c r="M30" s="77">
        <f t="shared" si="1"/>
        <v>0</v>
      </c>
      <c r="N30" s="79">
        <f t="shared" si="1"/>
        <v>0</v>
      </c>
      <c r="O30" s="4"/>
      <c r="P30" s="80">
        <f t="shared" si="1"/>
        <v>0</v>
      </c>
      <c r="S30" s="3" t="str">
        <f t="shared" si="0"/>
        <v>ＯＫ</v>
      </c>
      <c r="Y30" s="27" t="s">
        <v>109</v>
      </c>
      <c r="Z30" s="2" t="s">
        <v>108</v>
      </c>
      <c r="AF30" s="71">
        <f>+K13-L13</f>
        <v>0</v>
      </c>
      <c r="AG30" s="71">
        <f>+K15-L15</f>
        <v>0</v>
      </c>
      <c r="AH30" s="71">
        <f>+K17-L17</f>
        <v>0</v>
      </c>
      <c r="AI30" s="71">
        <f>+K19-L19</f>
        <v>0</v>
      </c>
      <c r="AJ30" s="71">
        <f>+K21-L21</f>
        <v>0</v>
      </c>
      <c r="AK30" s="71">
        <f>+K23-L23</f>
        <v>0</v>
      </c>
      <c r="AL30" s="71">
        <f>+K25-L25</f>
        <v>0</v>
      </c>
      <c r="AM30" s="71">
        <f>+K28-L28</f>
        <v>0</v>
      </c>
    </row>
    <row r="36" spans="1:39" ht="30" customHeight="1">
      <c r="A36" s="30" t="s">
        <v>124</v>
      </c>
      <c r="M36" s="6"/>
      <c r="N36" s="6"/>
      <c r="P36" s="8"/>
    </row>
    <row r="37" spans="1:39" ht="15" customHeight="1" thickBot="1">
      <c r="M37" s="6"/>
      <c r="O37" s="6"/>
    </row>
    <row r="38" spans="1:39" ht="30" customHeight="1">
      <c r="A38" s="35"/>
      <c r="B38" s="36"/>
      <c r="C38" s="37"/>
      <c r="D38" s="251" t="s">
        <v>38</v>
      </c>
      <c r="E38" s="253" t="s">
        <v>69</v>
      </c>
      <c r="F38" s="49" t="s">
        <v>36</v>
      </c>
      <c r="G38" s="50"/>
      <c r="H38" s="50"/>
      <c r="I38" s="51"/>
      <c r="J38" s="52" t="s">
        <v>37</v>
      </c>
      <c r="K38" s="53"/>
      <c r="L38" s="54"/>
    </row>
    <row r="39" spans="1:39" ht="30" customHeight="1">
      <c r="A39" s="38"/>
      <c r="B39" s="39"/>
      <c r="C39" s="40"/>
      <c r="D39" s="252"/>
      <c r="E39" s="250"/>
      <c r="F39" s="249" t="s">
        <v>40</v>
      </c>
      <c r="G39" s="55" t="s">
        <v>39</v>
      </c>
      <c r="H39" s="56"/>
      <c r="I39" s="57"/>
      <c r="J39" s="254" t="s">
        <v>66</v>
      </c>
      <c r="K39" s="249" t="s">
        <v>67</v>
      </c>
      <c r="L39" s="255" t="s">
        <v>68</v>
      </c>
    </row>
    <row r="40" spans="1:39" ht="37.5" customHeight="1">
      <c r="A40" s="38"/>
      <c r="B40" s="39"/>
      <c r="C40" s="40"/>
      <c r="D40" s="252"/>
      <c r="E40" s="250"/>
      <c r="F40" s="250"/>
      <c r="G40" s="249" t="s">
        <v>41</v>
      </c>
      <c r="H40" s="257" t="s">
        <v>91</v>
      </c>
      <c r="I40" s="258"/>
      <c r="J40" s="252"/>
      <c r="K40" s="250"/>
      <c r="L40" s="256"/>
    </row>
    <row r="41" spans="1:39" ht="37.5" customHeight="1">
      <c r="A41" s="38"/>
      <c r="B41" s="39"/>
      <c r="C41" s="40"/>
      <c r="D41" s="252"/>
      <c r="E41" s="250"/>
      <c r="F41" s="250"/>
      <c r="G41" s="250"/>
      <c r="H41" s="58" t="s">
        <v>42</v>
      </c>
      <c r="I41" s="59" t="s">
        <v>43</v>
      </c>
      <c r="J41" s="252"/>
      <c r="K41" s="250"/>
      <c r="L41" s="256"/>
    </row>
    <row r="42" spans="1:39" ht="21.75" customHeight="1" thickBot="1">
      <c r="A42" s="38"/>
      <c r="B42" s="39"/>
      <c r="C42" s="40"/>
      <c r="D42" s="60" t="s">
        <v>44</v>
      </c>
      <c r="E42" s="61" t="s">
        <v>45</v>
      </c>
      <c r="F42" s="61" t="s">
        <v>46</v>
      </c>
      <c r="G42" s="61" t="s">
        <v>47</v>
      </c>
      <c r="H42" s="61" t="s">
        <v>48</v>
      </c>
      <c r="I42" s="62" t="s">
        <v>49</v>
      </c>
      <c r="J42" s="60" t="s">
        <v>50</v>
      </c>
      <c r="K42" s="61" t="s">
        <v>51</v>
      </c>
      <c r="L42" s="62" t="s">
        <v>52</v>
      </c>
      <c r="S42" s="3" t="s">
        <v>71</v>
      </c>
      <c r="AF42" s="1" t="s">
        <v>110</v>
      </c>
      <c r="AG42" s="1" t="s">
        <v>131</v>
      </c>
      <c r="AH42" s="1" t="s">
        <v>133</v>
      </c>
      <c r="AI42" s="1" t="s">
        <v>134</v>
      </c>
      <c r="AJ42" s="1" t="s">
        <v>135</v>
      </c>
      <c r="AK42" s="1" t="s">
        <v>136</v>
      </c>
      <c r="AL42" s="1" t="s">
        <v>137</v>
      </c>
    </row>
    <row r="43" spans="1:39" ht="38.25" customHeight="1">
      <c r="A43" s="141" t="s">
        <v>81</v>
      </c>
      <c r="B43" s="142"/>
      <c r="C43" s="45" t="s">
        <v>53</v>
      </c>
      <c r="D43" s="81">
        <f>+P13</f>
        <v>0</v>
      </c>
      <c r="E43" s="262">
        <f>+E13+D13</f>
        <v>0</v>
      </c>
      <c r="F43" s="91"/>
      <c r="G43" s="82">
        <f>+N13</f>
        <v>0</v>
      </c>
      <c r="H43" s="91"/>
      <c r="I43" s="92"/>
      <c r="J43" s="93"/>
      <c r="K43" s="91"/>
      <c r="L43" s="92"/>
      <c r="S43" s="3" t="str">
        <f>IF(+D43-E43=F43+G43+H43+I43,"ＯＫ","エラーがあります")</f>
        <v>ＯＫ</v>
      </c>
      <c r="V43" s="103" t="s">
        <v>141</v>
      </c>
      <c r="W43" s="104"/>
      <c r="X43" s="104"/>
      <c r="Y43" s="104"/>
      <c r="Z43" s="104"/>
      <c r="AA43" s="104"/>
      <c r="AB43" s="104"/>
      <c r="AC43" s="104"/>
      <c r="AD43" s="1" t="s">
        <v>129</v>
      </c>
      <c r="AE43" s="2" t="s">
        <v>139</v>
      </c>
      <c r="AF43" s="73">
        <f>+AF21+AF22+AF23+AF29+AF30</f>
        <v>0</v>
      </c>
      <c r="AG43" s="73">
        <f>+AG21+AG22+AG23+AG29+AG30</f>
        <v>0</v>
      </c>
      <c r="AH43" s="73">
        <f t="shared" ref="AH43:AL43" si="2">+AH21+AH22+AH23+AH29+AH30</f>
        <v>0</v>
      </c>
      <c r="AI43" s="73">
        <f>+AI21+AI22+AI23+AI29+AI30</f>
        <v>0</v>
      </c>
      <c r="AJ43" s="73">
        <f>+AJ21+AJ22+AJ23+AJ29+AJ30</f>
        <v>0</v>
      </c>
      <c r="AK43" s="73">
        <f t="shared" si="2"/>
        <v>0</v>
      </c>
      <c r="AL43" s="73">
        <f t="shared" si="2"/>
        <v>0</v>
      </c>
      <c r="AM43" s="2" t="s">
        <v>140</v>
      </c>
    </row>
    <row r="44" spans="1:39" ht="38.25" customHeight="1">
      <c r="A44" s="143" t="s">
        <v>82</v>
      </c>
      <c r="B44" s="144"/>
      <c r="C44" s="46" t="s">
        <v>54</v>
      </c>
      <c r="D44" s="83">
        <f>+P15</f>
        <v>0</v>
      </c>
      <c r="E44" s="264">
        <f>+E14+D14</f>
        <v>0</v>
      </c>
      <c r="F44" s="94"/>
      <c r="G44" s="84">
        <f>+N15</f>
        <v>0</v>
      </c>
      <c r="H44" s="94"/>
      <c r="I44" s="95"/>
      <c r="J44" s="96"/>
      <c r="K44" s="94"/>
      <c r="L44" s="95"/>
      <c r="S44" s="3" t="str">
        <f t="shared" ref="S44:S50" si="3">IF(+D44-E44=F44+G44+H44+I44,"ＯＫ","エラーがあります")</f>
        <v>ＯＫ</v>
      </c>
      <c r="V44" s="104"/>
      <c r="W44" s="104"/>
      <c r="X44" s="104"/>
      <c r="Y44" s="104"/>
      <c r="Z44" s="104"/>
      <c r="AA44" s="104"/>
      <c r="AB44" s="104"/>
      <c r="AC44" s="104"/>
      <c r="AD44" s="1" t="s">
        <v>113</v>
      </c>
      <c r="AE44" s="1" t="s">
        <v>112</v>
      </c>
      <c r="AF44" s="72">
        <f>+F43+H43+I43</f>
        <v>0</v>
      </c>
      <c r="AG44" s="72">
        <f>+F44+H44+I44</f>
        <v>0</v>
      </c>
      <c r="AH44" s="72">
        <f>+F45+H45+I45</f>
        <v>0</v>
      </c>
      <c r="AI44" s="72">
        <f>+F46+H46+I46</f>
        <v>0</v>
      </c>
      <c r="AJ44" s="72">
        <f>+F47+H47+I47</f>
        <v>0</v>
      </c>
      <c r="AK44" s="72">
        <f>+F48+H48+I48</f>
        <v>0</v>
      </c>
      <c r="AL44" s="72">
        <f>+F49+H49+I49</f>
        <v>0</v>
      </c>
      <c r="AM44" s="70"/>
    </row>
    <row r="45" spans="1:39" ht="38.25" customHeight="1">
      <c r="A45" s="145" t="s">
        <v>55</v>
      </c>
      <c r="B45" s="146"/>
      <c r="C45" s="46" t="s">
        <v>56</v>
      </c>
      <c r="D45" s="83">
        <f>+P17</f>
        <v>0</v>
      </c>
      <c r="E45" s="84">
        <f t="shared" ref="E44:E49" si="4">+E15+D15</f>
        <v>0</v>
      </c>
      <c r="F45" s="94"/>
      <c r="G45" s="84">
        <f>+N17</f>
        <v>0</v>
      </c>
      <c r="H45" s="94"/>
      <c r="I45" s="95"/>
      <c r="J45" s="96"/>
      <c r="K45" s="94"/>
      <c r="L45" s="95"/>
      <c r="S45" s="3" t="str">
        <f t="shared" si="3"/>
        <v>ＯＫ</v>
      </c>
      <c r="Y45" s="27"/>
      <c r="AD45" s="105" t="s">
        <v>132</v>
      </c>
      <c r="AE45" s="105"/>
      <c r="AF45" s="68" t="str">
        <f>IF(AF43=AF44,"ＯＫ","ＮＧ")</f>
        <v>ＯＫ</v>
      </c>
      <c r="AG45" s="68" t="str">
        <f t="shared" ref="AG45:AL45" si="5">IF(AG43=AG44,"ＯＫ","ＮＧ")</f>
        <v>ＯＫ</v>
      </c>
      <c r="AH45" s="68" t="str">
        <f t="shared" si="5"/>
        <v>ＯＫ</v>
      </c>
      <c r="AI45" s="68" t="str">
        <f t="shared" si="5"/>
        <v>ＯＫ</v>
      </c>
      <c r="AJ45" s="68" t="str">
        <f t="shared" si="5"/>
        <v>ＯＫ</v>
      </c>
      <c r="AK45" s="68" t="str">
        <f t="shared" si="5"/>
        <v>ＯＫ</v>
      </c>
      <c r="AL45" s="68" t="str">
        <f t="shared" si="5"/>
        <v>ＯＫ</v>
      </c>
      <c r="AM45" s="68"/>
    </row>
    <row r="46" spans="1:39" ht="38.25" customHeight="1">
      <c r="A46" s="143" t="s">
        <v>83</v>
      </c>
      <c r="B46" s="144"/>
      <c r="C46" s="46" t="s">
        <v>57</v>
      </c>
      <c r="D46" s="83">
        <f>+P19</f>
        <v>0</v>
      </c>
      <c r="E46" s="84">
        <f t="shared" si="4"/>
        <v>0</v>
      </c>
      <c r="F46" s="94"/>
      <c r="G46" s="84">
        <f>+N19</f>
        <v>0</v>
      </c>
      <c r="H46" s="94"/>
      <c r="I46" s="95"/>
      <c r="J46" s="96"/>
      <c r="K46" s="94"/>
      <c r="L46" s="95"/>
      <c r="S46" s="3" t="str">
        <f t="shared" si="3"/>
        <v>ＯＫ</v>
      </c>
      <c r="Y46" s="27"/>
    </row>
    <row r="47" spans="1:39" ht="38.25" customHeight="1">
      <c r="A47" s="143" t="s">
        <v>84</v>
      </c>
      <c r="B47" s="144"/>
      <c r="C47" s="46" t="s">
        <v>58</v>
      </c>
      <c r="D47" s="83">
        <f>+P21</f>
        <v>0</v>
      </c>
      <c r="E47" s="84">
        <f t="shared" si="4"/>
        <v>0</v>
      </c>
      <c r="F47" s="94"/>
      <c r="G47" s="84">
        <f>+N21</f>
        <v>0</v>
      </c>
      <c r="H47" s="94"/>
      <c r="I47" s="95"/>
      <c r="J47" s="96"/>
      <c r="K47" s="94"/>
      <c r="L47" s="95"/>
      <c r="S47" s="3" t="str">
        <f t="shared" si="3"/>
        <v>ＯＫ</v>
      </c>
      <c r="W47" s="27"/>
    </row>
    <row r="48" spans="1:39" ht="38.25" customHeight="1">
      <c r="A48" s="143" t="s">
        <v>85</v>
      </c>
      <c r="B48" s="144"/>
      <c r="C48" s="46" t="s">
        <v>59</v>
      </c>
      <c r="D48" s="83">
        <f>+P23</f>
        <v>0</v>
      </c>
      <c r="E48" s="84">
        <f t="shared" si="4"/>
        <v>0</v>
      </c>
      <c r="F48" s="94"/>
      <c r="G48" s="84">
        <f>+N23</f>
        <v>0</v>
      </c>
      <c r="H48" s="94"/>
      <c r="I48" s="95"/>
      <c r="J48" s="96"/>
      <c r="K48" s="94"/>
      <c r="L48" s="95"/>
      <c r="S48" s="3" t="str">
        <f t="shared" si="3"/>
        <v>ＯＫ</v>
      </c>
      <c r="Y48" s="27"/>
    </row>
    <row r="49" spans="1:29" ht="38.25" customHeight="1" thickBot="1">
      <c r="A49" s="147" t="s">
        <v>86</v>
      </c>
      <c r="B49" s="148"/>
      <c r="C49" s="47" t="s">
        <v>60</v>
      </c>
      <c r="D49" s="85">
        <f>+P25</f>
        <v>0</v>
      </c>
      <c r="E49" s="263">
        <f t="shared" si="4"/>
        <v>0</v>
      </c>
      <c r="F49" s="97"/>
      <c r="G49" s="86">
        <f>+N25</f>
        <v>0</v>
      </c>
      <c r="H49" s="97"/>
      <c r="I49" s="98"/>
      <c r="J49" s="99"/>
      <c r="K49" s="97"/>
      <c r="L49" s="98"/>
      <c r="S49" s="3" t="str">
        <f t="shared" si="3"/>
        <v>ＯＫ</v>
      </c>
      <c r="AA49" s="27"/>
    </row>
    <row r="50" spans="1:29" ht="38.25" customHeight="1" thickBot="1">
      <c r="A50" s="149" t="s">
        <v>61</v>
      </c>
      <c r="B50" s="150"/>
      <c r="C50" s="48" t="s">
        <v>62</v>
      </c>
      <c r="D50" s="87">
        <f t="shared" ref="D50:L50" si="6">SUM(D43:D49)</f>
        <v>0</v>
      </c>
      <c r="E50" s="88">
        <f>SUM(E43:E49)</f>
        <v>0</v>
      </c>
      <c r="F50" s="88">
        <f>SUM(F43:F49)</f>
        <v>0</v>
      </c>
      <c r="G50" s="88">
        <f>SUM(G43:G49)</f>
        <v>0</v>
      </c>
      <c r="H50" s="88">
        <f>SUM(H43:H49)</f>
        <v>0</v>
      </c>
      <c r="I50" s="89">
        <f t="shared" si="6"/>
        <v>0</v>
      </c>
      <c r="J50" s="87">
        <f t="shared" si="6"/>
        <v>0</v>
      </c>
      <c r="K50" s="88">
        <f t="shared" si="6"/>
        <v>0</v>
      </c>
      <c r="L50" s="89">
        <f t="shared" si="6"/>
        <v>0</v>
      </c>
      <c r="S50" s="3" t="str">
        <f t="shared" si="3"/>
        <v>ＯＫ</v>
      </c>
      <c r="AC50" s="27"/>
    </row>
    <row r="51" spans="1:29">
      <c r="AC51" s="27"/>
    </row>
    <row r="52" spans="1:29">
      <c r="AA52" s="27"/>
    </row>
    <row r="53" spans="1:29">
      <c r="Y53" s="27"/>
    </row>
    <row r="54" spans="1:29" ht="30" customHeight="1">
      <c r="A54" s="30" t="s">
        <v>126</v>
      </c>
      <c r="M54" s="6"/>
      <c r="N54" s="6"/>
      <c r="P54" s="8"/>
    </row>
    <row r="55" spans="1:29" ht="7.5" customHeight="1">
      <c r="M55" s="6"/>
      <c r="O55" s="6"/>
    </row>
    <row r="56" spans="1:29" ht="30" customHeight="1" thickBot="1">
      <c r="A56" s="29" t="s">
        <v>128</v>
      </c>
      <c r="M56" s="6"/>
      <c r="O56" s="6"/>
    </row>
    <row r="57" spans="1:29" ht="37.5" customHeight="1">
      <c r="A57" s="35"/>
      <c r="B57" s="36"/>
      <c r="C57" s="37"/>
      <c r="D57" s="136" t="s">
        <v>63</v>
      </c>
      <c r="E57" s="129"/>
      <c r="F57" s="128" t="s">
        <v>88</v>
      </c>
      <c r="G57" s="129"/>
      <c r="H57" s="125" t="s">
        <v>87</v>
      </c>
      <c r="I57" s="126"/>
      <c r="J57" s="127"/>
    </row>
    <row r="58" spans="1:29" ht="37.5" customHeight="1">
      <c r="A58" s="38"/>
      <c r="B58" s="39"/>
      <c r="C58" s="40"/>
      <c r="D58" s="137"/>
      <c r="E58" s="131"/>
      <c r="F58" s="130"/>
      <c r="G58" s="131"/>
      <c r="H58" s="63" t="s">
        <v>64</v>
      </c>
      <c r="I58" s="64" t="s">
        <v>89</v>
      </c>
      <c r="J58" s="65" t="s">
        <v>90</v>
      </c>
      <c r="W58" s="27"/>
    </row>
    <row r="59" spans="1:29" ht="21.75" customHeight="1" thickBot="1">
      <c r="A59" s="41"/>
      <c r="B59" s="42"/>
      <c r="C59" s="43"/>
      <c r="D59" s="138" t="s">
        <v>44</v>
      </c>
      <c r="E59" s="133"/>
      <c r="F59" s="132" t="s">
        <v>45</v>
      </c>
      <c r="G59" s="133"/>
      <c r="H59" s="66" t="s">
        <v>46</v>
      </c>
      <c r="I59" s="66" t="s">
        <v>47</v>
      </c>
      <c r="J59" s="67" t="s">
        <v>48</v>
      </c>
      <c r="S59" s="3" t="s">
        <v>72</v>
      </c>
      <c r="Y59" s="27"/>
    </row>
    <row r="60" spans="1:29" ht="54" customHeight="1" thickBot="1">
      <c r="A60" s="123" t="s">
        <v>65</v>
      </c>
      <c r="B60" s="124"/>
      <c r="C60" s="44" t="s">
        <v>73</v>
      </c>
      <c r="D60" s="139">
        <f>SUM(F60:J60)</f>
        <v>0</v>
      </c>
      <c r="E60" s="140"/>
      <c r="F60" s="134">
        <f>+K30-L30</f>
        <v>0</v>
      </c>
      <c r="G60" s="135"/>
      <c r="H60" s="90">
        <f>+M30</f>
        <v>0</v>
      </c>
      <c r="I60" s="100"/>
      <c r="J60" s="101"/>
      <c r="S60" s="3" t="str">
        <f>IF(K30=D60,"ＯＫ","エラーがあります")</f>
        <v>ＯＫ</v>
      </c>
      <c r="AA60" s="27"/>
    </row>
    <row r="61" spans="1:29">
      <c r="AA61" s="27"/>
    </row>
    <row r="62" spans="1:29">
      <c r="Y62" s="27"/>
    </row>
    <row r="63" spans="1:29">
      <c r="N63" s="5" t="s">
        <v>117</v>
      </c>
    </row>
    <row r="64" spans="1:29">
      <c r="N64" s="5" t="s">
        <v>119</v>
      </c>
    </row>
    <row r="65" spans="14:14">
      <c r="N65" s="5" t="s">
        <v>118</v>
      </c>
    </row>
    <row r="66" spans="14:14">
      <c r="N66" s="5" t="s">
        <v>120</v>
      </c>
    </row>
    <row r="67" spans="14:14">
      <c r="N67" s="5" t="s">
        <v>121</v>
      </c>
    </row>
    <row r="68" spans="14:14">
      <c r="N68" s="5" t="s">
        <v>122</v>
      </c>
    </row>
    <row r="69" spans="14:14">
      <c r="N69" s="5" t="s">
        <v>123</v>
      </c>
    </row>
  </sheetData>
  <mergeCells count="167">
    <mergeCell ref="F39:F41"/>
    <mergeCell ref="D38:D41"/>
    <mergeCell ref="E38:E41"/>
    <mergeCell ref="G40:G41"/>
    <mergeCell ref="J39:J41"/>
    <mergeCell ref="K39:K41"/>
    <mergeCell ref="L39:L41"/>
    <mergeCell ref="D13:D14"/>
    <mergeCell ref="E13:E14"/>
    <mergeCell ref="H40:I40"/>
    <mergeCell ref="F13:F14"/>
    <mergeCell ref="G13:G14"/>
    <mergeCell ref="I19:I20"/>
    <mergeCell ref="J19:J20"/>
    <mergeCell ref="K19:K20"/>
    <mergeCell ref="L19:L20"/>
    <mergeCell ref="K25:K27"/>
    <mergeCell ref="L25:L27"/>
    <mergeCell ref="I21:I22"/>
    <mergeCell ref="J21:J22"/>
    <mergeCell ref="K21:K22"/>
    <mergeCell ref="L21:L22"/>
    <mergeCell ref="H21:H22"/>
    <mergeCell ref="K15:K16"/>
    <mergeCell ref="L15:L16"/>
    <mergeCell ref="M15:M16"/>
    <mergeCell ref="A8:B12"/>
    <mergeCell ref="C8:C12"/>
    <mergeCell ref="D8:E9"/>
    <mergeCell ref="F8:J8"/>
    <mergeCell ref="K8:M8"/>
    <mergeCell ref="N8:N11"/>
    <mergeCell ref="F9:H9"/>
    <mergeCell ref="I9:I11"/>
    <mergeCell ref="J9:J11"/>
    <mergeCell ref="K9:K11"/>
    <mergeCell ref="L9:L11"/>
    <mergeCell ref="M9:M11"/>
    <mergeCell ref="D10:D12"/>
    <mergeCell ref="E10:E12"/>
    <mergeCell ref="F10:G10"/>
    <mergeCell ref="H10:H11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C19:C20"/>
    <mergeCell ref="D19:D20"/>
    <mergeCell ref="E19:E20"/>
    <mergeCell ref="F19:F20"/>
    <mergeCell ref="G19:G20"/>
    <mergeCell ref="H19:H20"/>
    <mergeCell ref="N13:N14"/>
    <mergeCell ref="A15:A22"/>
    <mergeCell ref="C15:C16"/>
    <mergeCell ref="D15:D16"/>
    <mergeCell ref="E15:E16"/>
    <mergeCell ref="F15:F16"/>
    <mergeCell ref="G15:G16"/>
    <mergeCell ref="H15:H16"/>
    <mergeCell ref="I15:I16"/>
    <mergeCell ref="J15:J16"/>
    <mergeCell ref="H13:H14"/>
    <mergeCell ref="I13:I14"/>
    <mergeCell ref="J13:J14"/>
    <mergeCell ref="K13:K14"/>
    <mergeCell ref="L13:L14"/>
    <mergeCell ref="M13:M14"/>
    <mergeCell ref="A13:A14"/>
    <mergeCell ref="C13:C14"/>
    <mergeCell ref="C28:C29"/>
    <mergeCell ref="D28:D29"/>
    <mergeCell ref="E28:E29"/>
    <mergeCell ref="F28:F29"/>
    <mergeCell ref="G28:G29"/>
    <mergeCell ref="C21:C22"/>
    <mergeCell ref="D21:D22"/>
    <mergeCell ref="E21:E22"/>
    <mergeCell ref="F21:F22"/>
    <mergeCell ref="G21:G22"/>
    <mergeCell ref="A29:B29"/>
    <mergeCell ref="N23:N24"/>
    <mergeCell ref="A25:A27"/>
    <mergeCell ref="C25:C27"/>
    <mergeCell ref="D25:D27"/>
    <mergeCell ref="E25:E27"/>
    <mergeCell ref="F25:F27"/>
    <mergeCell ref="G25:G27"/>
    <mergeCell ref="H25:H27"/>
    <mergeCell ref="I25:I27"/>
    <mergeCell ref="J25:J27"/>
    <mergeCell ref="H23:H24"/>
    <mergeCell ref="I23:I24"/>
    <mergeCell ref="J23:J24"/>
    <mergeCell ref="K23:K24"/>
    <mergeCell ref="L23:L24"/>
    <mergeCell ref="M23:M24"/>
    <mergeCell ref="A23:A24"/>
    <mergeCell ref="C23:C24"/>
    <mergeCell ref="D23:D24"/>
    <mergeCell ref="E23:E24"/>
    <mergeCell ref="F23:F24"/>
    <mergeCell ref="G23:G24"/>
    <mergeCell ref="A28:B28"/>
    <mergeCell ref="P15:P16"/>
    <mergeCell ref="P17:P18"/>
    <mergeCell ref="P19:P20"/>
    <mergeCell ref="P21:P22"/>
    <mergeCell ref="P23:P24"/>
    <mergeCell ref="P25:P27"/>
    <mergeCell ref="P28:P29"/>
    <mergeCell ref="M25:M27"/>
    <mergeCell ref="N25:N27"/>
    <mergeCell ref="M21:M22"/>
    <mergeCell ref="N21:N22"/>
    <mergeCell ref="N15:N16"/>
    <mergeCell ref="M19:M20"/>
    <mergeCell ref="N19:N20"/>
    <mergeCell ref="N28:N29"/>
    <mergeCell ref="A60:B60"/>
    <mergeCell ref="H57:J57"/>
    <mergeCell ref="F57:G58"/>
    <mergeCell ref="F59:G59"/>
    <mergeCell ref="F60:G60"/>
    <mergeCell ref="D57:E58"/>
    <mergeCell ref="D59:E59"/>
    <mergeCell ref="D60:E60"/>
    <mergeCell ref="A43:B43"/>
    <mergeCell ref="A44:B44"/>
    <mergeCell ref="A45:B45"/>
    <mergeCell ref="A46:B46"/>
    <mergeCell ref="A47:B47"/>
    <mergeCell ref="A49:B49"/>
    <mergeCell ref="A50:B50"/>
    <mergeCell ref="A48:B48"/>
    <mergeCell ref="S17:S18"/>
    <mergeCell ref="S19:S20"/>
    <mergeCell ref="S21:S22"/>
    <mergeCell ref="S23:S24"/>
    <mergeCell ref="S25:S27"/>
    <mergeCell ref="S28:S29"/>
    <mergeCell ref="V43:AC44"/>
    <mergeCell ref="AD45:AE45"/>
    <mergeCell ref="A1:P1"/>
    <mergeCell ref="L3:M3"/>
    <mergeCell ref="L4:M4"/>
    <mergeCell ref="O3:P3"/>
    <mergeCell ref="O4:P4"/>
    <mergeCell ref="S13:S14"/>
    <mergeCell ref="S15:S16"/>
    <mergeCell ref="A30:B30"/>
    <mergeCell ref="H28:H29"/>
    <mergeCell ref="I28:I29"/>
    <mergeCell ref="J28:J29"/>
    <mergeCell ref="K28:K29"/>
    <mergeCell ref="L28:L29"/>
    <mergeCell ref="M28:M29"/>
    <mergeCell ref="P8:P12"/>
    <mergeCell ref="P13:P14"/>
  </mergeCells>
  <phoneticPr fontId="2"/>
  <dataValidations count="1">
    <dataValidation type="list" allowBlank="1" showInputMessage="1" showErrorMessage="1" sqref="N4:N5">
      <formula1>$N$63:$N$69</formula1>
    </dataValidation>
  </dataValidations>
  <printOptions horizontalCentered="1" verticalCentered="1"/>
  <pageMargins left="0.6692913385826772" right="0.47244094488188981" top="0.70866141732283472" bottom="0.6692913385826772" header="0.51181102362204722" footer="0.47244094488188981"/>
  <pageSetup paperSize="9" scale="53" orientation="portrait" r:id="rId1"/>
  <headerFooter alignWithMargins="0">
    <oddHeader>&amp;L&amp;14（別記様式第３６号の２）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別記様式第36号の２</vt:lpstr>
      <vt:lpstr>別記様式第36号の２!Print_Area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821632</dc:creator>
  <cp:lastModifiedBy>821632</cp:lastModifiedBy>
  <cp:lastPrinted>2016-09-13T08:07:29Z</cp:lastPrinted>
  <dcterms:created xsi:type="dcterms:W3CDTF">2015-08-04T23:35:37Z</dcterms:created>
  <dcterms:modified xsi:type="dcterms:W3CDTF">2017-03-30T09:34:19Z</dcterms:modified>
</cp:coreProperties>
</file>