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健康福祉部\障がい福祉課\指導給付係\指定事務\者\指定事務\◎19　024-01-113　A型事業所生産活動収支等状況調査・経営改善計画書\01　県調査\R07\"/>
    </mc:Choice>
  </mc:AlternateContent>
  <xr:revisionPtr revIDLastSave="0" documentId="13_ncr:1_{21391DE5-DDF3-4413-A1F6-CCCA6683AF4A}" xr6:coauthVersionLast="47" xr6:coauthVersionMax="47" xr10:uidLastSave="{00000000-0000-0000-0000-000000000000}"/>
  <workbookProtection lockStructure="1"/>
  <bookViews>
    <workbookView xWindow="-120" yWindow="-120" windowWidth="29040" windowHeight="15720" xr2:uid="{00000000-000D-0000-FFFF-FFFF00000000}"/>
  </bookViews>
  <sheets>
    <sheet name="調査票" sheetId="1" r:id="rId1"/>
    <sheet name="データ" sheetId="4" state="hidden" r:id="rId2"/>
    <sheet name="総括表" sheetId="6" state="hidden" r:id="rId3"/>
  </sheets>
  <definedNames>
    <definedName name="_xlnm._FilterDatabase" localSheetId="1" hidden="1">データ!$A$6:$X$6</definedName>
    <definedName name="_xlnm.Print_Area" localSheetId="1">データ!$A$1:$O$27</definedName>
    <definedName name="_xlnm.Print_Area" localSheetId="0">調査票!$A$1:$I$24</definedName>
    <definedName name="いずもえん西園事業所">調査票!$C$4</definedName>
    <definedName name="事業所定員">調査票!$I$4</definedName>
    <definedName name="事業所番号">調査票!$E$4</definedName>
    <definedName name="事業所名">調査票!$B$4</definedName>
    <definedName name="主な生産活動の内容">調査票!#REF!</definedName>
    <definedName name="生産活動収益">調査票!#REF!</definedName>
    <definedName name="生産活動収益額">調査票!#REF!</definedName>
    <definedName name="生産活動収入額">調査票!#REF!</definedName>
    <definedName name="生産活動必要経費">調査票!#REF!</definedName>
    <definedName name="設立年月日">調査票!$G$4</definedName>
    <definedName name="賃金支払総額">調査票!#REF!</definedName>
    <definedName name="番号">調査票!$A$1</definedName>
    <definedName name="番号減額特例">#REF!</definedName>
    <definedName name="法人">#REF!</definedName>
    <definedName name="法人名">調査票!$B$3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6" l="1"/>
  <c r="M2" i="6"/>
  <c r="H2" i="6"/>
  <c r="E18" i="1" l="1"/>
  <c r="E17" i="1"/>
  <c r="E16" i="1"/>
  <c r="F16" i="1" l="1"/>
  <c r="H11" i="1" s="1"/>
  <c r="D11" i="1"/>
  <c r="J2" i="6" s="1"/>
  <c r="I11" i="1" l="1"/>
  <c r="K2" i="6" s="1"/>
  <c r="F11" i="1"/>
  <c r="A1" i="1"/>
  <c r="B4" i="1" l="1"/>
  <c r="G5" i="1"/>
  <c r="B5" i="1"/>
  <c r="I4" i="1"/>
  <c r="E4" i="1"/>
  <c r="G4" i="1"/>
  <c r="D2" i="6"/>
  <c r="B2" i="6"/>
  <c r="A2" i="6" l="1"/>
  <c r="G2" i="6" l="1"/>
  <c r="E2" i="6"/>
  <c r="C2" i="6"/>
  <c r="F2" i="6"/>
</calcChain>
</file>

<file path=xl/sharedStrings.xml><?xml version="1.0" encoding="utf-8"?>
<sst xmlns="http://schemas.openxmlformats.org/spreadsheetml/2006/main" count="175" uniqueCount="152">
  <si>
    <t>事業所名</t>
    <rPh sb="0" eb="3">
      <t>ジギョウショ</t>
    </rPh>
    <rPh sb="3" eb="4">
      <t>メイ</t>
    </rPh>
    <phoneticPr fontId="4"/>
  </si>
  <si>
    <t>生産活動収支等状況調査票</t>
    <phoneticPr fontId="3"/>
  </si>
  <si>
    <t>事業所所在地</t>
    <rPh sb="0" eb="3">
      <t>ジギョウショ</t>
    </rPh>
    <rPh sb="3" eb="6">
      <t>ショザイチ</t>
    </rPh>
    <phoneticPr fontId="3"/>
  </si>
  <si>
    <t>担当者氏名</t>
    <rPh sb="0" eb="3">
      <t>タントウシャ</t>
    </rPh>
    <rPh sb="3" eb="5">
      <t>シメイ</t>
    </rPh>
    <phoneticPr fontId="3"/>
  </si>
  <si>
    <t>電話番号</t>
    <rPh sb="0" eb="2">
      <t>デンワ</t>
    </rPh>
    <rPh sb="2" eb="4">
      <t>バンゴウ</t>
    </rPh>
    <phoneticPr fontId="3"/>
  </si>
  <si>
    <t>主な生産活動の内容</t>
    <rPh sb="0" eb="1">
      <t>オモ</t>
    </rPh>
    <rPh sb="2" eb="4">
      <t>セイサン</t>
    </rPh>
    <rPh sb="4" eb="6">
      <t>カツドウ</t>
    </rPh>
    <rPh sb="7" eb="9">
      <t>ナイヨウ</t>
    </rPh>
    <phoneticPr fontId="3"/>
  </si>
  <si>
    <t>法人名</t>
    <rPh sb="0" eb="2">
      <t>ホウジン</t>
    </rPh>
    <rPh sb="2" eb="3">
      <t>メイ</t>
    </rPh>
    <phoneticPr fontId="3"/>
  </si>
  <si>
    <t>　■ 新規に指定を受けた事業所や事業再開した事業所は、直近６か月の状況を記入してください。</t>
    <rPh sb="9" eb="10">
      <t>ウ</t>
    </rPh>
    <rPh sb="12" eb="15">
      <t>ジギョウショ</t>
    </rPh>
    <rPh sb="16" eb="18">
      <t>ジギョウ</t>
    </rPh>
    <rPh sb="18" eb="20">
      <t>サイカイ</t>
    </rPh>
    <rPh sb="22" eb="25">
      <t>ジギョウショ</t>
    </rPh>
    <rPh sb="31" eb="32">
      <t>ゲツ</t>
    </rPh>
    <phoneticPr fontId="3"/>
  </si>
  <si>
    <t>その他</t>
    <rPh sb="2" eb="3">
      <t>ホカ</t>
    </rPh>
    <phoneticPr fontId="3"/>
  </si>
  <si>
    <t>特定非営利活動法人</t>
  </si>
  <si>
    <t>有限会社</t>
    <phoneticPr fontId="3"/>
  </si>
  <si>
    <t>合同会社</t>
    <rPh sb="0" eb="2">
      <t>ゴウドウ</t>
    </rPh>
    <rPh sb="2" eb="4">
      <t>カイシャ</t>
    </rPh>
    <phoneticPr fontId="3"/>
  </si>
  <si>
    <t>株式会社</t>
    <rPh sb="0" eb="2">
      <t>カブシキ</t>
    </rPh>
    <rPh sb="2" eb="4">
      <t>カイシャ</t>
    </rPh>
    <phoneticPr fontId="3"/>
  </si>
  <si>
    <t>ワークセンターやすぎ</t>
  </si>
  <si>
    <t>⑥定員</t>
    <rPh sb="1" eb="3">
      <t>テイイン</t>
    </rPh>
    <phoneticPr fontId="3"/>
  </si>
  <si>
    <t>⑤設立年月日</t>
    <phoneticPr fontId="3"/>
  </si>
  <si>
    <t>④事業所名</t>
    <rPh sb="1" eb="4">
      <t>ジギョウショ</t>
    </rPh>
    <rPh sb="4" eb="5">
      <t>メイ</t>
    </rPh>
    <phoneticPr fontId="3"/>
  </si>
  <si>
    <t>③法人名</t>
    <rPh sb="1" eb="3">
      <t>ホウジン</t>
    </rPh>
    <rPh sb="3" eb="4">
      <t>メイ</t>
    </rPh>
    <phoneticPr fontId="3"/>
  </si>
  <si>
    <t>②法人番号</t>
    <rPh sb="1" eb="3">
      <t>ホウジン</t>
    </rPh>
    <rPh sb="3" eb="5">
      <t>バンゴウ</t>
    </rPh>
    <phoneticPr fontId="3"/>
  </si>
  <si>
    <t>①事業所の経営主体</t>
    <rPh sb="5" eb="7">
      <t>ケイエイ</t>
    </rPh>
    <phoneticPr fontId="3"/>
  </si>
  <si>
    <t>事業所の経営主体等</t>
    <rPh sb="0" eb="3">
      <t>ジギョウショ</t>
    </rPh>
    <rPh sb="4" eb="6">
      <t>ケイエイ</t>
    </rPh>
    <rPh sb="6" eb="8">
      <t>シュタイ</t>
    </rPh>
    <rPh sb="8" eb="9">
      <t>トウ</t>
    </rPh>
    <phoneticPr fontId="3"/>
  </si>
  <si>
    <t>　</t>
    <phoneticPr fontId="21"/>
  </si>
  <si>
    <t>指定就労継続支援Ａ型における経営改善計画書の提出状況等について</t>
    <rPh sb="0" eb="2">
      <t>シテイ</t>
    </rPh>
    <rPh sb="2" eb="4">
      <t>シュウロウ</t>
    </rPh>
    <rPh sb="4" eb="6">
      <t>ケイゾク</t>
    </rPh>
    <rPh sb="6" eb="8">
      <t>シエン</t>
    </rPh>
    <rPh sb="9" eb="10">
      <t>ガタ</t>
    </rPh>
    <rPh sb="14" eb="16">
      <t>ケイエイ</t>
    </rPh>
    <rPh sb="16" eb="18">
      <t>カイゼン</t>
    </rPh>
    <rPh sb="18" eb="21">
      <t>ケイカクショ</t>
    </rPh>
    <rPh sb="22" eb="24">
      <t>テイシュツ</t>
    </rPh>
    <rPh sb="24" eb="26">
      <t>ジョウキョウ</t>
    </rPh>
    <rPh sb="26" eb="27">
      <t>トウ</t>
    </rPh>
    <phoneticPr fontId="3"/>
  </si>
  <si>
    <t>事業所定員</t>
    <rPh sb="0" eb="3">
      <t>ジギョウショ</t>
    </rPh>
    <rPh sb="3" eb="5">
      <t>テイイン</t>
    </rPh>
    <phoneticPr fontId="3"/>
  </si>
  <si>
    <t>⑤設立年月日</t>
  </si>
  <si>
    <t>設立年月日</t>
  </si>
  <si>
    <t>⑥定員</t>
    <rPh sb="1" eb="3">
      <t>テイイン</t>
    </rPh>
    <phoneticPr fontId="2"/>
  </si>
  <si>
    <t>④事業所名</t>
    <rPh sb="1" eb="4">
      <t>ジギョウショ</t>
    </rPh>
    <rPh sb="4" eb="5">
      <t>メイ</t>
    </rPh>
    <phoneticPr fontId="2"/>
  </si>
  <si>
    <t>③法人名</t>
    <rPh sb="1" eb="3">
      <t>ホウジン</t>
    </rPh>
    <rPh sb="3" eb="4">
      <t>メイ</t>
    </rPh>
    <phoneticPr fontId="2"/>
  </si>
  <si>
    <t>②法人番号</t>
    <rPh sb="1" eb="3">
      <t>ホウジン</t>
    </rPh>
    <rPh sb="3" eb="5">
      <t>バンゴウ</t>
    </rPh>
    <phoneticPr fontId="2"/>
  </si>
  <si>
    <t>①事業所の経営主体</t>
    <rPh sb="5" eb="7">
      <t>ケイエイ</t>
    </rPh>
    <phoneticPr fontId="2"/>
  </si>
  <si>
    <t>番号</t>
    <rPh sb="0" eb="2">
      <t>バンゴウ</t>
    </rPh>
    <phoneticPr fontId="3"/>
  </si>
  <si>
    <t>活動内容</t>
    <rPh sb="0" eb="2">
      <t>カツドウ</t>
    </rPh>
    <rPh sb="2" eb="4">
      <t>ナイヨウ</t>
    </rPh>
    <phoneticPr fontId="3"/>
  </si>
  <si>
    <t>（単位：円）</t>
    <rPh sb="1" eb="3">
      <t>タンイ</t>
    </rPh>
    <rPh sb="4" eb="5">
      <t>エン</t>
    </rPh>
    <phoneticPr fontId="3"/>
  </si>
  <si>
    <t>法人番号</t>
    <rPh sb="0" eb="2">
      <t>ホウジン</t>
    </rPh>
    <rPh sb="2" eb="4">
      <t>バンゴウ</t>
    </rPh>
    <phoneticPr fontId="3"/>
  </si>
  <si>
    <r>
      <rPr>
        <sz val="10"/>
        <color rgb="FFFF0000"/>
        <rFont val="ＭＳ ゴシック"/>
        <family val="3"/>
        <charset val="128"/>
      </rPr>
      <t xml:space="preserve">【Ａ】
</t>
    </r>
    <r>
      <rPr>
        <sz val="10"/>
        <color theme="1"/>
        <rFont val="ＭＳ ゴシック"/>
        <family val="3"/>
        <charset val="128"/>
      </rPr>
      <t xml:space="preserve">
生産活動収入額
</t>
    </r>
    <rPh sb="5" eb="7">
      <t>セイサン</t>
    </rPh>
    <rPh sb="7" eb="9">
      <t>カツドウ</t>
    </rPh>
    <rPh sb="9" eb="11">
      <t>シュウニュウ</t>
    </rPh>
    <rPh sb="11" eb="12">
      <t>ガク</t>
    </rPh>
    <phoneticPr fontId="3"/>
  </si>
  <si>
    <r>
      <rPr>
        <sz val="10"/>
        <color rgb="FFFF0000"/>
        <rFont val="ＭＳ ゴシック"/>
        <family val="3"/>
        <charset val="128"/>
      </rPr>
      <t xml:space="preserve">【Ｅ】
</t>
    </r>
    <r>
      <rPr>
        <sz val="10"/>
        <color theme="1"/>
        <rFont val="ＭＳ ゴシック"/>
        <family val="3"/>
        <charset val="128"/>
      </rPr>
      <t xml:space="preserve">
差引額
</t>
    </r>
    <r>
      <rPr>
        <b/>
        <sz val="10"/>
        <color rgb="FFFF0000"/>
        <rFont val="ＭＳ ゴシック"/>
        <family val="3"/>
        <charset val="128"/>
      </rPr>
      <t>（Ｃ－Ｄ）</t>
    </r>
    <rPh sb="5" eb="7">
      <t>サシヒキ</t>
    </rPh>
    <rPh sb="7" eb="8">
      <t>ガク</t>
    </rPh>
    <phoneticPr fontId="3"/>
  </si>
  <si>
    <r>
      <rPr>
        <sz val="10"/>
        <color rgb="FFFF0000"/>
        <rFont val="ＭＳ ゴシック"/>
        <family val="3"/>
        <charset val="128"/>
      </rPr>
      <t xml:space="preserve">【Ｇ】
</t>
    </r>
    <r>
      <rPr>
        <sz val="10"/>
        <color theme="1"/>
        <rFont val="ＭＳ ゴシック"/>
        <family val="3"/>
        <charset val="128"/>
      </rPr>
      <t xml:space="preserve">
基準適合の確認
</t>
    </r>
    <r>
      <rPr>
        <b/>
        <sz val="10"/>
        <color rgb="FFFF0000"/>
        <rFont val="ＭＳ ゴシック"/>
        <family val="3"/>
        <charset val="128"/>
      </rPr>
      <t>（Ｃ－Ｆ）</t>
    </r>
    <rPh sb="5" eb="7">
      <t>キジュン</t>
    </rPh>
    <rPh sb="7" eb="9">
      <t>テキゴウ</t>
    </rPh>
    <rPh sb="10" eb="12">
      <t>カクニン</t>
    </rPh>
    <phoneticPr fontId="3"/>
  </si>
  <si>
    <r>
      <rPr>
        <sz val="10"/>
        <color rgb="FFFF0000"/>
        <rFont val="ＭＳ ゴシック"/>
        <family val="3"/>
        <charset val="128"/>
      </rPr>
      <t>【Ｃ】</t>
    </r>
    <r>
      <rPr>
        <sz val="10"/>
        <color theme="1"/>
        <rFont val="ＭＳ ゴシック"/>
        <family val="3"/>
        <charset val="128"/>
      </rPr>
      <t xml:space="preserve">
</t>
    </r>
    <r>
      <rPr>
        <b/>
        <sz val="10"/>
        <color rgb="FFFF0000"/>
        <rFont val="ＭＳ ゴシック"/>
        <family val="3"/>
        <charset val="128"/>
      </rPr>
      <t>（Ａ－Ｂ）</t>
    </r>
    <phoneticPr fontId="3"/>
  </si>
  <si>
    <r>
      <rPr>
        <sz val="10"/>
        <color rgb="FFFF0000"/>
        <rFont val="ＭＳ ゴシック"/>
        <family val="3"/>
        <charset val="128"/>
      </rPr>
      <t xml:space="preserve">【Ｂ】
</t>
    </r>
    <r>
      <rPr>
        <sz val="10"/>
        <color theme="1"/>
        <rFont val="ＭＳ ゴシック"/>
        <family val="3"/>
        <charset val="128"/>
      </rPr>
      <t xml:space="preserve">
生産活動必要経費
</t>
    </r>
    <r>
      <rPr>
        <sz val="10"/>
        <color rgb="FFFF0000"/>
        <rFont val="ＭＳ ゴシック"/>
        <family val="3"/>
        <charset val="128"/>
      </rPr>
      <t>（利用者賃金を
含まない）</t>
    </r>
    <rPh sb="5" eb="7">
      <t>セイサン</t>
    </rPh>
    <rPh sb="7" eb="9">
      <t>カツドウ</t>
    </rPh>
    <rPh sb="9" eb="11">
      <t>ヒツヨウ</t>
    </rPh>
    <rPh sb="11" eb="13">
      <t>ケイヒ</t>
    </rPh>
    <rPh sb="15" eb="18">
      <t>リヨウシャ</t>
    </rPh>
    <rPh sb="18" eb="20">
      <t>チンギン</t>
    </rPh>
    <rPh sb="22" eb="23">
      <t>フク</t>
    </rPh>
    <phoneticPr fontId="3"/>
  </si>
  <si>
    <r>
      <rPr>
        <sz val="10"/>
        <color rgb="FFFF0000"/>
        <rFont val="ＭＳ ゴシック"/>
        <family val="3"/>
        <charset val="128"/>
      </rPr>
      <t>Ｅ欄の金額が、</t>
    </r>
    <r>
      <rPr>
        <sz val="10"/>
        <color theme="1"/>
        <rFont val="ＭＳ ゴシック"/>
        <family val="3"/>
        <charset val="128"/>
      </rPr>
      <t xml:space="preserve">
</t>
    </r>
    <r>
      <rPr>
        <u/>
        <sz val="10"/>
        <color rgb="FFFF0000"/>
        <rFont val="ＭＳ ゴシック"/>
        <family val="3"/>
        <charset val="128"/>
      </rPr>
      <t>マイナス</t>
    </r>
    <r>
      <rPr>
        <sz val="10"/>
        <color rgb="FFFF0000"/>
        <rFont val="ＭＳ ゴシック"/>
        <family val="3"/>
        <charset val="128"/>
      </rPr>
      <t>の場合</t>
    </r>
    <r>
      <rPr>
        <sz val="10"/>
        <color theme="1"/>
        <rFont val="ＭＳ ゴシック"/>
        <family val="3"/>
        <charset val="128"/>
      </rPr>
      <t xml:space="preserve">
【Ｆ】欄に入力
してください。　　</t>
    </r>
    <rPh sb="1" eb="2">
      <t>ラン</t>
    </rPh>
    <rPh sb="3" eb="5">
      <t>キンガク</t>
    </rPh>
    <rPh sb="13" eb="15">
      <t>バアイ</t>
    </rPh>
    <rPh sb="19" eb="20">
      <t>ラン</t>
    </rPh>
    <rPh sb="21" eb="23">
      <t>ニュウリョク</t>
    </rPh>
    <phoneticPr fontId="3"/>
  </si>
  <si>
    <t>○月～□月　</t>
    <rPh sb="4" eb="5">
      <t>ツキ</t>
    </rPh>
    <phoneticPr fontId="3"/>
  </si>
  <si>
    <t>期間
（法人の直近の
会計年度）</t>
    <rPh sb="0" eb="2">
      <t>キカン</t>
    </rPh>
    <rPh sb="4" eb="6">
      <t>ホウジン</t>
    </rPh>
    <rPh sb="7" eb="9">
      <t>チョッキン</t>
    </rPh>
    <rPh sb="11" eb="12">
      <t>カイ</t>
    </rPh>
    <rPh sb="12" eb="13">
      <t>ケイ</t>
    </rPh>
    <rPh sb="13" eb="15">
      <t>ネンド</t>
    </rPh>
    <phoneticPr fontId="3"/>
  </si>
  <si>
    <t>時期</t>
    <rPh sb="0" eb="2">
      <t>ジキ</t>
    </rPh>
    <phoneticPr fontId="3"/>
  </si>
  <si>
    <t>R6.10.12～</t>
    <phoneticPr fontId="3"/>
  </si>
  <si>
    <t>R5.10.6～R6.10.11</t>
    <phoneticPr fontId="3"/>
  </si>
  <si>
    <t>～R5.10.5</t>
    <phoneticPr fontId="3"/>
  </si>
  <si>
    <r>
      <rPr>
        <sz val="11"/>
        <color theme="1"/>
        <rFont val="ＭＳ Ｐゴシック"/>
        <family val="3"/>
        <charset val="128"/>
      </rPr>
      <t>【</t>
    </r>
    <r>
      <rPr>
        <sz val="11"/>
        <color theme="1"/>
        <rFont val="ＭＳ ゴシック"/>
        <family val="3"/>
        <charset val="128"/>
      </rPr>
      <t>Ｊ</t>
    </r>
    <r>
      <rPr>
        <sz val="11"/>
        <color theme="1"/>
        <rFont val="ＭＳ Ｐゴシック"/>
        <family val="3"/>
        <charset val="128"/>
      </rPr>
      <t>】欄の合計</t>
    </r>
    <rPh sb="3" eb="4">
      <t>ラン</t>
    </rPh>
    <rPh sb="5" eb="7">
      <t>ゴウケイ</t>
    </rPh>
    <phoneticPr fontId="3"/>
  </si>
  <si>
    <t>転記</t>
    <rPh sb="0" eb="2">
      <t>テンキ</t>
    </rPh>
    <phoneticPr fontId="3"/>
  </si>
  <si>
    <r>
      <rPr>
        <sz val="11"/>
        <color rgb="FFFF0000"/>
        <rFont val="ＭＳ ゴシック"/>
        <family val="3"/>
        <charset val="128"/>
      </rPr>
      <t>【Ｈ】</t>
    </r>
    <r>
      <rPr>
        <sz val="11"/>
        <color theme="1"/>
        <rFont val="ＭＳ ゴシック"/>
        <family val="3"/>
        <charset val="128"/>
      </rPr>
      <t xml:space="preserve">
最低賃金額
</t>
    </r>
    <r>
      <rPr>
        <sz val="11"/>
        <color theme="1"/>
        <rFont val="ＭＳ Ｐゴシック"/>
        <family val="3"/>
        <charset val="128"/>
      </rPr>
      <t>（１時間当たり）</t>
    </r>
    <rPh sb="4" eb="6">
      <t>サイテイ</t>
    </rPh>
    <rPh sb="6" eb="8">
      <t>チンギン</t>
    </rPh>
    <rPh sb="8" eb="9">
      <t>ガク</t>
    </rPh>
    <rPh sb="12" eb="14">
      <t>ジカン</t>
    </rPh>
    <rPh sb="14" eb="15">
      <t>ア</t>
    </rPh>
    <phoneticPr fontId="3"/>
  </si>
  <si>
    <r>
      <rPr>
        <sz val="11"/>
        <color rgb="FFFF0000"/>
        <rFont val="ＭＳ ゴシック"/>
        <family val="3"/>
        <charset val="128"/>
      </rPr>
      <t>【Ｉ】</t>
    </r>
    <r>
      <rPr>
        <sz val="11"/>
        <color theme="1"/>
        <rFont val="ＭＳ ゴシック"/>
        <family val="3"/>
        <charset val="128"/>
      </rPr>
      <t xml:space="preserve">
利用者延べ
労働時間</t>
    </r>
    <rPh sb="4" eb="7">
      <t>リヨウシャ</t>
    </rPh>
    <rPh sb="7" eb="8">
      <t>ノ</t>
    </rPh>
    <rPh sb="10" eb="12">
      <t>ロウドウ</t>
    </rPh>
    <rPh sb="12" eb="14">
      <t>ジカン</t>
    </rPh>
    <phoneticPr fontId="3"/>
  </si>
  <si>
    <r>
      <t xml:space="preserve">【Ｊ】
</t>
    </r>
    <r>
      <rPr>
        <b/>
        <sz val="11"/>
        <color rgb="FFFF0000"/>
        <rFont val="ＭＳ ゴシック"/>
        <family val="3"/>
        <charset val="128"/>
      </rPr>
      <t>（Ｈ×Ｉ）</t>
    </r>
    <phoneticPr fontId="3"/>
  </si>
  <si>
    <t>【Ｅ】欄と【Ｇ】欄がマイナスになった場合は、「経営改善計画書」及び「経営改善計画期間中の具体的改善策と実施時期等」の提出が必要です。</t>
    <rPh sb="3" eb="4">
      <t>ラン</t>
    </rPh>
    <rPh sb="8" eb="9">
      <t>ラン</t>
    </rPh>
    <rPh sb="18" eb="20">
      <t>バアイ</t>
    </rPh>
    <rPh sb="23" eb="25">
      <t>ケイエイ</t>
    </rPh>
    <rPh sb="25" eb="27">
      <t>カイゼン</t>
    </rPh>
    <rPh sb="27" eb="30">
      <t>ケイカクショ</t>
    </rPh>
    <rPh sb="31" eb="32">
      <t>オヨ</t>
    </rPh>
    <rPh sb="34" eb="36">
      <t>ケイエイ</t>
    </rPh>
    <rPh sb="36" eb="38">
      <t>カイゼン</t>
    </rPh>
    <rPh sb="38" eb="40">
      <t>ケイカク</t>
    </rPh>
    <rPh sb="40" eb="43">
      <t>キカンチュウ</t>
    </rPh>
    <rPh sb="44" eb="47">
      <t>グタイテキ</t>
    </rPh>
    <rPh sb="47" eb="50">
      <t>カイゼンサク</t>
    </rPh>
    <rPh sb="51" eb="53">
      <t>ジッシ</t>
    </rPh>
    <rPh sb="53" eb="56">
      <t>ジキトウ</t>
    </rPh>
    <rPh sb="58" eb="60">
      <t>テイシュツ</t>
    </rPh>
    <rPh sb="61" eb="63">
      <t>ヒツヨウ</t>
    </rPh>
    <phoneticPr fontId="3"/>
  </si>
  <si>
    <t>　■ 直近の会計年度の生産活動収支について記入してください。色付き箇所は入力不要です。</t>
    <rPh sb="3" eb="5">
      <t>チョッキン</t>
    </rPh>
    <rPh sb="6" eb="8">
      <t>カイケイ</t>
    </rPh>
    <rPh sb="8" eb="10">
      <t>ネンド</t>
    </rPh>
    <rPh sb="11" eb="13">
      <t>セイサン</t>
    </rPh>
    <rPh sb="13" eb="15">
      <t>カツドウ</t>
    </rPh>
    <rPh sb="15" eb="17">
      <t>シュウシ</t>
    </rPh>
    <rPh sb="21" eb="23">
      <t>キニュウ</t>
    </rPh>
    <rPh sb="30" eb="32">
      <t>イロツ</t>
    </rPh>
    <rPh sb="33" eb="35">
      <t>カショ</t>
    </rPh>
    <rPh sb="36" eb="38">
      <t>ニュウリョク</t>
    </rPh>
    <rPh sb="38" eb="40">
      <t>フヨウ</t>
    </rPh>
    <phoneticPr fontId="3"/>
  </si>
  <si>
    <r>
      <rPr>
        <sz val="11"/>
        <color theme="1"/>
        <rFont val="Meiryo UI"/>
        <family val="3"/>
        <charset val="128"/>
      </rPr>
      <t>（注２）</t>
    </r>
    <r>
      <rPr>
        <sz val="11"/>
        <color theme="1"/>
        <rFont val="ＭＳ ゴシック"/>
        <family val="3"/>
        <charset val="128"/>
      </rPr>
      <t>【Ｆ】欄には、当時の「島根県最低賃金額」に利用者の延べ労働時間を乗じて計算した金額を記入してください。</t>
    </r>
    <rPh sb="1" eb="2">
      <t>チュウ</t>
    </rPh>
    <rPh sb="7" eb="8">
      <t>ラン</t>
    </rPh>
    <rPh sb="11" eb="13">
      <t>トウジ</t>
    </rPh>
    <rPh sb="15" eb="18">
      <t>シマネケン</t>
    </rPh>
    <rPh sb="18" eb="20">
      <t>サイテイ</t>
    </rPh>
    <rPh sb="20" eb="22">
      <t>チンギン</t>
    </rPh>
    <rPh sb="22" eb="23">
      <t>ガク</t>
    </rPh>
    <rPh sb="25" eb="28">
      <t>リヨウシャ</t>
    </rPh>
    <rPh sb="29" eb="30">
      <t>ノ</t>
    </rPh>
    <rPh sb="31" eb="33">
      <t>ロウドウ</t>
    </rPh>
    <rPh sb="33" eb="35">
      <t>ジカン</t>
    </rPh>
    <rPh sb="36" eb="37">
      <t>ジョウ</t>
    </rPh>
    <rPh sb="39" eb="41">
      <t>ケイサン</t>
    </rPh>
    <rPh sb="43" eb="45">
      <t>キンガク</t>
    </rPh>
    <rPh sb="46" eb="48">
      <t>キニュウ</t>
    </rPh>
    <phoneticPr fontId="3"/>
  </si>
  <si>
    <r>
      <rPr>
        <sz val="10"/>
        <color rgb="FFFF0000"/>
        <rFont val="ＭＳ ゴシック"/>
        <family val="3"/>
        <charset val="128"/>
      </rPr>
      <t xml:space="preserve">【Ｆ】
</t>
    </r>
    <r>
      <rPr>
        <sz val="10"/>
        <color theme="1"/>
        <rFont val="ＭＳ ゴシック"/>
        <family val="3"/>
        <charset val="128"/>
      </rPr>
      <t xml:space="preserve">
最低賃金に換算
した時の賃金額
</t>
    </r>
    <r>
      <rPr>
        <b/>
        <sz val="10"/>
        <color theme="1"/>
        <rFont val="Meiryo UI"/>
        <family val="3"/>
        <charset val="128"/>
      </rPr>
      <t>（注２）</t>
    </r>
    <rPh sb="5" eb="7">
      <t>サイテイ</t>
    </rPh>
    <rPh sb="7" eb="9">
      <t>チンギン</t>
    </rPh>
    <rPh sb="10" eb="12">
      <t>カンザン</t>
    </rPh>
    <rPh sb="15" eb="16">
      <t>トキ</t>
    </rPh>
    <rPh sb="17" eb="19">
      <t>チンギン</t>
    </rPh>
    <rPh sb="19" eb="20">
      <t>ガク</t>
    </rPh>
    <rPh sb="22" eb="23">
      <t>チュウ</t>
    </rPh>
    <phoneticPr fontId="3"/>
  </si>
  <si>
    <r>
      <rPr>
        <sz val="10"/>
        <color rgb="FFFF0000"/>
        <rFont val="ＭＳ ゴシック"/>
        <family val="3"/>
        <charset val="128"/>
      </rPr>
      <t>【Ｄ】</t>
    </r>
    <r>
      <rPr>
        <sz val="10"/>
        <color theme="1"/>
        <rFont val="ＭＳ ゴシック"/>
        <family val="3"/>
        <charset val="128"/>
      </rPr>
      <t xml:space="preserve">
利用者の
賃金支払総額
</t>
    </r>
    <r>
      <rPr>
        <b/>
        <sz val="10"/>
        <color theme="1"/>
        <rFont val="Meiryo UI"/>
        <family val="3"/>
        <charset val="128"/>
      </rPr>
      <t>（注１）</t>
    </r>
    <rPh sb="5" eb="8">
      <t>リヨウシャ</t>
    </rPh>
    <rPh sb="10" eb="12">
      <t>チンギン</t>
    </rPh>
    <rPh sb="12" eb="14">
      <t>シハラ</t>
    </rPh>
    <rPh sb="14" eb="16">
      <t>ソウガク</t>
    </rPh>
    <rPh sb="18" eb="19">
      <t>チュウ</t>
    </rPh>
    <phoneticPr fontId="3"/>
  </si>
  <si>
    <r>
      <rPr>
        <sz val="11"/>
        <color theme="1"/>
        <rFont val="Meiryo UI"/>
        <family val="3"/>
        <charset val="128"/>
      </rPr>
      <t>（注１）</t>
    </r>
    <r>
      <rPr>
        <sz val="11"/>
        <color theme="1"/>
        <rFont val="ＭＳ ゴシック"/>
        <family val="3"/>
        <charset val="128"/>
      </rPr>
      <t>【Ｄ】欄には、雇用契約を締結している利用者について、賃金支払額（手当・賞与を含む）を計上してください。</t>
    </r>
    <rPh sb="1" eb="2">
      <t>チュウ</t>
    </rPh>
    <rPh sb="7" eb="8">
      <t>ラン</t>
    </rPh>
    <rPh sb="11" eb="13">
      <t>コヨウ</t>
    </rPh>
    <phoneticPr fontId="3"/>
  </si>
  <si>
    <t>※最低賃金の減額特例許可に基づき雇用契約している利用者がいる場合は、その金額がわかる資料（様式任意）を添付してください。</t>
    <rPh sb="36" eb="38">
      <t>キンガク</t>
    </rPh>
    <rPh sb="42" eb="44">
      <t>シリョウ</t>
    </rPh>
    <rPh sb="45" eb="47">
      <t>ヨウシキ</t>
    </rPh>
    <rPh sb="47" eb="49">
      <t>ニンイ</t>
    </rPh>
    <rPh sb="51" eb="53">
      <t>テンプ</t>
    </rPh>
    <phoneticPr fontId="3"/>
  </si>
  <si>
    <t>添付書類</t>
    <rPh sb="0" eb="2">
      <t>テンプ</t>
    </rPh>
    <rPh sb="2" eb="4">
      <t>ショルイ</t>
    </rPh>
    <phoneticPr fontId="3"/>
  </si>
  <si>
    <t>　　①就労支援事業別事業活動明細書　　②就労支援事業製造原価明細書　　③就労支援事業販管費明細書</t>
    <rPh sb="3" eb="5">
      <t>シュウロウ</t>
    </rPh>
    <rPh sb="5" eb="7">
      <t>シエン</t>
    </rPh>
    <rPh sb="7" eb="9">
      <t>ジギョウ</t>
    </rPh>
    <rPh sb="9" eb="10">
      <t>ベツ</t>
    </rPh>
    <rPh sb="10" eb="12">
      <t>ジギョウ</t>
    </rPh>
    <rPh sb="12" eb="14">
      <t>カツドウ</t>
    </rPh>
    <rPh sb="14" eb="17">
      <t>メイサイショ</t>
    </rPh>
    <rPh sb="20" eb="22">
      <t>シュウロウ</t>
    </rPh>
    <rPh sb="22" eb="24">
      <t>シエン</t>
    </rPh>
    <rPh sb="24" eb="26">
      <t>ジギョウ</t>
    </rPh>
    <rPh sb="26" eb="28">
      <t>セイゾウ</t>
    </rPh>
    <rPh sb="28" eb="30">
      <t>ゲンカ</t>
    </rPh>
    <rPh sb="30" eb="33">
      <t>メイサイショ</t>
    </rPh>
    <rPh sb="36" eb="38">
      <t>シュウロウ</t>
    </rPh>
    <rPh sb="38" eb="40">
      <t>シエン</t>
    </rPh>
    <rPh sb="40" eb="42">
      <t>ジギョウ</t>
    </rPh>
    <rPh sb="42" eb="45">
      <t>ハンカンヒ</t>
    </rPh>
    <rPh sb="45" eb="48">
      <t>メイサイショ</t>
    </rPh>
    <phoneticPr fontId="3"/>
  </si>
  <si>
    <t>　　※②と③を分けていない事業所においては、「就労支援事業明細書」を提出してください。</t>
    <rPh sb="7" eb="8">
      <t>ワ</t>
    </rPh>
    <rPh sb="13" eb="16">
      <t>ジギョウショ</t>
    </rPh>
    <rPh sb="23" eb="25">
      <t>シュウロウ</t>
    </rPh>
    <rPh sb="25" eb="27">
      <t>シエン</t>
    </rPh>
    <rPh sb="27" eb="29">
      <t>ジギョウ</t>
    </rPh>
    <rPh sb="29" eb="32">
      <t>メイサイショ</t>
    </rPh>
    <rPh sb="34" eb="36">
      <t>テイシュツ</t>
    </rPh>
    <phoneticPr fontId="3"/>
  </si>
  <si>
    <t>生産活動収入額</t>
    <rPh sb="0" eb="2">
      <t>セイサン</t>
    </rPh>
    <rPh sb="2" eb="4">
      <t>カツドウ</t>
    </rPh>
    <rPh sb="4" eb="6">
      <t>シュウニュウ</t>
    </rPh>
    <rPh sb="6" eb="7">
      <t>ガク</t>
    </rPh>
    <phoneticPr fontId="2"/>
  </si>
  <si>
    <t>生産活動必要経費</t>
    <rPh sb="0" eb="2">
      <t>セイサン</t>
    </rPh>
    <rPh sb="2" eb="4">
      <t>カツドウ</t>
    </rPh>
    <rPh sb="4" eb="6">
      <t>ヒツヨウ</t>
    </rPh>
    <rPh sb="6" eb="8">
      <t>ケイヒ</t>
    </rPh>
    <phoneticPr fontId="2"/>
  </si>
  <si>
    <t>生産活動収支</t>
    <rPh sb="0" eb="2">
      <t>セイサン</t>
    </rPh>
    <rPh sb="2" eb="4">
      <t>カツドウ</t>
    </rPh>
    <rPh sb="4" eb="6">
      <t>シュウシ</t>
    </rPh>
    <phoneticPr fontId="2"/>
  </si>
  <si>
    <t>利用者賃金総額</t>
    <rPh sb="0" eb="3">
      <t>リヨウシャ</t>
    </rPh>
    <rPh sb="3" eb="5">
      <t>チンギン</t>
    </rPh>
    <rPh sb="5" eb="7">
      <t>ソウガク</t>
    </rPh>
    <phoneticPr fontId="2"/>
  </si>
  <si>
    <t>社会福祉法人</t>
    <rPh sb="0" eb="2">
      <t>シャカイ</t>
    </rPh>
    <rPh sb="2" eb="4">
      <t>フクシ</t>
    </rPh>
    <rPh sb="4" eb="6">
      <t>ホウジン</t>
    </rPh>
    <phoneticPr fontId="3"/>
  </si>
  <si>
    <t>株式会社　といろ</t>
  </si>
  <si>
    <t>社会福祉法人　真和会</t>
    <rPh sb="0" eb="2">
      <t>シャカイ</t>
    </rPh>
    <rPh sb="2" eb="4">
      <t>フクシ</t>
    </rPh>
    <rPh sb="4" eb="6">
      <t>ホウジン</t>
    </rPh>
    <rPh sb="7" eb="9">
      <t>マサカズ</t>
    </rPh>
    <rPh sb="9" eb="10">
      <t>カイ</t>
    </rPh>
    <phoneticPr fontId="2"/>
  </si>
  <si>
    <t>社会福祉法人　せんだん会</t>
    <rPh sb="0" eb="6">
      <t>シャカイフクシホウジン</t>
    </rPh>
    <rPh sb="11" eb="12">
      <t>カイ</t>
    </rPh>
    <phoneticPr fontId="2"/>
  </si>
  <si>
    <t>株式会社　ＩＳＭ</t>
    <rPh sb="0" eb="2">
      <t>カブシキ</t>
    </rPh>
    <rPh sb="2" eb="4">
      <t>ガイシャ</t>
    </rPh>
    <phoneticPr fontId="2"/>
  </si>
  <si>
    <t>株式会社フラワー</t>
    <rPh sb="0" eb="2">
      <t>カブシキ</t>
    </rPh>
    <rPh sb="2" eb="4">
      <t>カイシャ</t>
    </rPh>
    <phoneticPr fontId="2"/>
  </si>
  <si>
    <t>特定非営利活動法人さくらんぼのお家</t>
    <rPh sb="0" eb="2">
      <t>トクテイ</t>
    </rPh>
    <rPh sb="2" eb="5">
      <t>ヒエイリ</t>
    </rPh>
    <rPh sb="5" eb="7">
      <t>カツドウ</t>
    </rPh>
    <rPh sb="7" eb="9">
      <t>ホウジン</t>
    </rPh>
    <rPh sb="16" eb="17">
      <t>イエ</t>
    </rPh>
    <phoneticPr fontId="2"/>
  </si>
  <si>
    <t>江津コンクリート工業株式会社</t>
    <rPh sb="0" eb="2">
      <t>ゴウツ</t>
    </rPh>
    <rPh sb="8" eb="10">
      <t>コウギョウ</t>
    </rPh>
    <rPh sb="10" eb="12">
      <t>カブシキ</t>
    </rPh>
    <rPh sb="12" eb="14">
      <t>ガイシャ</t>
    </rPh>
    <phoneticPr fontId="2"/>
  </si>
  <si>
    <t>社会医療法人　清和会</t>
    <rPh sb="0" eb="2">
      <t>シャカイ</t>
    </rPh>
    <rPh sb="2" eb="4">
      <t>イリョウ</t>
    </rPh>
    <rPh sb="4" eb="6">
      <t>ホウジン</t>
    </rPh>
    <rPh sb="7" eb="8">
      <t>キヨ</t>
    </rPh>
    <rPh sb="8" eb="9">
      <t>ワ</t>
    </rPh>
    <rPh sb="9" eb="10">
      <t>カイ</t>
    </rPh>
    <phoneticPr fontId="2"/>
  </si>
  <si>
    <t>株式会社ジャスティス・ジャパン</t>
    <rPh sb="0" eb="2">
      <t>カブシキ</t>
    </rPh>
    <rPh sb="2" eb="4">
      <t>カイシャ</t>
    </rPh>
    <phoneticPr fontId="2"/>
  </si>
  <si>
    <t>NPO法人益田自立支援センター</t>
    <rPh sb="3" eb="5">
      <t>ホウジン</t>
    </rPh>
    <rPh sb="5" eb="7">
      <t>マスダ</t>
    </rPh>
    <rPh sb="7" eb="9">
      <t>ジリツ</t>
    </rPh>
    <rPh sb="9" eb="11">
      <t>シエン</t>
    </rPh>
    <phoneticPr fontId="2"/>
  </si>
  <si>
    <t>合同会社ローズマリー</t>
    <rPh sb="0" eb="2">
      <t>ゴウドウ</t>
    </rPh>
    <rPh sb="2" eb="4">
      <t>カイシャ</t>
    </rPh>
    <phoneticPr fontId="2"/>
  </si>
  <si>
    <t>社会医療法人正光会</t>
    <rPh sb="0" eb="9">
      <t>シャカイイリョウホウジンセイヒカリカイ</t>
    </rPh>
    <phoneticPr fontId="2"/>
  </si>
  <si>
    <t>株式会社結水織</t>
  </si>
  <si>
    <t>社会福祉法人　亀の子</t>
    <rPh sb="0" eb="2">
      <t>シャカイ</t>
    </rPh>
    <rPh sb="2" eb="4">
      <t>フクシ</t>
    </rPh>
    <rPh sb="4" eb="6">
      <t>ホウジン</t>
    </rPh>
    <rPh sb="7" eb="8">
      <t>カメ</t>
    </rPh>
    <rPh sb="9" eb="10">
      <t>コ</t>
    </rPh>
    <phoneticPr fontId="2"/>
  </si>
  <si>
    <t>ＮＰＯ法人スプリングクラウド</t>
    <rPh sb="3" eb="5">
      <t>ホウジン</t>
    </rPh>
    <phoneticPr fontId="2"/>
  </si>
  <si>
    <t>合同会社tanaka company</t>
    <rPh sb="0" eb="2">
      <t>ゴウドウ</t>
    </rPh>
    <rPh sb="2" eb="4">
      <t>カイシャ</t>
    </rPh>
    <phoneticPr fontId="2"/>
  </si>
  <si>
    <t>合同会社薄紅</t>
    <rPh sb="0" eb="2">
      <t>ゴウドウ</t>
    </rPh>
    <rPh sb="2" eb="4">
      <t>カイシャ</t>
    </rPh>
    <rPh sb="4" eb="6">
      <t>ウスクレナイ</t>
    </rPh>
    <phoneticPr fontId="2"/>
  </si>
  <si>
    <t>櫻苑</t>
    <rPh sb="0" eb="1">
      <t>サクラ</t>
    </rPh>
    <rPh sb="1" eb="2">
      <t>ソノ</t>
    </rPh>
    <phoneticPr fontId="2"/>
  </si>
  <si>
    <t>就労支援事業所豆の樹</t>
    <rPh sb="0" eb="2">
      <t>シュウロウ</t>
    </rPh>
    <rPh sb="2" eb="4">
      <t>シエン</t>
    </rPh>
    <rPh sb="4" eb="7">
      <t>ジギョウショ</t>
    </rPh>
    <rPh sb="7" eb="8">
      <t>マメ</t>
    </rPh>
    <rPh sb="9" eb="10">
      <t>キ</t>
    </rPh>
    <phoneticPr fontId="2"/>
  </si>
  <si>
    <t>就労支援事業所　花はな</t>
    <rPh sb="0" eb="2">
      <t>シュウロウ</t>
    </rPh>
    <rPh sb="2" eb="4">
      <t>シエン</t>
    </rPh>
    <rPh sb="4" eb="7">
      <t>ジギョウショ</t>
    </rPh>
    <rPh sb="8" eb="9">
      <t>ハナ</t>
    </rPh>
    <phoneticPr fontId="2"/>
  </si>
  <si>
    <t>さくらんぼのお家</t>
    <rPh sb="7" eb="8">
      <t>イエ</t>
    </rPh>
    <phoneticPr fontId="2"/>
  </si>
  <si>
    <t>アグリプラント甲斐の木</t>
    <rPh sb="7" eb="9">
      <t>カイ</t>
    </rPh>
    <rPh sb="10" eb="11">
      <t>キ</t>
    </rPh>
    <phoneticPr fontId="2"/>
  </si>
  <si>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2"/>
  </si>
  <si>
    <t>就労継続支援A型・B型事業所「しおかぜ」</t>
    <rPh sb="0" eb="2">
      <t>シュウロウ</t>
    </rPh>
    <rPh sb="2" eb="4">
      <t>ケイゾク</t>
    </rPh>
    <rPh sb="4" eb="6">
      <t>シエン</t>
    </rPh>
    <rPh sb="7" eb="8">
      <t>ガタ</t>
    </rPh>
    <rPh sb="10" eb="11">
      <t>ガタ</t>
    </rPh>
    <rPh sb="11" eb="14">
      <t>ジギョウショ</t>
    </rPh>
    <phoneticPr fontId="2"/>
  </si>
  <si>
    <t>就労継続支援事業所いなほの郷</t>
    <rPh sb="0" eb="2">
      <t>シュウロウ</t>
    </rPh>
    <rPh sb="2" eb="4">
      <t>ケイゾク</t>
    </rPh>
    <rPh sb="4" eb="6">
      <t>シエン</t>
    </rPh>
    <rPh sb="6" eb="8">
      <t>ジギョウ</t>
    </rPh>
    <rPh sb="8" eb="9">
      <t>ショ</t>
    </rPh>
    <rPh sb="13" eb="14">
      <t>サト</t>
    </rPh>
    <phoneticPr fontId="2"/>
  </si>
  <si>
    <t>ワークくわの木　かなぎライディングパーク</t>
    <rPh sb="6" eb="7">
      <t>キ</t>
    </rPh>
    <phoneticPr fontId="2"/>
  </si>
  <si>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2"/>
  </si>
  <si>
    <t>きのこハウス</t>
  </si>
  <si>
    <t>フルール益田</t>
    <rPh sb="4" eb="6">
      <t>マスダ</t>
    </rPh>
    <phoneticPr fontId="2"/>
  </si>
  <si>
    <t>さんさん牧場</t>
    <rPh sb="4" eb="6">
      <t>ボクジョウ</t>
    </rPh>
    <phoneticPr fontId="2"/>
  </si>
  <si>
    <t>就労継続支援事業所　ミライカ</t>
  </si>
  <si>
    <t>うどん処おおだ</t>
    <rPh sb="3" eb="4">
      <t>ドコロ</t>
    </rPh>
    <phoneticPr fontId="2"/>
  </si>
  <si>
    <t>やしまラボ</t>
  </si>
  <si>
    <t>niconico弁当</t>
    <rPh sb="8" eb="10">
      <t>ベントウ</t>
    </rPh>
    <phoneticPr fontId="2"/>
  </si>
  <si>
    <t>薄紅</t>
    <rPh sb="0" eb="2">
      <t>ウスクレナイ</t>
    </rPh>
    <phoneticPr fontId="2"/>
  </si>
  <si>
    <t>といろ</t>
  </si>
  <si>
    <t>安来市安来町954-1</t>
    <rPh sb="0" eb="3">
      <t>ヤスギシ</t>
    </rPh>
    <rPh sb="3" eb="6">
      <t>ヤスギチョウ</t>
    </rPh>
    <phoneticPr fontId="21"/>
  </si>
  <si>
    <t>出雲市大津新崎町2丁目4-1</t>
    <rPh sb="0" eb="3">
      <t>イズモシ</t>
    </rPh>
    <rPh sb="3" eb="5">
      <t>オオツ</t>
    </rPh>
    <rPh sb="5" eb="6">
      <t>シン</t>
    </rPh>
    <rPh sb="6" eb="7">
      <t>サキ</t>
    </rPh>
    <rPh sb="7" eb="8">
      <t>マチ</t>
    </rPh>
    <rPh sb="9" eb="11">
      <t>チョウメ</t>
    </rPh>
    <phoneticPr fontId="21"/>
  </si>
  <si>
    <t>出雲市斐川町上庄原1255番地1</t>
    <rPh sb="0" eb="3">
      <t>イズモシ</t>
    </rPh>
    <rPh sb="3" eb="6">
      <t>ヒカワチョウ</t>
    </rPh>
    <rPh sb="6" eb="7">
      <t>カミ</t>
    </rPh>
    <rPh sb="7" eb="9">
      <t>ショウバラ</t>
    </rPh>
    <rPh sb="13" eb="15">
      <t>バンチ</t>
    </rPh>
    <phoneticPr fontId="21"/>
  </si>
  <si>
    <t>江津市桜江町谷住郷1713番地1</t>
    <rPh sb="0" eb="3">
      <t>ゴウツシ</t>
    </rPh>
    <rPh sb="3" eb="6">
      <t>サクラエチョウ</t>
    </rPh>
    <rPh sb="6" eb="7">
      <t>タニ</t>
    </rPh>
    <rPh sb="7" eb="8">
      <t>ス</t>
    </rPh>
    <rPh sb="8" eb="9">
      <t>ゴウ</t>
    </rPh>
    <rPh sb="13" eb="15">
      <t>バンチ</t>
    </rPh>
    <phoneticPr fontId="21"/>
  </si>
  <si>
    <t>江津市都野津町2307番地31</t>
    <rPh sb="0" eb="3">
      <t>ゴウツシ</t>
    </rPh>
    <rPh sb="3" eb="4">
      <t>ト</t>
    </rPh>
    <rPh sb="4" eb="5">
      <t>ノ</t>
    </rPh>
    <rPh sb="5" eb="6">
      <t>ツ</t>
    </rPh>
    <rPh sb="6" eb="7">
      <t>チョウ</t>
    </rPh>
    <rPh sb="11" eb="13">
      <t>バンチ</t>
    </rPh>
    <phoneticPr fontId="21"/>
  </si>
  <si>
    <t>浜田市金城町下来原1541-8</t>
    <rPh sb="0" eb="3">
      <t>ハマダシ</t>
    </rPh>
    <rPh sb="3" eb="5">
      <t>カナギ</t>
    </rPh>
    <rPh sb="5" eb="6">
      <t>チョウ</t>
    </rPh>
    <rPh sb="6" eb="7">
      <t>シモ</t>
    </rPh>
    <rPh sb="7" eb="8">
      <t>キ</t>
    </rPh>
    <rPh sb="8" eb="9">
      <t>ハラ</t>
    </rPh>
    <phoneticPr fontId="21"/>
  </si>
  <si>
    <t>浜田市港町277</t>
    <phoneticPr fontId="21"/>
  </si>
  <si>
    <t>浜田市下府町188番地1</t>
    <rPh sb="0" eb="3">
      <t>ハマダシ</t>
    </rPh>
    <rPh sb="3" eb="6">
      <t>シモコウチョウ</t>
    </rPh>
    <rPh sb="9" eb="11">
      <t>バンチ</t>
    </rPh>
    <phoneticPr fontId="21"/>
  </si>
  <si>
    <t>浜田市金城町久佐イ1390－8</t>
    <rPh sb="0" eb="3">
      <t>ハマダシ</t>
    </rPh>
    <rPh sb="3" eb="6">
      <t>カナギチョウ</t>
    </rPh>
    <rPh sb="6" eb="8">
      <t>クサ</t>
    </rPh>
    <phoneticPr fontId="21"/>
  </si>
  <si>
    <t>浜田市港町３２－１</t>
    <phoneticPr fontId="21"/>
  </si>
  <si>
    <t>益田市虫追町ロ320-100</t>
    <rPh sb="0" eb="3">
      <t>マスダシ</t>
    </rPh>
    <rPh sb="3" eb="6">
      <t>ムソウチョウ</t>
    </rPh>
    <phoneticPr fontId="21"/>
  </si>
  <si>
    <t>益田市戸田町イ１７０番１</t>
    <rPh sb="0" eb="3">
      <t>マスダシ</t>
    </rPh>
    <rPh sb="3" eb="5">
      <t>トダ</t>
    </rPh>
    <rPh sb="5" eb="6">
      <t>チョウ</t>
    </rPh>
    <rPh sb="10" eb="11">
      <t>バン</t>
    </rPh>
    <phoneticPr fontId="21"/>
  </si>
  <si>
    <t>雲南市木次町里方30番地２</t>
    <rPh sb="0" eb="3">
      <t>ウンナンシ</t>
    </rPh>
    <rPh sb="3" eb="6">
      <t>キスキチョウ</t>
    </rPh>
    <rPh sb="6" eb="7">
      <t>サト</t>
    </rPh>
    <rPh sb="7" eb="8">
      <t>カタ</t>
    </rPh>
    <rPh sb="10" eb="12">
      <t>バンチ</t>
    </rPh>
    <phoneticPr fontId="21"/>
  </si>
  <si>
    <t>益田市高津三丁目イ2518-17</t>
    <rPh sb="0" eb="2">
      <t>マスダ</t>
    </rPh>
    <rPh sb="2" eb="3">
      <t>シ</t>
    </rPh>
    <rPh sb="3" eb="5">
      <t>タカツ</t>
    </rPh>
    <rPh sb="5" eb="6">
      <t>３</t>
    </rPh>
    <rPh sb="6" eb="8">
      <t>チョウメ</t>
    </rPh>
    <phoneticPr fontId="21"/>
  </si>
  <si>
    <t>大田市長久町長久ロ267-1</t>
    <rPh sb="0" eb="2">
      <t>オオダ</t>
    </rPh>
    <phoneticPr fontId="21"/>
  </si>
  <si>
    <t>出雲市白枝町799－7</t>
    <rPh sb="0" eb="2">
      <t>イズモ</t>
    </rPh>
    <rPh sb="2" eb="3">
      <t>シ</t>
    </rPh>
    <rPh sb="3" eb="6">
      <t>シロエダチョウ</t>
    </rPh>
    <rPh sb="5" eb="6">
      <t>マチ</t>
    </rPh>
    <phoneticPr fontId="21"/>
  </si>
  <si>
    <t>出雲市渡橋町1198</t>
    <rPh sb="0" eb="3">
      <t>イズモシ</t>
    </rPh>
    <rPh sb="3" eb="4">
      <t>ワタ</t>
    </rPh>
    <rPh sb="4" eb="5">
      <t>バシ</t>
    </rPh>
    <rPh sb="5" eb="6">
      <t>チョウ</t>
    </rPh>
    <phoneticPr fontId="21"/>
  </si>
  <si>
    <t>安来市今津町38</t>
    <rPh sb="0" eb="3">
      <t>ヤスギシ</t>
    </rPh>
    <rPh sb="3" eb="6">
      <t>イマツチョウ</t>
    </rPh>
    <phoneticPr fontId="21"/>
  </si>
  <si>
    <t>安来市植田町226-10</t>
    <rPh sb="0" eb="3">
      <t>ヤスギシ</t>
    </rPh>
    <rPh sb="3" eb="6">
      <t>ウエタチョウ</t>
    </rPh>
    <phoneticPr fontId="21"/>
  </si>
  <si>
    <t>0854-28-8778</t>
    <phoneticPr fontId="21"/>
  </si>
  <si>
    <t>0854-23-0909</t>
    <phoneticPr fontId="21"/>
  </si>
  <si>
    <t>0853-31-7800</t>
    <phoneticPr fontId="21"/>
  </si>
  <si>
    <t>0853-31-4510</t>
    <phoneticPr fontId="21"/>
  </si>
  <si>
    <t>0855-92-1171</t>
    <phoneticPr fontId="21"/>
  </si>
  <si>
    <t>0855-52-7141</t>
    <phoneticPr fontId="21"/>
  </si>
  <si>
    <t>0855-42-0039</t>
    <phoneticPr fontId="21"/>
  </si>
  <si>
    <t>0855-28-7630</t>
    <phoneticPr fontId="21"/>
  </si>
  <si>
    <t>0855-24-8511</t>
    <phoneticPr fontId="21"/>
  </si>
  <si>
    <t>0855-42-2222</t>
    <phoneticPr fontId="21"/>
  </si>
  <si>
    <t>0856-28-8484</t>
    <phoneticPr fontId="21"/>
  </si>
  <si>
    <t>0856-28-0022</t>
    <phoneticPr fontId="21"/>
  </si>
  <si>
    <t>0854-47-7366</t>
    <phoneticPr fontId="21"/>
  </si>
  <si>
    <t>0856-31-1377</t>
    <phoneticPr fontId="21"/>
  </si>
  <si>
    <t>0853-25-8330</t>
    <phoneticPr fontId="21"/>
  </si>
  <si>
    <t>0854-84-0271</t>
    <phoneticPr fontId="21"/>
  </si>
  <si>
    <t>0853-27-9229</t>
    <phoneticPr fontId="21"/>
  </si>
  <si>
    <t>0853-25-8242</t>
    <phoneticPr fontId="21"/>
  </si>
  <si>
    <t>0853-31-4690</t>
    <phoneticPr fontId="21"/>
  </si>
  <si>
    <t>090-4808-0196</t>
    <phoneticPr fontId="21"/>
  </si>
  <si>
    <t>所在地</t>
    <rPh sb="0" eb="3">
      <t>ショザイチ</t>
    </rPh>
    <phoneticPr fontId="3"/>
  </si>
  <si>
    <t>出雲市東園町５４０番地１
ＣＲＯＣＣＨＩＯ（クロッキオ）１階</t>
    <phoneticPr fontId="21"/>
  </si>
  <si>
    <t>出雲市平田町1708番地1
平田ショッピングセンターVIVA２階</t>
    <phoneticPr fontId="3"/>
  </si>
  <si>
    <t>特定非営利活動法人
浜田自立支援センターウェルチャーム</t>
    <rPh sb="0" eb="2">
      <t>トクテイ</t>
    </rPh>
    <rPh sb="2" eb="5">
      <t>ヒエイリ</t>
    </rPh>
    <rPh sb="5" eb="7">
      <t>カツドウ</t>
    </rPh>
    <rPh sb="7" eb="9">
      <t>ホウジン</t>
    </rPh>
    <rPh sb="10" eb="12">
      <t>ハマダ</t>
    </rPh>
    <rPh sb="12" eb="14">
      <t>ジリツ</t>
    </rPh>
    <rPh sb="14" eb="16">
      <t>シエン</t>
    </rPh>
    <phoneticPr fontId="2"/>
  </si>
  <si>
    <t>社会福祉法人いわみ福祉会</t>
    <rPh sb="0" eb="2">
      <t>シャカイ</t>
    </rPh>
    <rPh sb="2" eb="4">
      <t>フクシ</t>
    </rPh>
    <rPh sb="4" eb="6">
      <t>ホウジン</t>
    </rPh>
    <rPh sb="9" eb="12">
      <t>フクシカイ</t>
    </rPh>
    <phoneticPr fontId="2"/>
  </si>
  <si>
    <t>社会福祉法人 いわみ福祉会</t>
    <rPh sb="0" eb="2">
      <t>シャカイ</t>
    </rPh>
    <rPh sb="2" eb="4">
      <t>フクシ</t>
    </rPh>
    <rPh sb="4" eb="6">
      <t>ホウジン</t>
    </rPh>
    <rPh sb="10" eb="13">
      <t>フクシカイ</t>
    </rPh>
    <phoneticPr fontId="2"/>
  </si>
  <si>
    <t>社会医療法人 清和会</t>
    <rPh sb="0" eb="2">
      <t>シャカイ</t>
    </rPh>
    <rPh sb="2" eb="4">
      <t>イリョウ</t>
    </rPh>
    <rPh sb="4" eb="6">
      <t>ホウジン</t>
    </rPh>
    <rPh sb="7" eb="9">
      <t>セイワ</t>
    </rPh>
    <rPh sb="9" eb="10">
      <t>カイ</t>
    </rPh>
    <phoneticPr fontId="2"/>
  </si>
  <si>
    <t>　　　</t>
    <phoneticPr fontId="3"/>
  </si>
  <si>
    <t>※左の表への記入に代えて、任意様式の積算表を</t>
    <rPh sb="1" eb="2">
      <t>ヒダリ</t>
    </rPh>
    <rPh sb="3" eb="4">
      <t>ヒョウ</t>
    </rPh>
    <rPh sb="6" eb="8">
      <t>キニュウ</t>
    </rPh>
    <rPh sb="9" eb="10">
      <t>カ</t>
    </rPh>
    <rPh sb="13" eb="15">
      <t>ニンイ</t>
    </rPh>
    <rPh sb="15" eb="17">
      <t>ヨウシキ</t>
    </rPh>
    <rPh sb="18" eb="20">
      <t>セキサン</t>
    </rPh>
    <rPh sb="20" eb="21">
      <t>ヒョウ</t>
    </rPh>
    <phoneticPr fontId="3"/>
  </si>
  <si>
    <t>添付されても結構です。その場合、【Ｆ】欄は直接入力してください。</t>
    <rPh sb="0" eb="2">
      <t>テンプ</t>
    </rPh>
    <rPh sb="6" eb="8">
      <t>ケッコウ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</si>
</sst>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_ "/>
    <numFmt numFmtId="178" formatCode="[$-411]ge\.m\.d;@"/>
    <numFmt numFmtId="179" formatCode="yyyy/m"/>
    <numFmt numFmtId="180" formatCode="0_);[Red]\(0\)"/>
    <numFmt numFmtId="181" formatCode="#,##0_);[Red]\(#,##0\)"/>
    <numFmt numFmtId="182" formatCode="0_ "/>
    <numFmt numFmtId="183" formatCode="0_ &quot;人&quot;"/>
    <numFmt numFmtId="184" formatCode="#,##0;&quot;▲ &quot;#,##0"/>
    <numFmt numFmtId="185" formatCode="0\ &quot;円&quot;"/>
  </numFmts>
  <fonts count="42"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
      <sz val="12"/>
      <name val="ＭＳ ゴシック"/>
      <family val="3"/>
      <charset val="128"/>
    </font>
    <font>
      <b/>
      <sz val="16"/>
      <color theme="1"/>
      <name val="ＭＳ ゴシック"/>
      <family val="3"/>
      <charset val="128"/>
    </font>
    <font>
      <sz val="11"/>
      <color rgb="FFFF0000"/>
      <name val="游ゴシック"/>
      <family val="2"/>
      <charset val="128"/>
      <scheme val="minor"/>
    </font>
    <font>
      <sz val="11"/>
      <color theme="1"/>
      <name val="游ゴシック"/>
      <family val="3"/>
      <charset val="128"/>
      <scheme val="minor"/>
    </font>
    <font>
      <sz val="11"/>
      <color theme="1" tint="0.34998626667073579"/>
      <name val="游ゴシック"/>
      <family val="3"/>
      <charset val="128"/>
      <scheme val="minor"/>
    </font>
    <font>
      <sz val="10"/>
      <color theme="1"/>
      <name val="游ゴシック"/>
      <family val="2"/>
      <charset val="128"/>
      <scheme val="minor"/>
    </font>
    <font>
      <sz val="10"/>
      <name val="MS UI Gothic"/>
      <family val="3"/>
      <charset val="128"/>
    </font>
    <font>
      <sz val="11"/>
      <color theme="1"/>
      <name val="ＭＳ Ｐゴシック"/>
      <family val="3"/>
      <charset val="128"/>
    </font>
    <font>
      <sz val="6"/>
      <name val="ＭＳ Ｐゴシック"/>
      <family val="3"/>
      <charset val="128"/>
    </font>
    <font>
      <b/>
      <sz val="16"/>
      <color theme="1"/>
      <name val="游ゴシック"/>
      <family val="3"/>
      <charset val="128"/>
      <scheme val="minor"/>
    </font>
    <font>
      <b/>
      <sz val="10"/>
      <color rgb="FFFF0000"/>
      <name val="ＭＳ ゴシック"/>
      <family val="3"/>
      <charset val="128"/>
    </font>
    <font>
      <sz val="10"/>
      <color theme="1"/>
      <name val="Meiryo UI"/>
      <family val="3"/>
      <charset val="128"/>
    </font>
    <font>
      <sz val="10"/>
      <color theme="1"/>
      <name val="ＭＳ Ｐゴシック"/>
      <family val="3"/>
      <charset val="128"/>
    </font>
    <font>
      <u/>
      <sz val="10"/>
      <color rgb="FFFF0000"/>
      <name val="ＭＳ ゴシック"/>
      <family val="3"/>
      <charset val="128"/>
    </font>
    <font>
      <sz val="11"/>
      <color theme="1"/>
      <name val="Meiryo UI"/>
      <family val="3"/>
      <charset val="128"/>
    </font>
    <font>
      <sz val="11"/>
      <color rgb="FFFF0000"/>
      <name val="ＭＳ ゴシック"/>
      <family val="3"/>
      <charset val="128"/>
    </font>
    <font>
      <sz val="11"/>
      <color theme="5" tint="-0.249977111117893"/>
      <name val="ＭＳ ゴシック"/>
      <family val="3"/>
      <charset val="128"/>
    </font>
    <font>
      <b/>
      <sz val="10"/>
      <color theme="1"/>
      <name val="Meiryo UI"/>
      <family val="3"/>
      <charset val="128"/>
    </font>
    <font>
      <b/>
      <sz val="11"/>
      <color rgb="FFFF0000"/>
      <name val="ＭＳ ゴシック"/>
      <family val="3"/>
      <charset val="128"/>
    </font>
    <font>
      <b/>
      <sz val="13"/>
      <color rgb="FFFF0000"/>
      <name val="ＭＳ ゴシック"/>
      <family val="3"/>
      <charset val="128"/>
    </font>
    <font>
      <sz val="11"/>
      <name val="ＭＳ Ｐゴシック"/>
      <family val="3"/>
      <charset val="128"/>
    </font>
    <font>
      <sz val="9"/>
      <color theme="1"/>
      <name val="游ゴシック"/>
      <family val="3"/>
      <charset val="128"/>
      <scheme val="minor"/>
    </font>
    <font>
      <sz val="14"/>
      <name val="Meiryo UI"/>
      <family val="3"/>
      <charset val="128"/>
    </font>
    <font>
      <sz val="13"/>
      <color theme="1"/>
      <name val="ＭＳ ゴシック"/>
      <family val="3"/>
      <charset val="128"/>
    </font>
    <font>
      <sz val="9"/>
      <name val="ＭＳ ゴシック"/>
      <family val="3"/>
      <charset val="128"/>
    </font>
    <font>
      <sz val="12"/>
      <name val="MS UI Gothic"/>
      <family val="3"/>
      <charset val="128"/>
    </font>
    <font>
      <sz val="10"/>
      <name val="ＭＳ Ｐゴシック"/>
      <family val="3"/>
      <charset val="128"/>
    </font>
    <font>
      <b/>
      <sz val="13"/>
      <color theme="1"/>
      <name val="ＭＳ ゴシック"/>
      <family val="3"/>
      <charset val="128"/>
    </font>
    <font>
      <sz val="8"/>
      <color theme="1"/>
      <name val="ＭＳ ゴシック"/>
      <family val="3"/>
      <charset val="128"/>
    </font>
  </fonts>
  <fills count="13">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bgColor indexed="64"/>
      </patternFill>
    </fill>
    <fill>
      <patternFill patternType="solid">
        <fgColor rgb="FFCCFFFF"/>
        <bgColor indexed="64"/>
      </patternFill>
    </fill>
    <fill>
      <patternFill patternType="solid">
        <fgColor rgb="FFCDFFFF"/>
        <bgColor indexed="64"/>
      </patternFill>
    </fill>
    <fill>
      <patternFill patternType="solid">
        <fgColor theme="4" tint="0.79998168889431442"/>
        <bgColor indexed="64"/>
      </patternFill>
    </fill>
    <fill>
      <patternFill patternType="solid">
        <fgColor rgb="FFEBFFFF"/>
        <bgColor indexed="64"/>
      </patternFill>
    </fill>
    <fill>
      <patternFill patternType="solid">
        <fgColor theme="7" tint="0.79998168889431442"/>
        <bgColor indexed="64"/>
      </patternFill>
    </fill>
    <fill>
      <patternFill patternType="solid">
        <fgColor theme="0"/>
        <bgColor indexed="64"/>
      </patternFill>
    </fill>
    <fill>
      <patternFill patternType="solid">
        <fgColor rgb="FFFFFAEB"/>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ck">
        <color rgb="FFFF0000"/>
      </left>
      <right style="thick">
        <color rgb="FFFF0000"/>
      </right>
      <top style="thick">
        <color rgb="FFFF0000"/>
      </top>
      <bottom/>
      <diagonal/>
    </border>
    <border>
      <left style="thick">
        <color rgb="FFFF0000"/>
      </left>
      <right style="thick">
        <color rgb="FFFF0000"/>
      </right>
      <top style="dotted">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theme="5" tint="-0.249977111117893"/>
      </left>
      <right style="medium">
        <color theme="5" tint="-0.249977111117893"/>
      </right>
      <top style="medium">
        <color theme="5" tint="-0.249977111117893"/>
      </top>
      <bottom/>
      <diagonal/>
    </border>
    <border>
      <left style="medium">
        <color theme="5" tint="-0.249977111117893"/>
      </left>
      <right style="medium">
        <color theme="5" tint="-0.249977111117893"/>
      </right>
      <top/>
      <bottom style="medium">
        <color theme="5" tint="-0.249977111117893"/>
      </bottom>
      <diagonal/>
    </border>
    <border diagonalUp="1">
      <left style="thick">
        <color rgb="FFFF0000"/>
      </left>
      <right style="thick">
        <color rgb="FFFF0000"/>
      </right>
      <top style="dotted">
        <color indexed="64"/>
      </top>
      <bottom style="thick">
        <color rgb="FFFF0000"/>
      </bottom>
      <diagonal style="thick">
        <color rgb="FFFF0000"/>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5" fillId="0" borderId="0" xfId="1" applyFont="1">
      <alignment vertical="center"/>
    </xf>
    <xf numFmtId="0" fontId="8" fillId="0" borderId="0" xfId="1" applyFont="1">
      <alignment vertical="center"/>
    </xf>
    <xf numFmtId="0" fontId="9" fillId="0" borderId="0" xfId="1" applyFont="1" applyBorder="1">
      <alignment vertical="center"/>
    </xf>
    <xf numFmtId="3" fontId="9" fillId="3" borderId="0" xfId="2" applyNumberFormat="1" applyFont="1" applyFill="1" applyBorder="1" applyAlignment="1">
      <alignment vertical="center" shrinkToFit="1"/>
    </xf>
    <xf numFmtId="0" fontId="5" fillId="0" borderId="0" xfId="1" applyFont="1" applyFill="1">
      <alignment vertical="center"/>
    </xf>
    <xf numFmtId="0" fontId="13" fillId="0" borderId="0" xfId="1" applyFont="1">
      <alignment vertical="center"/>
    </xf>
    <xf numFmtId="0" fontId="9" fillId="0" borderId="0" xfId="1" applyFont="1">
      <alignment vertical="center"/>
    </xf>
    <xf numFmtId="0" fontId="7" fillId="4" borderId="1" xfId="1" applyFont="1" applyFill="1" applyBorder="1" applyAlignment="1">
      <alignment horizontal="center" vertical="center" shrinkToFit="1"/>
    </xf>
    <xf numFmtId="0" fontId="7" fillId="0" borderId="0" xfId="1" applyFont="1" applyFill="1" applyBorder="1" applyAlignment="1">
      <alignment vertical="center" shrinkToFit="1"/>
    </xf>
    <xf numFmtId="0" fontId="6" fillId="0" borderId="0" xfId="1" applyFont="1" applyFill="1" applyBorder="1" applyAlignment="1">
      <alignment vertical="center" shrinkToFit="1"/>
    </xf>
    <xf numFmtId="0" fontId="7" fillId="4" borderId="3" xfId="1" applyFont="1" applyFill="1" applyBorder="1" applyAlignment="1">
      <alignment horizontal="center" vertical="center" shrinkToFit="1"/>
    </xf>
    <xf numFmtId="0" fontId="7" fillId="4" borderId="1" xfId="1" applyFont="1" applyFill="1" applyBorder="1" applyAlignment="1">
      <alignment horizontal="center" vertical="center"/>
    </xf>
    <xf numFmtId="0" fontId="5"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9" fillId="0" borderId="0" xfId="1" applyFont="1" applyFill="1" applyBorder="1" applyAlignment="1">
      <alignment horizontal="center" vertical="center"/>
    </xf>
    <xf numFmtId="38" fontId="9" fillId="0" borderId="0" xfId="2" applyFont="1" applyFill="1" applyBorder="1" applyAlignment="1">
      <alignment vertical="center" shrinkToFit="1"/>
    </xf>
    <xf numFmtId="176" fontId="9" fillId="0" borderId="0" xfId="2" applyNumberFormat="1" applyFont="1" applyFill="1" applyBorder="1" applyAlignment="1">
      <alignment vertical="center" shrinkToFit="1"/>
    </xf>
    <xf numFmtId="177" fontId="9" fillId="0" borderId="0" xfId="2" applyNumberFormat="1" applyFont="1" applyFill="1" applyBorder="1" applyAlignment="1">
      <alignment vertical="center" shrinkToFit="1"/>
    </xf>
    <xf numFmtId="38" fontId="9" fillId="0" borderId="0" xfId="2" applyNumberFormat="1" applyFont="1" applyFill="1" applyBorder="1" applyAlignment="1">
      <alignment vertical="center" shrinkToFit="1"/>
    </xf>
    <xf numFmtId="0" fontId="9" fillId="0" borderId="0" xfId="1" applyFont="1" applyBorder="1" applyAlignment="1">
      <alignment horizontal="right" vertical="center"/>
    </xf>
    <xf numFmtId="0" fontId="10" fillId="2" borderId="0" xfId="1" applyFont="1" applyFill="1" applyBorder="1" applyAlignment="1">
      <alignment horizontal="center" vertical="center" wrapText="1"/>
    </xf>
    <xf numFmtId="180" fontId="0" fillId="0" borderId="0" xfId="0" applyNumberFormat="1">
      <alignment vertical="center"/>
    </xf>
    <xf numFmtId="0" fontId="0" fillId="0" borderId="0" xfId="0" applyBorder="1">
      <alignment vertical="center"/>
    </xf>
    <xf numFmtId="0" fontId="17" fillId="0" borderId="0" xfId="0" applyFont="1">
      <alignment vertical="center"/>
    </xf>
    <xf numFmtId="0" fontId="16" fillId="0" borderId="0" xfId="0" applyFont="1">
      <alignment vertical="center"/>
    </xf>
    <xf numFmtId="0" fontId="16" fillId="0" borderId="0" xfId="0" applyFont="1" applyBorder="1" applyAlignment="1">
      <alignment vertical="center"/>
    </xf>
    <xf numFmtId="0" fontId="17" fillId="0" borderId="0" xfId="0" applyFont="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0" xfId="0" applyFont="1">
      <alignment vertical="center"/>
    </xf>
    <xf numFmtId="178" fontId="7" fillId="0" borderId="1" xfId="0" applyNumberFormat="1" applyFont="1" applyBorder="1" applyAlignment="1">
      <alignment horizontal="center" vertical="center" shrinkToFit="1"/>
    </xf>
    <xf numFmtId="0" fontId="19" fillId="0" borderId="1" xfId="0" applyFont="1" applyBorder="1" applyAlignment="1">
      <alignment horizontal="left" vertical="center" wrapText="1" shrinkToFit="1"/>
    </xf>
    <xf numFmtId="182" fontId="7" fillId="0" borderId="1" xfId="0" applyNumberFormat="1" applyFont="1" applyBorder="1" applyAlignment="1">
      <alignment horizontal="left" vertical="center" shrinkToFit="1"/>
    </xf>
    <xf numFmtId="0" fontId="7" fillId="0" borderId="1" xfId="0" applyFont="1" applyBorder="1" applyAlignment="1">
      <alignment horizontal="left" vertical="center" shrinkToFit="1"/>
    </xf>
    <xf numFmtId="182" fontId="7" fillId="0" borderId="1" xfId="3" applyNumberFormat="1" applyFont="1" applyBorder="1" applyAlignment="1">
      <alignment horizontal="left" vertical="center" shrinkToFit="1"/>
    </xf>
    <xf numFmtId="0" fontId="15" fillId="0" borderId="0" xfId="0" applyFont="1">
      <alignment vertical="center"/>
    </xf>
    <xf numFmtId="0" fontId="20" fillId="0" borderId="0" xfId="0" applyFont="1" applyAlignment="1" applyProtection="1">
      <alignment horizontal="right" vertical="center"/>
      <protection locked="0"/>
    </xf>
    <xf numFmtId="0" fontId="5" fillId="7" borderId="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0" fillId="0" borderId="0" xfId="0" applyAlignment="1">
      <alignment vertical="center" wrapText="1"/>
    </xf>
    <xf numFmtId="178" fontId="0" fillId="0" borderId="0" xfId="0" applyNumberFormat="1">
      <alignment vertical="center"/>
    </xf>
    <xf numFmtId="0" fontId="7" fillId="0" borderId="1" xfId="1" applyFont="1" applyFill="1" applyBorder="1" applyAlignment="1" applyProtection="1">
      <alignment horizontal="center" vertical="center" shrinkToFit="1"/>
    </xf>
    <xf numFmtId="0" fontId="10" fillId="0" borderId="0" xfId="1" applyFont="1" applyBorder="1" applyAlignment="1">
      <alignment horizontal="right"/>
    </xf>
    <xf numFmtId="0" fontId="5" fillId="0" borderId="0" xfId="1" applyFont="1" applyBorder="1">
      <alignment vertical="center"/>
    </xf>
    <xf numFmtId="0" fontId="5" fillId="0" borderId="0" xfId="1" applyFont="1" applyBorder="1" applyAlignment="1">
      <alignment vertical="center" wrapText="1"/>
    </xf>
    <xf numFmtId="58" fontId="9" fillId="0" borderId="0" xfId="1" applyNumberFormat="1" applyFont="1" applyBorder="1">
      <alignment vertical="center"/>
    </xf>
    <xf numFmtId="184" fontId="9" fillId="0" borderId="3" xfId="2" applyNumberFormat="1" applyFont="1" applyFill="1" applyBorder="1" applyAlignment="1" applyProtection="1">
      <alignment vertical="center" shrinkToFit="1"/>
    </xf>
    <xf numFmtId="184" fontId="9" fillId="0" borderId="1" xfId="2" applyNumberFormat="1" applyFont="1" applyFill="1" applyBorder="1" applyAlignment="1" applyProtection="1">
      <alignment vertical="center" shrinkToFit="1"/>
    </xf>
    <xf numFmtId="0" fontId="10" fillId="8" borderId="1" xfId="1" applyFont="1" applyFill="1" applyBorder="1" applyAlignment="1">
      <alignment horizontal="center" vertical="center" wrapText="1" shrinkToFit="1"/>
    </xf>
    <xf numFmtId="0" fontId="10" fillId="8" borderId="1" xfId="1" applyFont="1" applyFill="1" applyBorder="1" applyAlignment="1">
      <alignment horizontal="center" vertical="center" wrapText="1"/>
    </xf>
    <xf numFmtId="0" fontId="10" fillId="8" borderId="4" xfId="1" applyFont="1" applyFill="1" applyBorder="1" applyAlignment="1">
      <alignment horizontal="center" wrapText="1" shrinkToFit="1"/>
    </xf>
    <xf numFmtId="184" fontId="9" fillId="8" borderId="1" xfId="2" applyNumberFormat="1" applyFont="1" applyFill="1" applyBorder="1" applyAlignment="1" applyProtection="1">
      <alignment vertical="center" shrinkToFit="1"/>
      <protection locked="0"/>
    </xf>
    <xf numFmtId="184" fontId="9" fillId="8" borderId="1" xfId="2" applyNumberFormat="1" applyFont="1" applyFill="1" applyBorder="1" applyAlignment="1">
      <alignment vertical="center" shrinkToFit="1"/>
    </xf>
    <xf numFmtId="184" fontId="9" fillId="8" borderId="3" xfId="2" applyNumberFormat="1" applyFont="1" applyFill="1" applyBorder="1" applyAlignment="1" applyProtection="1">
      <alignment vertical="center" shrinkToFit="1"/>
    </xf>
    <xf numFmtId="180" fontId="7" fillId="8" borderId="1" xfId="1" applyNumberFormat="1" applyFont="1" applyFill="1" applyBorder="1" applyAlignment="1" applyProtection="1">
      <alignment horizontal="center" vertical="center" shrinkToFit="1"/>
      <protection locked="0"/>
    </xf>
    <xf numFmtId="178" fontId="7" fillId="8" borderId="1" xfId="1" applyNumberFormat="1" applyFont="1" applyFill="1" applyBorder="1" applyAlignment="1" applyProtection="1">
      <alignment horizontal="center" vertical="center" shrinkToFit="1"/>
      <protection locked="0"/>
    </xf>
    <xf numFmtId="183" fontId="7" fillId="8" borderId="1" xfId="1" applyNumberFormat="1" applyFont="1" applyFill="1" applyBorder="1" applyAlignment="1" applyProtection="1">
      <alignment horizontal="center" vertical="center" shrinkToFit="1"/>
      <protection locked="0"/>
    </xf>
    <xf numFmtId="179" fontId="7" fillId="0" borderId="1" xfId="1" applyNumberFormat="1" applyFont="1" applyFill="1" applyBorder="1" applyAlignment="1">
      <alignment horizontal="center" vertical="center" wrapText="1" shrinkToFit="1"/>
    </xf>
    <xf numFmtId="0" fontId="5" fillId="0" borderId="0" xfId="1" applyFont="1" applyFill="1" applyBorder="1" applyAlignment="1">
      <alignment vertical="center"/>
    </xf>
    <xf numFmtId="177" fontId="5" fillId="0" borderId="0" xfId="2" applyNumberFormat="1" applyFont="1" applyFill="1" applyBorder="1" applyAlignment="1">
      <alignment vertical="center" shrinkToFit="1"/>
    </xf>
    <xf numFmtId="38" fontId="5" fillId="0" borderId="0" xfId="2" applyNumberFormat="1" applyFont="1" applyFill="1" applyBorder="1" applyAlignment="1">
      <alignment vertical="center" shrinkToFit="1"/>
    </xf>
    <xf numFmtId="0" fontId="5" fillId="0" borderId="0" xfId="1" applyFont="1" applyFill="1" applyBorder="1" applyAlignment="1">
      <alignment horizontal="center" vertical="center"/>
    </xf>
    <xf numFmtId="176" fontId="5" fillId="0" borderId="0" xfId="2" applyNumberFormat="1" applyFont="1" applyFill="1" applyBorder="1" applyAlignment="1">
      <alignment horizontal="center" vertical="center" shrinkToFit="1"/>
    </xf>
    <xf numFmtId="38" fontId="5" fillId="0" borderId="0" xfId="2" applyNumberFormat="1" applyFont="1" applyFill="1" applyBorder="1" applyAlignment="1">
      <alignment horizontal="center" vertical="center" shrinkToFit="1"/>
    </xf>
    <xf numFmtId="38" fontId="5" fillId="0" borderId="14" xfId="2" applyFont="1" applyFill="1" applyBorder="1" applyAlignment="1">
      <alignment horizontal="center" vertical="center" shrinkToFit="1"/>
    </xf>
    <xf numFmtId="38" fontId="5" fillId="0" borderId="15" xfId="2" applyFont="1" applyFill="1" applyBorder="1" applyAlignment="1">
      <alignment horizontal="center" vertical="center" shrinkToFit="1"/>
    </xf>
    <xf numFmtId="177" fontId="29" fillId="0" borderId="0" xfId="2" applyNumberFormat="1" applyFont="1" applyFill="1" applyBorder="1" applyAlignment="1">
      <alignment horizontal="left" vertical="top" shrinkToFit="1"/>
    </xf>
    <xf numFmtId="184" fontId="9" fillId="9" borderId="1" xfId="2" applyNumberFormat="1" applyFont="1" applyFill="1" applyBorder="1" applyAlignment="1">
      <alignment vertical="center" shrinkToFit="1"/>
    </xf>
    <xf numFmtId="38" fontId="5" fillId="9" borderId="1" xfId="2" applyFont="1" applyFill="1" applyBorder="1" applyAlignment="1">
      <alignment horizontal="center" vertical="center" shrinkToFit="1"/>
    </xf>
    <xf numFmtId="38" fontId="5" fillId="9" borderId="1" xfId="2" applyFont="1" applyFill="1" applyBorder="1" applyAlignment="1">
      <alignment horizontal="center" vertical="center" wrapText="1" shrinkToFit="1"/>
    </xf>
    <xf numFmtId="38" fontId="5" fillId="9" borderId="4" xfId="2" applyFont="1" applyFill="1" applyBorder="1" applyAlignment="1">
      <alignment horizontal="center" vertical="center" wrapText="1" shrinkToFit="1"/>
    </xf>
    <xf numFmtId="176" fontId="5" fillId="9" borderId="1" xfId="2" applyNumberFormat="1" applyFont="1" applyFill="1" applyBorder="1" applyAlignment="1">
      <alignment horizontal="center" vertical="center" shrinkToFit="1"/>
    </xf>
    <xf numFmtId="38" fontId="5" fillId="9" borderId="4" xfId="2" applyFont="1" applyFill="1" applyBorder="1" applyAlignment="1">
      <alignment horizontal="center" vertical="center" shrinkToFit="1"/>
    </xf>
    <xf numFmtId="185" fontId="5" fillId="9" borderId="7" xfId="2" applyNumberFormat="1" applyFont="1" applyFill="1" applyBorder="1" applyAlignment="1">
      <alignment horizontal="center" vertical="center" shrinkToFit="1"/>
    </xf>
    <xf numFmtId="185" fontId="5" fillId="9" borderId="8" xfId="2" applyNumberFormat="1" applyFont="1" applyFill="1" applyBorder="1" applyAlignment="1">
      <alignment vertical="center" shrinkToFit="1"/>
    </xf>
    <xf numFmtId="38" fontId="5" fillId="9" borderId="11" xfId="2" applyFont="1" applyFill="1" applyBorder="1" applyAlignment="1">
      <alignment horizontal="center" vertical="center" shrinkToFit="1"/>
    </xf>
    <xf numFmtId="185" fontId="5" fillId="9" borderId="12" xfId="2" applyNumberFormat="1" applyFont="1" applyFill="1" applyBorder="1" applyAlignment="1">
      <alignment horizontal="center" vertical="center" shrinkToFit="1"/>
    </xf>
    <xf numFmtId="185" fontId="5" fillId="9" borderId="13" xfId="2" applyNumberFormat="1" applyFont="1" applyFill="1" applyBorder="1" applyAlignment="1">
      <alignment vertical="center" shrinkToFit="1"/>
    </xf>
    <xf numFmtId="38" fontId="5" fillId="9" borderId="3" xfId="2" applyFont="1" applyFill="1" applyBorder="1" applyAlignment="1">
      <alignment horizontal="center" vertical="center" shrinkToFit="1"/>
    </xf>
    <xf numFmtId="185" fontId="5" fillId="9" borderId="9" xfId="2" applyNumberFormat="1" applyFont="1" applyFill="1" applyBorder="1" applyAlignment="1">
      <alignment horizontal="center" vertical="center" shrinkToFit="1"/>
    </xf>
    <xf numFmtId="185" fontId="5" fillId="9" borderId="10" xfId="2" applyNumberFormat="1" applyFont="1" applyFill="1" applyBorder="1" applyAlignment="1">
      <alignment vertical="center" shrinkToFit="1"/>
    </xf>
    <xf numFmtId="38" fontId="28" fillId="9" borderId="1" xfId="2" applyFont="1" applyFill="1" applyBorder="1" applyAlignment="1">
      <alignment horizontal="center" vertical="center" wrapText="1" shrinkToFit="1"/>
    </xf>
    <xf numFmtId="176" fontId="10" fillId="0" borderId="0" xfId="2" applyNumberFormat="1" applyFont="1" applyFill="1" applyBorder="1" applyAlignment="1">
      <alignment vertical="center"/>
    </xf>
    <xf numFmtId="0" fontId="5" fillId="0" borderId="0" xfId="1" applyFont="1" applyAlignment="1">
      <alignment horizontal="left" vertical="center"/>
    </xf>
    <xf numFmtId="176" fontId="24" fillId="0" borderId="0" xfId="2" applyNumberFormat="1" applyFont="1" applyFill="1" applyBorder="1" applyAlignment="1">
      <alignment vertical="center"/>
    </xf>
    <xf numFmtId="0" fontId="34" fillId="5" borderId="1" xfId="0" applyFont="1" applyFill="1" applyBorder="1" applyProtection="1">
      <alignment vertical="center"/>
    </xf>
    <xf numFmtId="0" fontId="5" fillId="6" borderId="7" xfId="0" applyFont="1" applyFill="1" applyBorder="1" applyAlignment="1">
      <alignment horizontal="center" vertical="center" wrapText="1"/>
    </xf>
    <xf numFmtId="0" fontId="5" fillId="6" borderId="2" xfId="0" applyFont="1" applyFill="1" applyBorder="1" applyAlignment="1">
      <alignment horizontal="center" vertical="center" wrapText="1"/>
    </xf>
    <xf numFmtId="180" fontId="5" fillId="11" borderId="1" xfId="0" applyNumberFormat="1" applyFont="1" applyFill="1" applyBorder="1" applyAlignment="1">
      <alignment horizontal="left" vertical="center"/>
    </xf>
    <xf numFmtId="0" fontId="12" fillId="0" borderId="1" xfId="0" applyFont="1" applyBorder="1" applyAlignment="1">
      <alignment horizontal="left" vertical="center" wrapText="1" shrinkToFit="1"/>
    </xf>
    <xf numFmtId="0" fontId="12" fillId="0" borderId="1" xfId="0" applyFont="1" applyFill="1" applyBorder="1" applyAlignment="1">
      <alignment horizontal="left" vertical="center" wrapText="1" shrinkToFit="1"/>
    </xf>
    <xf numFmtId="0" fontId="37" fillId="0" borderId="1" xfId="0" applyFont="1" applyFill="1" applyBorder="1" applyAlignment="1">
      <alignment horizontal="left" vertical="center" wrapText="1" shrinkToFit="1"/>
    </xf>
    <xf numFmtId="0" fontId="37" fillId="0" borderId="1" xfId="0" applyFont="1" applyFill="1" applyBorder="1" applyAlignment="1">
      <alignment horizontal="left" vertical="center" wrapText="1"/>
    </xf>
    <xf numFmtId="0" fontId="12" fillId="0" borderId="1" xfId="0" applyFont="1" applyFill="1" applyBorder="1" applyAlignment="1">
      <alignment horizontal="left" vertical="center" shrinkToFit="1"/>
    </xf>
    <xf numFmtId="0" fontId="12" fillId="0" borderId="1" xfId="0" applyFont="1" applyFill="1" applyBorder="1" applyAlignment="1">
      <alignment horizontal="left" vertical="center" wrapText="1"/>
    </xf>
    <xf numFmtId="0" fontId="7" fillId="0" borderId="1" xfId="0" applyNumberFormat="1" applyFont="1" applyBorder="1" applyAlignment="1">
      <alignment horizontal="center" vertical="center" shrinkToFit="1"/>
    </xf>
    <xf numFmtId="0" fontId="38" fillId="6" borderId="1" xfId="0" applyFont="1" applyFill="1" applyBorder="1" applyAlignment="1">
      <alignment horizontal="center" vertical="center" wrapText="1" shrinkToFit="1"/>
    </xf>
    <xf numFmtId="0" fontId="5" fillId="0" borderId="5" xfId="0" applyFont="1" applyFill="1" applyBorder="1" applyAlignment="1">
      <alignment horizontal="center" vertical="center"/>
    </xf>
    <xf numFmtId="0" fontId="39" fillId="0" borderId="1" xfId="0" applyFont="1" applyBorder="1" applyAlignment="1">
      <alignment horizontal="left" vertical="center" wrapText="1" shrinkToFit="1"/>
    </xf>
    <xf numFmtId="0" fontId="39" fillId="0" borderId="1" xfId="0" applyFont="1" applyBorder="1" applyAlignment="1">
      <alignment horizontal="left" vertical="center" shrinkToFit="1"/>
    </xf>
    <xf numFmtId="0" fontId="39" fillId="0" borderId="1" xfId="0" applyFont="1" applyBorder="1" applyAlignment="1">
      <alignment horizontal="left" vertical="center" wrapText="1"/>
    </xf>
    <xf numFmtId="18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25" fillId="0" borderId="1" xfId="0" applyFont="1" applyFill="1" applyBorder="1" applyAlignment="1">
      <alignment vertical="center" wrapText="1" shrinkToFit="1"/>
    </xf>
    <xf numFmtId="0" fontId="5" fillId="12" borderId="18" xfId="1" applyFont="1" applyFill="1" applyBorder="1">
      <alignment vertical="center"/>
    </xf>
    <xf numFmtId="0" fontId="5" fillId="12" borderId="8" xfId="1" applyFont="1" applyFill="1" applyBorder="1">
      <alignment vertical="center"/>
    </xf>
    <xf numFmtId="0" fontId="36" fillId="12" borderId="19" xfId="1" applyFont="1" applyFill="1" applyBorder="1">
      <alignment vertical="center"/>
    </xf>
    <xf numFmtId="0" fontId="5" fillId="12" borderId="19" xfId="1" applyFont="1" applyFill="1" applyBorder="1">
      <alignment vertical="center"/>
    </xf>
    <xf numFmtId="0" fontId="5" fillId="12" borderId="10" xfId="1" applyFont="1" applyFill="1" applyBorder="1">
      <alignment vertical="center"/>
    </xf>
    <xf numFmtId="0" fontId="40" fillId="12" borderId="18" xfId="1" applyFont="1" applyFill="1" applyBorder="1">
      <alignment vertical="center"/>
    </xf>
    <xf numFmtId="185" fontId="5" fillId="9" borderId="4" xfId="2" applyNumberFormat="1" applyFont="1" applyFill="1" applyBorder="1" applyAlignment="1">
      <alignment horizontal="right" vertical="center" shrinkToFit="1"/>
    </xf>
    <xf numFmtId="185" fontId="5" fillId="9" borderId="6" xfId="2" applyNumberFormat="1" applyFont="1" applyFill="1" applyBorder="1" applyAlignment="1">
      <alignment horizontal="right" vertical="center" shrinkToFit="1"/>
    </xf>
    <xf numFmtId="185" fontId="5" fillId="9" borderId="3" xfId="2" applyNumberFormat="1" applyFont="1" applyFill="1" applyBorder="1" applyAlignment="1">
      <alignment horizontal="right" vertical="center" shrinkToFit="1"/>
    </xf>
    <xf numFmtId="0" fontId="32" fillId="0" borderId="5" xfId="1" applyFont="1" applyBorder="1" applyAlignment="1">
      <alignment horizontal="left" vertical="center" wrapText="1"/>
    </xf>
    <xf numFmtId="0" fontId="32" fillId="0" borderId="16" xfId="1" applyFont="1" applyBorder="1" applyAlignment="1">
      <alignment horizontal="left" vertical="center"/>
    </xf>
    <xf numFmtId="0" fontId="32" fillId="0" borderId="17" xfId="1" applyFont="1" applyBorder="1" applyAlignment="1">
      <alignment horizontal="left" vertical="center"/>
    </xf>
    <xf numFmtId="0" fontId="33" fillId="0" borderId="5" xfId="1" applyFont="1" applyFill="1" applyBorder="1" applyAlignment="1" applyProtection="1">
      <alignment horizontal="left" vertical="center" wrapText="1" shrinkToFit="1"/>
    </xf>
    <xf numFmtId="0" fontId="33" fillId="0" borderId="16" xfId="1" applyFont="1" applyFill="1" applyBorder="1" applyAlignment="1" applyProtection="1">
      <alignment horizontal="left" vertical="center" wrapText="1" shrinkToFit="1"/>
    </xf>
    <xf numFmtId="0" fontId="33" fillId="0" borderId="17" xfId="1" applyFont="1" applyFill="1" applyBorder="1" applyAlignment="1" applyProtection="1">
      <alignment horizontal="left" vertical="center" wrapText="1" shrinkToFit="1"/>
    </xf>
    <xf numFmtId="0" fontId="33" fillId="8" borderId="1" xfId="1" applyFont="1" applyFill="1" applyBorder="1" applyAlignment="1" applyProtection="1">
      <alignment horizontal="center" vertical="center" wrapText="1" shrinkToFit="1"/>
    </xf>
    <xf numFmtId="0" fontId="14" fillId="0" borderId="0" xfId="1" applyFont="1" applyAlignment="1">
      <alignment horizontal="center" vertical="center"/>
    </xf>
    <xf numFmtId="0" fontId="7" fillId="8" borderId="1" xfId="1" applyFont="1" applyFill="1" applyBorder="1" applyAlignment="1" applyProtection="1">
      <alignment horizontal="center" vertical="center" shrinkToFit="1"/>
    </xf>
    <xf numFmtId="0" fontId="7" fillId="0" borderId="1" xfId="1" applyFont="1" applyFill="1" applyBorder="1" applyAlignment="1" applyProtection="1">
      <alignment horizontal="left" vertical="center" wrapText="1" shrinkToFit="1"/>
      <protection locked="0"/>
    </xf>
    <xf numFmtId="0" fontId="5" fillId="8" borderId="1" xfId="1" applyFont="1" applyFill="1" applyBorder="1" applyAlignment="1" applyProtection="1">
      <alignment horizontal="center" vertical="center"/>
    </xf>
    <xf numFmtId="0" fontId="35" fillId="10" borderId="20" xfId="1" applyFont="1" applyFill="1" applyBorder="1" applyAlignment="1">
      <alignment horizontal="center" vertical="center"/>
    </xf>
    <xf numFmtId="0" fontId="35" fillId="10" borderId="21" xfId="1" applyFont="1" applyFill="1" applyBorder="1" applyAlignment="1">
      <alignment horizontal="center" vertical="center"/>
    </xf>
    <xf numFmtId="0" fontId="5" fillId="7" borderId="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3" xfId="0" applyFont="1" applyFill="1" applyBorder="1" applyAlignment="1">
      <alignment horizontal="center" vertical="center"/>
    </xf>
    <xf numFmtId="0" fontId="22" fillId="0" borderId="0" xfId="0" applyFont="1" applyAlignment="1">
      <alignment horizontal="center" vertical="center"/>
    </xf>
    <xf numFmtId="0" fontId="5" fillId="7" borderId="4"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5" xfId="0" applyFont="1" applyFill="1" applyBorder="1" applyAlignment="1">
      <alignment horizontal="center" vertical="center"/>
    </xf>
    <xf numFmtId="176" fontId="41" fillId="0" borderId="0" xfId="2" applyNumberFormat="1" applyFont="1" applyFill="1" applyBorder="1" applyAlignment="1">
      <alignment vertical="center"/>
    </xf>
    <xf numFmtId="38" fontId="5" fillId="0" borderId="22" xfId="2" applyFont="1" applyFill="1" applyBorder="1" applyAlignment="1">
      <alignment horizontal="center" vertical="center" shrinkToFi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FAEB"/>
      <color rgb="FFCCFFFF"/>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438150</xdr:colOff>
      <xdr:row>3</xdr:row>
      <xdr:rowOff>28575</xdr:rowOff>
    </xdr:from>
    <xdr:to>
      <xdr:col>11</xdr:col>
      <xdr:colOff>752475</xdr:colOff>
      <xdr:row>5</xdr:row>
      <xdr:rowOff>9525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1620500" y="895350"/>
          <a:ext cx="1809750" cy="714375"/>
        </a:xfrm>
        <a:prstGeom prst="wedgeRectCallout">
          <a:avLst>
            <a:gd name="adj1" fmla="val -68728"/>
            <a:gd name="adj2" fmla="val -270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修正があればわかるように修正ください</a:t>
          </a:r>
        </a:p>
      </xdr:txBody>
    </xdr:sp>
    <xdr:clientData/>
  </xdr:twoCellAnchor>
  <xdr:twoCellAnchor>
    <xdr:from>
      <xdr:col>9</xdr:col>
      <xdr:colOff>419100</xdr:colOff>
      <xdr:row>5</xdr:row>
      <xdr:rowOff>66675</xdr:rowOff>
    </xdr:from>
    <xdr:to>
      <xdr:col>11</xdr:col>
      <xdr:colOff>733425</xdr:colOff>
      <xdr:row>6</xdr:row>
      <xdr:rowOff>190500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11601450" y="1666875"/>
          <a:ext cx="1809750" cy="571500"/>
        </a:xfrm>
        <a:prstGeom prst="wedgeRectCallout">
          <a:avLst>
            <a:gd name="adj1" fmla="val -71886"/>
            <a:gd name="adj2" fmla="val -120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活動内容を簡潔に記載してください</a:t>
          </a:r>
          <a:endParaRPr kumimoji="1" lang="en-US" altLang="ja-JP" sz="1100"/>
        </a:p>
      </xdr:txBody>
    </xdr:sp>
    <xdr:clientData/>
  </xdr:twoCellAnchor>
  <xdr:twoCellAnchor>
    <xdr:from>
      <xdr:col>6</xdr:col>
      <xdr:colOff>9525</xdr:colOff>
      <xdr:row>11</xdr:row>
      <xdr:rowOff>0</xdr:rowOff>
    </xdr:from>
    <xdr:to>
      <xdr:col>7</xdr:col>
      <xdr:colOff>990600</xdr:colOff>
      <xdr:row>16</xdr:row>
      <xdr:rowOff>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7620000" y="4314825"/>
          <a:ext cx="2171700" cy="16478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419100</xdr:colOff>
      <xdr:row>0</xdr:row>
      <xdr:rowOff>0</xdr:rowOff>
    </xdr:from>
    <xdr:to>
      <xdr:col>11</xdr:col>
      <xdr:colOff>733425</xdr:colOff>
      <xdr:row>2</xdr:row>
      <xdr:rowOff>276225</xdr:rowOff>
    </xdr:to>
    <xdr:sp macro="" textlink="">
      <xdr:nvSpPr>
        <xdr:cNvPr id="2" name="四角形吹き出し 2">
          <a:extLst>
            <a:ext uri="{FF2B5EF4-FFF2-40B4-BE49-F238E27FC236}">
              <a16:creationId xmlns:a16="http://schemas.microsoft.com/office/drawing/2014/main" id="{2742BEC7-DCC9-4294-A95F-C3E806DCC5E3}"/>
            </a:ext>
          </a:extLst>
        </xdr:cNvPr>
        <xdr:cNvSpPr/>
      </xdr:nvSpPr>
      <xdr:spPr>
        <a:xfrm>
          <a:off x="11601450" y="0"/>
          <a:ext cx="1809750" cy="714375"/>
        </a:xfrm>
        <a:prstGeom prst="wedgeRectCallout">
          <a:avLst>
            <a:gd name="adj1" fmla="val -71886"/>
            <a:gd name="adj2" fmla="val 196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最初に法人名を選択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38556;&#12364;&#12356;&#31119;&#31049;&#35506;/&#33258;&#31435;&#25903;&#25588;&#32102;&#20184;&#12464;&#12523;&#12540;&#12503;/&#9678;19&#12288;024-01-113&#12288;A&#22411;&#20107;&#26989;&#25152;&#29983;&#29987;&#27963;&#21205;&#21454;&#25903;&#31561;&#29366;&#27841;&#35519;&#26619;&#12539;&#32076;&#21942;&#25913;&#21892;&#35336;&#30011;&#26360;/&#22269;&#35519;&#26619;/R4/03&#12288;&#22269;&#22238;&#31572;/&#9678;03-1&#12304;&#25552;&#20986;&#29992;&#12305;&#22577;&#21578;&#31080;(&#32076;&#21942;&#25913;&#21892;&#35336;&#30011;&#26360;&#12398;&#25552;&#20986;&#29366;&#27841;&#3156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view="pageBreakPreview" zoomScaleNormal="85" zoomScaleSheetLayoutView="100" workbookViewId="0">
      <selection activeCell="K12" sqref="K12"/>
    </sheetView>
  </sheetViews>
  <sheetFormatPr defaultRowHeight="14.25" x14ac:dyDescent="0.4"/>
  <cols>
    <col min="1" max="1" width="14.25" style="1" customWidth="1"/>
    <col min="2" max="5" width="17.5" style="1" customWidth="1"/>
    <col min="6" max="9" width="15.625" style="1" customWidth="1"/>
    <col min="10" max="10" width="10.625" style="7" customWidth="1"/>
    <col min="11" max="11" width="9" style="1"/>
    <col min="12" max="12" width="19.25" style="1" bestFit="1" customWidth="1"/>
    <col min="13" max="13" width="14" style="1" customWidth="1"/>
    <col min="14" max="16384" width="9" style="1"/>
  </cols>
  <sheetData>
    <row r="1" spans="1:13" ht="15" customHeight="1" x14ac:dyDescent="0.4">
      <c r="A1" s="88" t="e">
        <f>VLOOKUP(法人名,データ!E7:F27,2,FALSE)</f>
        <v>#N/A</v>
      </c>
    </row>
    <row r="2" spans="1:13" ht="19.5" customHeight="1" x14ac:dyDescent="0.4">
      <c r="A2" s="123" t="s">
        <v>1</v>
      </c>
      <c r="B2" s="123"/>
      <c r="C2" s="123"/>
      <c r="D2" s="123"/>
      <c r="E2" s="123"/>
      <c r="F2" s="123"/>
      <c r="G2" s="123"/>
      <c r="H2" s="123"/>
      <c r="I2" s="123"/>
    </row>
    <row r="3" spans="1:13" ht="33.75" customHeight="1" x14ac:dyDescent="0.4">
      <c r="A3" s="8" t="s">
        <v>6</v>
      </c>
      <c r="B3" s="125"/>
      <c r="C3" s="125"/>
      <c r="D3" s="9"/>
      <c r="E3" s="9"/>
      <c r="F3" s="10"/>
      <c r="G3" s="10"/>
    </row>
    <row r="4" spans="1:13" ht="24.95" customHeight="1" x14ac:dyDescent="0.4">
      <c r="A4" s="11" t="s">
        <v>0</v>
      </c>
      <c r="B4" s="124" t="e">
        <f>VLOOKUP(番号,データ!F7:G27,2,FALSE)</f>
        <v>#N/A</v>
      </c>
      <c r="C4" s="124"/>
      <c r="D4" s="8" t="s">
        <v>34</v>
      </c>
      <c r="E4" s="57" t="e">
        <f>VLOOKUP(番号,データ!C7:D27,2,FALSE)</f>
        <v>#N/A</v>
      </c>
      <c r="F4" s="8" t="s">
        <v>25</v>
      </c>
      <c r="G4" s="58" t="e">
        <f>VLOOKUP(番号,データ!L7:M27,2,FALSE)</f>
        <v>#N/A</v>
      </c>
      <c r="H4" s="8" t="s">
        <v>23</v>
      </c>
      <c r="I4" s="59" t="e">
        <f>VLOOKUP(番号,データ!N7:O27,2,FALSE)</f>
        <v>#N/A</v>
      </c>
    </row>
    <row r="5" spans="1:13" ht="33" customHeight="1" x14ac:dyDescent="0.4">
      <c r="A5" s="12" t="s">
        <v>2</v>
      </c>
      <c r="B5" s="122" t="e">
        <f>VLOOKUP(番号,データ!H7:I27,2,FALSE)</f>
        <v>#N/A</v>
      </c>
      <c r="C5" s="122"/>
      <c r="D5" s="12" t="s">
        <v>3</v>
      </c>
      <c r="E5" s="44"/>
      <c r="F5" s="13" t="s">
        <v>4</v>
      </c>
      <c r="G5" s="126" t="e">
        <f>VLOOKUP(番号,データ!J7:K27,2,FALSE)</f>
        <v>#N/A</v>
      </c>
      <c r="H5" s="126"/>
    </row>
    <row r="6" spans="1:13" ht="35.25" customHeight="1" x14ac:dyDescent="0.4">
      <c r="A6" s="14" t="s">
        <v>5</v>
      </c>
      <c r="B6" s="119"/>
      <c r="C6" s="120"/>
      <c r="D6" s="120"/>
      <c r="E6" s="120"/>
      <c r="F6" s="120"/>
      <c r="G6" s="120"/>
      <c r="H6" s="121"/>
    </row>
    <row r="7" spans="1:13" ht="18.75" customHeight="1" x14ac:dyDescent="0.4">
      <c r="A7" s="2"/>
      <c r="I7" s="3"/>
      <c r="J7" s="20"/>
    </row>
    <row r="8" spans="1:13" ht="24.95" customHeight="1" x14ac:dyDescent="0.4">
      <c r="A8" s="2" t="s">
        <v>53</v>
      </c>
      <c r="I8" s="3"/>
      <c r="J8" s="20"/>
    </row>
    <row r="9" spans="1:13" ht="24.95" customHeight="1" x14ac:dyDescent="0.15">
      <c r="A9" s="2" t="s">
        <v>7</v>
      </c>
      <c r="I9" s="45" t="s">
        <v>33</v>
      </c>
      <c r="J9" s="20"/>
    </row>
    <row r="10" spans="1:13" ht="73.5" customHeight="1" x14ac:dyDescent="0.15">
      <c r="A10" s="52" t="s">
        <v>42</v>
      </c>
      <c r="B10" s="51" t="s">
        <v>35</v>
      </c>
      <c r="C10" s="51" t="s">
        <v>39</v>
      </c>
      <c r="D10" s="51" t="s">
        <v>38</v>
      </c>
      <c r="E10" s="51" t="s">
        <v>56</v>
      </c>
      <c r="F10" s="52" t="s">
        <v>36</v>
      </c>
      <c r="G10" s="53" t="s">
        <v>40</v>
      </c>
      <c r="H10" s="52" t="s">
        <v>55</v>
      </c>
      <c r="I10" s="52" t="s">
        <v>37</v>
      </c>
      <c r="J10" s="21"/>
      <c r="L10" s="46"/>
      <c r="M10" s="47"/>
    </row>
    <row r="11" spans="1:13" ht="36.75" customHeight="1" x14ac:dyDescent="0.4">
      <c r="A11" s="60" t="s">
        <v>41</v>
      </c>
      <c r="B11" s="50"/>
      <c r="C11" s="50"/>
      <c r="D11" s="54">
        <f>B11-C11</f>
        <v>0</v>
      </c>
      <c r="E11" s="49"/>
      <c r="F11" s="55">
        <f>D11-E11</f>
        <v>0</v>
      </c>
      <c r="G11" s="56"/>
      <c r="H11" s="70">
        <f>F16</f>
        <v>0</v>
      </c>
      <c r="I11" s="70">
        <f>D11-H11</f>
        <v>0</v>
      </c>
      <c r="J11" s="4"/>
      <c r="L11" s="48"/>
      <c r="M11" s="3"/>
    </row>
    <row r="12" spans="1:13" ht="18.75" customHeight="1" x14ac:dyDescent="0.4">
      <c r="A12" s="15"/>
      <c r="B12" s="16"/>
      <c r="C12" s="16"/>
      <c r="D12" s="16"/>
      <c r="E12" s="16"/>
      <c r="F12" s="17"/>
      <c r="G12" s="17"/>
      <c r="H12" s="18"/>
      <c r="I12" s="19"/>
      <c r="J12" s="4"/>
    </row>
    <row r="13" spans="1:13" ht="21" customHeight="1" x14ac:dyDescent="0.4">
      <c r="A13" s="61" t="s">
        <v>57</v>
      </c>
      <c r="B13" s="16"/>
      <c r="C13" s="16"/>
      <c r="D13" s="16"/>
      <c r="E13" s="16"/>
      <c r="F13" s="17"/>
      <c r="G13" s="17"/>
      <c r="H13" s="18"/>
      <c r="I13" s="19"/>
      <c r="J13" s="4"/>
    </row>
    <row r="14" spans="1:13" ht="21" customHeight="1" x14ac:dyDescent="0.4">
      <c r="A14" s="61" t="s">
        <v>54</v>
      </c>
      <c r="B14" s="16"/>
      <c r="C14" s="16"/>
      <c r="D14" s="16"/>
      <c r="E14" s="16"/>
      <c r="F14" s="17"/>
      <c r="G14" s="17"/>
      <c r="H14" s="18"/>
      <c r="I14" s="19"/>
      <c r="J14" s="4"/>
    </row>
    <row r="15" spans="1:13" ht="50.25" customHeight="1" thickBot="1" x14ac:dyDescent="0.45">
      <c r="A15" s="61"/>
      <c r="B15" s="71" t="s">
        <v>43</v>
      </c>
      <c r="C15" s="72" t="s">
        <v>49</v>
      </c>
      <c r="D15" s="73" t="s">
        <v>50</v>
      </c>
      <c r="E15" s="84" t="s">
        <v>51</v>
      </c>
      <c r="F15" s="74" t="s">
        <v>47</v>
      </c>
      <c r="G15" s="65"/>
      <c r="H15" s="69" t="s">
        <v>48</v>
      </c>
      <c r="I15" s="66"/>
      <c r="J15" s="4"/>
    </row>
    <row r="16" spans="1:13" ht="18.75" customHeight="1" thickTop="1" x14ac:dyDescent="0.4">
      <c r="A16" s="61"/>
      <c r="B16" s="75" t="s">
        <v>44</v>
      </c>
      <c r="C16" s="76">
        <v>962</v>
      </c>
      <c r="D16" s="67"/>
      <c r="E16" s="77">
        <f>C16*D16</f>
        <v>0</v>
      </c>
      <c r="F16" s="113">
        <f>E16+E17+E18</f>
        <v>0</v>
      </c>
      <c r="G16" s="142" t="s">
        <v>150</v>
      </c>
      <c r="H16" s="62"/>
      <c r="I16" s="63"/>
      <c r="J16" s="4"/>
    </row>
    <row r="17" spans="1:10" ht="18.75" customHeight="1" x14ac:dyDescent="0.4">
      <c r="A17" s="61"/>
      <c r="B17" s="78" t="s">
        <v>45</v>
      </c>
      <c r="C17" s="79">
        <v>904</v>
      </c>
      <c r="D17" s="68"/>
      <c r="E17" s="80">
        <f t="shared" ref="E17:E18" si="0">C17*D17</f>
        <v>0</v>
      </c>
      <c r="F17" s="114"/>
      <c r="G17" s="142" t="s">
        <v>151</v>
      </c>
      <c r="H17" s="62"/>
      <c r="I17" s="63"/>
      <c r="J17" s="4"/>
    </row>
    <row r="18" spans="1:10" ht="18.75" customHeight="1" thickBot="1" x14ac:dyDescent="0.45">
      <c r="A18" s="64"/>
      <c r="B18" s="81" t="s">
        <v>46</v>
      </c>
      <c r="C18" s="82">
        <v>857</v>
      </c>
      <c r="D18" s="143"/>
      <c r="E18" s="83">
        <f t="shared" si="0"/>
        <v>0</v>
      </c>
      <c r="F18" s="115"/>
      <c r="G18" s="85" t="s">
        <v>149</v>
      </c>
      <c r="H18" s="62"/>
      <c r="I18" s="63"/>
      <c r="J18" s="4"/>
    </row>
    <row r="19" spans="1:10" ht="18.75" customHeight="1" thickTop="1" x14ac:dyDescent="0.4">
      <c r="A19" s="15"/>
      <c r="B19" s="87" t="s">
        <v>58</v>
      </c>
      <c r="C19" s="16"/>
      <c r="D19" s="16"/>
      <c r="E19" s="16"/>
      <c r="F19" s="17"/>
      <c r="G19" s="85"/>
      <c r="H19" s="18"/>
      <c r="I19" s="19"/>
      <c r="J19" s="4"/>
    </row>
    <row r="20" spans="1:10" ht="20.100000000000001" customHeight="1" thickBot="1" x14ac:dyDescent="0.45">
      <c r="A20" s="6"/>
      <c r="C20" s="5"/>
      <c r="D20" s="5"/>
    </row>
    <row r="21" spans="1:10" ht="20.100000000000001" customHeight="1" x14ac:dyDescent="0.4">
      <c r="A21" s="127" t="s">
        <v>59</v>
      </c>
      <c r="B21" s="112" t="s">
        <v>60</v>
      </c>
      <c r="C21" s="107"/>
      <c r="D21" s="107"/>
      <c r="E21" s="107"/>
      <c r="F21" s="107"/>
      <c r="G21" s="107"/>
      <c r="H21" s="108"/>
    </row>
    <row r="22" spans="1:10" ht="20.100000000000001" customHeight="1" thickBot="1" x14ac:dyDescent="0.45">
      <c r="A22" s="128"/>
      <c r="B22" s="109" t="s">
        <v>61</v>
      </c>
      <c r="C22" s="110"/>
      <c r="D22" s="110"/>
      <c r="E22" s="110"/>
      <c r="F22" s="110"/>
      <c r="G22" s="110"/>
      <c r="H22" s="111"/>
    </row>
    <row r="23" spans="1:10" ht="20.100000000000001" customHeight="1" x14ac:dyDescent="0.4">
      <c r="A23" s="6"/>
    </row>
    <row r="24" spans="1:10" ht="31.5" customHeight="1" x14ac:dyDescent="0.4">
      <c r="A24" s="116" t="s">
        <v>52</v>
      </c>
      <c r="B24" s="117"/>
      <c r="C24" s="117"/>
      <c r="D24" s="117"/>
      <c r="E24" s="117"/>
      <c r="F24" s="117"/>
      <c r="G24" s="117"/>
      <c r="H24" s="117"/>
      <c r="I24" s="118"/>
    </row>
    <row r="25" spans="1:10" ht="20.100000000000001" customHeight="1" x14ac:dyDescent="0.4"/>
    <row r="26" spans="1:10" ht="20.100000000000001" customHeight="1" x14ac:dyDescent="0.4">
      <c r="E26" s="86"/>
    </row>
    <row r="27" spans="1:10" ht="20.100000000000001" customHeight="1" x14ac:dyDescent="0.4"/>
    <row r="28" spans="1:10" ht="20.100000000000001" customHeight="1" x14ac:dyDescent="0.4"/>
    <row r="29" spans="1:10" ht="20.100000000000001" customHeight="1" x14ac:dyDescent="0.4"/>
    <row r="30" spans="1:10" ht="20.100000000000001" customHeight="1" x14ac:dyDescent="0.4"/>
    <row r="31" spans="1:10" ht="20.100000000000001" customHeight="1" x14ac:dyDescent="0.4"/>
    <row r="32" spans="1:10"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sheetData>
  <mergeCells count="9">
    <mergeCell ref="F16:F18"/>
    <mergeCell ref="A24:I24"/>
    <mergeCell ref="B6:H6"/>
    <mergeCell ref="B5:C5"/>
    <mergeCell ref="A2:I2"/>
    <mergeCell ref="B4:C4"/>
    <mergeCell ref="B3:C3"/>
    <mergeCell ref="G5:H5"/>
    <mergeCell ref="A21:A22"/>
  </mergeCells>
  <phoneticPr fontId="3"/>
  <dataValidations count="1">
    <dataValidation imeMode="hiragana" allowBlank="1" showInputMessage="1" showErrorMessage="1" sqref="A4 D4 B4:B6" xr:uid="{00000000-0002-0000-0000-000000000000}"/>
  </dataValidations>
  <printOptions horizontalCentered="1" verticalCentered="1"/>
  <pageMargins left="0" right="0" top="0.39370078740157483" bottom="0" header="0" footer="0"/>
  <pageSetup paperSize="9" scale="87" orientation="landscape" r:id="rId1"/>
  <drawing r:id="rId2"/>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00000000-0002-0000-0000-000001000000}">
          <x14:formula1>
            <xm:f>データ!$E$7:$E$27</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33"/>
  <sheetViews>
    <sheetView view="pageBreakPreview" zoomScale="85" zoomScaleNormal="85" zoomScaleSheetLayoutView="85" workbookViewId="0">
      <selection sqref="A1:O1"/>
    </sheetView>
  </sheetViews>
  <sheetFormatPr defaultRowHeight="18.75" x14ac:dyDescent="0.4"/>
  <cols>
    <col min="1" max="1" width="3.75" customWidth="1"/>
    <col min="2" max="2" width="17.875" customWidth="1"/>
    <col min="3" max="3" width="3.5" bestFit="1" customWidth="1"/>
    <col min="4" max="4" width="17.75" customWidth="1"/>
    <col min="5" max="5" width="21.875" customWidth="1"/>
    <col min="6" max="6" width="3.5" bestFit="1" customWidth="1"/>
    <col min="7" max="7" width="12.875" customWidth="1"/>
    <col min="8" max="8" width="3.625" customWidth="1"/>
    <col min="9" max="9" width="27.5" customWidth="1"/>
    <col min="10" max="10" width="3.375" customWidth="1"/>
    <col min="11" max="11" width="15.375" customWidth="1"/>
    <col min="12" max="12" width="3.5" bestFit="1" customWidth="1"/>
    <col min="13" max="13" width="11.125" customWidth="1"/>
    <col min="14" max="14" width="3.5" bestFit="1" customWidth="1"/>
    <col min="15" max="15" width="7.125" customWidth="1"/>
    <col min="16" max="16" width="8.75" customWidth="1"/>
    <col min="17" max="17" width="6.625" customWidth="1"/>
    <col min="18" max="18" width="8.75" customWidth="1"/>
    <col min="19" max="21" width="3.25" customWidth="1"/>
  </cols>
  <sheetData>
    <row r="1" spans="1:16" ht="30" customHeight="1" x14ac:dyDescent="0.4">
      <c r="A1" s="134" t="s">
        <v>22</v>
      </c>
      <c r="B1" s="134"/>
      <c r="C1" s="134"/>
      <c r="D1" s="134"/>
      <c r="E1" s="134"/>
      <c r="F1" s="134"/>
      <c r="G1" s="134"/>
      <c r="H1" s="134"/>
      <c r="I1" s="134"/>
      <c r="J1" s="134"/>
      <c r="K1" s="134"/>
      <c r="L1" s="134"/>
      <c r="M1" s="134"/>
      <c r="N1" s="134"/>
      <c r="O1" s="134"/>
      <c r="P1" s="23"/>
    </row>
    <row r="2" spans="1:16" ht="32.25" customHeight="1" x14ac:dyDescent="0.4"/>
    <row r="3" spans="1:16" ht="30.75" customHeight="1" x14ac:dyDescent="0.4">
      <c r="A3" s="131" t="s">
        <v>21</v>
      </c>
      <c r="B3" s="140" t="s">
        <v>20</v>
      </c>
      <c r="C3" s="140"/>
      <c r="D3" s="140"/>
      <c r="E3" s="140"/>
      <c r="F3" s="140"/>
      <c r="G3" s="140"/>
      <c r="H3" s="140"/>
      <c r="I3" s="140"/>
      <c r="J3" s="140"/>
      <c r="K3" s="140"/>
      <c r="L3" s="140"/>
      <c r="M3" s="140"/>
      <c r="N3" s="141"/>
      <c r="O3" s="141"/>
      <c r="P3" s="23"/>
    </row>
    <row r="4" spans="1:16" ht="18.75" customHeight="1" x14ac:dyDescent="0.4">
      <c r="A4" s="132"/>
      <c r="B4" s="135" t="s">
        <v>19</v>
      </c>
      <c r="C4" s="40"/>
      <c r="D4" s="135" t="s">
        <v>18</v>
      </c>
      <c r="E4" s="135" t="s">
        <v>17</v>
      </c>
      <c r="F4" s="40"/>
      <c r="G4" s="137" t="s">
        <v>16</v>
      </c>
      <c r="H4" s="89"/>
      <c r="I4" s="137" t="s">
        <v>142</v>
      </c>
      <c r="J4" s="89"/>
      <c r="K4" s="137" t="s">
        <v>4</v>
      </c>
      <c r="L4" s="40"/>
      <c r="M4" s="129" t="s">
        <v>15</v>
      </c>
      <c r="N4" s="40"/>
      <c r="O4" s="129" t="s">
        <v>14</v>
      </c>
    </row>
    <row r="5" spans="1:16" ht="19.5" customHeight="1" x14ac:dyDescent="0.4">
      <c r="A5" s="132"/>
      <c r="B5" s="136"/>
      <c r="C5" s="41"/>
      <c r="D5" s="136"/>
      <c r="E5" s="136"/>
      <c r="F5" s="41"/>
      <c r="G5" s="138"/>
      <c r="H5" s="90"/>
      <c r="I5" s="138"/>
      <c r="J5" s="90"/>
      <c r="K5" s="138"/>
      <c r="L5" s="41"/>
      <c r="M5" s="130"/>
      <c r="N5" s="41"/>
      <c r="O5" s="130"/>
    </row>
    <row r="6" spans="1:16" ht="47.25" customHeight="1" x14ac:dyDescent="0.4">
      <c r="A6" s="133"/>
      <c r="B6" s="136"/>
      <c r="C6" s="41"/>
      <c r="D6" s="139"/>
      <c r="E6" s="139"/>
      <c r="F6" s="41"/>
      <c r="G6" s="138"/>
      <c r="H6" s="90"/>
      <c r="I6" s="138"/>
      <c r="J6" s="90"/>
      <c r="K6" s="138"/>
      <c r="L6" s="41"/>
      <c r="M6" s="130"/>
      <c r="N6" s="41"/>
      <c r="O6" s="130"/>
    </row>
    <row r="7" spans="1:16" s="38" customFormat="1" ht="42.75" customHeight="1" x14ac:dyDescent="0.4">
      <c r="A7" s="99">
        <v>1</v>
      </c>
      <c r="B7" s="36" t="s">
        <v>66</v>
      </c>
      <c r="C7" s="34">
        <v>1</v>
      </c>
      <c r="D7" s="37">
        <v>9280005002468</v>
      </c>
      <c r="E7" s="101" t="s">
        <v>68</v>
      </c>
      <c r="F7" s="34">
        <v>1</v>
      </c>
      <c r="G7" s="93" t="s">
        <v>84</v>
      </c>
      <c r="H7" s="34">
        <v>1</v>
      </c>
      <c r="I7" s="106" t="s">
        <v>121</v>
      </c>
      <c r="J7" s="34">
        <v>1</v>
      </c>
      <c r="K7" s="105" t="s">
        <v>122</v>
      </c>
      <c r="L7" s="34">
        <v>1</v>
      </c>
      <c r="M7" s="33">
        <v>36831</v>
      </c>
      <c r="N7" s="34">
        <v>1</v>
      </c>
      <c r="O7" s="104">
        <v>10</v>
      </c>
      <c r="P7" s="39"/>
    </row>
    <row r="8" spans="1:16" s="32" customFormat="1" ht="42.75" customHeight="1" x14ac:dyDescent="0.4">
      <c r="A8" s="99">
        <v>2</v>
      </c>
      <c r="B8" s="36" t="s">
        <v>66</v>
      </c>
      <c r="C8" s="34">
        <v>2</v>
      </c>
      <c r="D8" s="37">
        <v>8280005002469</v>
      </c>
      <c r="E8" s="101" t="s">
        <v>69</v>
      </c>
      <c r="F8" s="34">
        <v>2</v>
      </c>
      <c r="G8" s="93" t="s">
        <v>13</v>
      </c>
      <c r="H8" s="34">
        <v>2</v>
      </c>
      <c r="I8" s="106" t="s">
        <v>103</v>
      </c>
      <c r="J8" s="34">
        <v>2</v>
      </c>
      <c r="K8" s="105" t="s">
        <v>123</v>
      </c>
      <c r="L8" s="34">
        <v>2</v>
      </c>
      <c r="M8" s="33">
        <v>36251</v>
      </c>
      <c r="N8" s="34">
        <v>2</v>
      </c>
      <c r="O8" s="104">
        <v>20</v>
      </c>
    </row>
    <row r="9" spans="1:16" s="32" customFormat="1" ht="42.75" customHeight="1" x14ac:dyDescent="0.4">
      <c r="A9" s="99">
        <v>3</v>
      </c>
      <c r="B9" s="36" t="s">
        <v>12</v>
      </c>
      <c r="C9" s="34">
        <v>3</v>
      </c>
      <c r="D9" s="35">
        <v>4280001004150</v>
      </c>
      <c r="E9" s="101" t="s">
        <v>70</v>
      </c>
      <c r="F9" s="34">
        <v>3</v>
      </c>
      <c r="G9" s="93" t="s">
        <v>85</v>
      </c>
      <c r="H9" s="34">
        <v>3</v>
      </c>
      <c r="I9" s="106" t="s">
        <v>104</v>
      </c>
      <c r="J9" s="34">
        <v>3</v>
      </c>
      <c r="K9" s="105" t="s">
        <v>124</v>
      </c>
      <c r="L9" s="34">
        <v>3</v>
      </c>
      <c r="M9" s="33">
        <v>39904</v>
      </c>
      <c r="N9" s="34">
        <v>3</v>
      </c>
      <c r="O9" s="104">
        <v>20</v>
      </c>
    </row>
    <row r="10" spans="1:16" s="32" customFormat="1" ht="42.75" customHeight="1" x14ac:dyDescent="0.4">
      <c r="A10" s="99">
        <v>4</v>
      </c>
      <c r="B10" s="36" t="s">
        <v>12</v>
      </c>
      <c r="C10" s="34">
        <v>4</v>
      </c>
      <c r="D10" s="35">
        <v>3280001006123</v>
      </c>
      <c r="E10" s="101" t="s">
        <v>71</v>
      </c>
      <c r="F10" s="34">
        <v>4</v>
      </c>
      <c r="G10" s="93" t="s">
        <v>86</v>
      </c>
      <c r="H10" s="34">
        <v>4</v>
      </c>
      <c r="I10" s="106" t="s">
        <v>105</v>
      </c>
      <c r="J10" s="34">
        <v>4</v>
      </c>
      <c r="K10" s="105" t="s">
        <v>125</v>
      </c>
      <c r="L10" s="34">
        <v>4</v>
      </c>
      <c r="M10" s="33">
        <v>41000</v>
      </c>
      <c r="N10" s="34">
        <v>4</v>
      </c>
      <c r="O10" s="104">
        <v>10</v>
      </c>
    </row>
    <row r="11" spans="1:16" s="32" customFormat="1" ht="42.75" customHeight="1" x14ac:dyDescent="0.4">
      <c r="A11" s="99">
        <v>5</v>
      </c>
      <c r="B11" s="36" t="s">
        <v>9</v>
      </c>
      <c r="C11" s="34">
        <v>5</v>
      </c>
      <c r="D11" s="35">
        <v>8280005006577</v>
      </c>
      <c r="E11" s="101" t="s">
        <v>72</v>
      </c>
      <c r="F11" s="34">
        <v>5</v>
      </c>
      <c r="G11" s="93" t="s">
        <v>87</v>
      </c>
      <c r="H11" s="34">
        <v>5</v>
      </c>
      <c r="I11" s="106" t="s">
        <v>106</v>
      </c>
      <c r="J11" s="34">
        <v>5</v>
      </c>
      <c r="K11" s="105" t="s">
        <v>126</v>
      </c>
      <c r="L11" s="34">
        <v>5</v>
      </c>
      <c r="M11" s="33">
        <v>41456</v>
      </c>
      <c r="N11" s="34">
        <v>5</v>
      </c>
      <c r="O11" s="104">
        <v>10</v>
      </c>
    </row>
    <row r="12" spans="1:16" s="32" customFormat="1" ht="42.75" customHeight="1" x14ac:dyDescent="0.4">
      <c r="A12" s="99">
        <v>6</v>
      </c>
      <c r="B12" s="36" t="s">
        <v>12</v>
      </c>
      <c r="C12" s="34">
        <v>6</v>
      </c>
      <c r="D12" s="35">
        <v>7280001004577</v>
      </c>
      <c r="E12" s="101" t="s">
        <v>73</v>
      </c>
      <c r="F12" s="34">
        <v>6</v>
      </c>
      <c r="G12" s="93" t="s">
        <v>88</v>
      </c>
      <c r="H12" s="34">
        <v>6</v>
      </c>
      <c r="I12" s="106" t="s">
        <v>107</v>
      </c>
      <c r="J12" s="34">
        <v>6</v>
      </c>
      <c r="K12" s="105" t="s">
        <v>127</v>
      </c>
      <c r="L12" s="34">
        <v>6</v>
      </c>
      <c r="M12" s="33">
        <v>42248</v>
      </c>
      <c r="N12" s="34">
        <v>6</v>
      </c>
      <c r="O12" s="104">
        <v>20</v>
      </c>
    </row>
    <row r="13" spans="1:16" s="32" customFormat="1" ht="42.75" customHeight="1" x14ac:dyDescent="0.4">
      <c r="A13" s="99">
        <v>7</v>
      </c>
      <c r="B13" s="36" t="s">
        <v>66</v>
      </c>
      <c r="C13" s="34">
        <v>7</v>
      </c>
      <c r="D13" s="35">
        <v>6280005004145</v>
      </c>
      <c r="E13" s="101" t="s">
        <v>146</v>
      </c>
      <c r="F13" s="34">
        <v>7</v>
      </c>
      <c r="G13" s="93" t="s">
        <v>89</v>
      </c>
      <c r="H13" s="34">
        <v>7</v>
      </c>
      <c r="I13" s="106" t="s">
        <v>108</v>
      </c>
      <c r="J13" s="34">
        <v>7</v>
      </c>
      <c r="K13" s="105" t="s">
        <v>128</v>
      </c>
      <c r="L13" s="34">
        <v>7</v>
      </c>
      <c r="M13" s="33">
        <v>38808</v>
      </c>
      <c r="N13" s="34">
        <v>7</v>
      </c>
      <c r="O13" s="104">
        <v>10</v>
      </c>
    </row>
    <row r="14" spans="1:16" s="32" customFormat="1" ht="42.75" customHeight="1" x14ac:dyDescent="0.4">
      <c r="A14" s="99">
        <v>8</v>
      </c>
      <c r="B14" s="36" t="s">
        <v>8</v>
      </c>
      <c r="C14" s="34">
        <v>8</v>
      </c>
      <c r="D14" s="35">
        <v>3280005004098</v>
      </c>
      <c r="E14" s="101" t="s">
        <v>74</v>
      </c>
      <c r="F14" s="34">
        <v>8</v>
      </c>
      <c r="G14" s="94" t="s">
        <v>90</v>
      </c>
      <c r="H14" s="34">
        <v>8</v>
      </c>
      <c r="I14" s="106" t="s">
        <v>109</v>
      </c>
      <c r="J14" s="34">
        <v>8</v>
      </c>
      <c r="K14" s="105" t="s">
        <v>129</v>
      </c>
      <c r="L14" s="34">
        <v>8</v>
      </c>
      <c r="M14" s="33">
        <v>40634</v>
      </c>
      <c r="N14" s="34">
        <v>8</v>
      </c>
      <c r="O14" s="104">
        <v>10</v>
      </c>
    </row>
    <row r="15" spans="1:16" s="32" customFormat="1" ht="42.75" customHeight="1" x14ac:dyDescent="0.4">
      <c r="A15" s="99">
        <v>9</v>
      </c>
      <c r="B15" s="36" t="s">
        <v>9</v>
      </c>
      <c r="C15" s="34">
        <v>9</v>
      </c>
      <c r="D15" s="35">
        <v>9280005006725</v>
      </c>
      <c r="E15" s="101" t="s">
        <v>145</v>
      </c>
      <c r="F15" s="34">
        <v>9</v>
      </c>
      <c r="G15" s="93" t="s">
        <v>91</v>
      </c>
      <c r="H15" s="34">
        <v>9</v>
      </c>
      <c r="I15" s="106" t="s">
        <v>110</v>
      </c>
      <c r="J15" s="34">
        <v>9</v>
      </c>
      <c r="K15" s="105" t="s">
        <v>130</v>
      </c>
      <c r="L15" s="34">
        <v>9</v>
      </c>
      <c r="M15" s="33">
        <v>41306</v>
      </c>
      <c r="N15" s="34">
        <v>9</v>
      </c>
      <c r="O15" s="104">
        <v>20</v>
      </c>
    </row>
    <row r="16" spans="1:16" s="32" customFormat="1" ht="42.75" customHeight="1" x14ac:dyDescent="0.4">
      <c r="A16" s="99">
        <v>10</v>
      </c>
      <c r="B16" s="36" t="s">
        <v>66</v>
      </c>
      <c r="C16" s="34">
        <v>10</v>
      </c>
      <c r="D16" s="35">
        <v>6280005004145</v>
      </c>
      <c r="E16" s="101" t="s">
        <v>147</v>
      </c>
      <c r="F16" s="34">
        <v>10</v>
      </c>
      <c r="G16" s="94" t="s">
        <v>92</v>
      </c>
      <c r="H16" s="34">
        <v>10</v>
      </c>
      <c r="I16" s="106" t="s">
        <v>111</v>
      </c>
      <c r="J16" s="34">
        <v>10</v>
      </c>
      <c r="K16" s="105" t="s">
        <v>131</v>
      </c>
      <c r="L16" s="34">
        <v>10</v>
      </c>
      <c r="M16" s="33">
        <v>34790</v>
      </c>
      <c r="N16" s="34">
        <v>10</v>
      </c>
      <c r="O16" s="104">
        <v>15</v>
      </c>
    </row>
    <row r="17" spans="1:22" s="32" customFormat="1" ht="42.75" customHeight="1" x14ac:dyDescent="0.4">
      <c r="A17" s="99">
        <v>11</v>
      </c>
      <c r="B17" s="36" t="s">
        <v>8</v>
      </c>
      <c r="C17" s="34">
        <v>11</v>
      </c>
      <c r="D17" s="35">
        <v>3280005004098</v>
      </c>
      <c r="E17" s="101" t="s">
        <v>148</v>
      </c>
      <c r="F17" s="34">
        <v>11</v>
      </c>
      <c r="G17" s="94" t="s">
        <v>93</v>
      </c>
      <c r="H17" s="34">
        <v>11</v>
      </c>
      <c r="I17" s="106" t="s">
        <v>112</v>
      </c>
      <c r="J17" s="34">
        <v>11</v>
      </c>
      <c r="K17" s="105" t="s">
        <v>129</v>
      </c>
      <c r="L17" s="34">
        <v>11</v>
      </c>
      <c r="M17" s="33">
        <v>41365</v>
      </c>
      <c r="N17" s="34">
        <v>11</v>
      </c>
      <c r="O17" s="104">
        <v>10</v>
      </c>
    </row>
    <row r="18" spans="1:22" s="32" customFormat="1" ht="42.75" customHeight="1" x14ac:dyDescent="0.4">
      <c r="A18" s="99">
        <v>12</v>
      </c>
      <c r="B18" s="36" t="s">
        <v>12</v>
      </c>
      <c r="C18" s="34">
        <v>12</v>
      </c>
      <c r="D18" s="35">
        <v>4280001005248</v>
      </c>
      <c r="E18" s="101" t="s">
        <v>75</v>
      </c>
      <c r="F18" s="34">
        <v>12</v>
      </c>
      <c r="G18" s="93" t="s">
        <v>94</v>
      </c>
      <c r="H18" s="34">
        <v>12</v>
      </c>
      <c r="I18" s="106" t="s">
        <v>113</v>
      </c>
      <c r="J18" s="34">
        <v>12</v>
      </c>
      <c r="K18" s="105" t="s">
        <v>132</v>
      </c>
      <c r="L18" s="34">
        <v>12</v>
      </c>
      <c r="M18" s="33">
        <v>37438</v>
      </c>
      <c r="N18" s="34">
        <v>12</v>
      </c>
      <c r="O18" s="104">
        <v>20</v>
      </c>
    </row>
    <row r="19" spans="1:22" s="32" customFormat="1" ht="42.75" customHeight="1" x14ac:dyDescent="0.4">
      <c r="A19" s="99">
        <v>13</v>
      </c>
      <c r="B19" s="36" t="s">
        <v>9</v>
      </c>
      <c r="C19" s="34">
        <v>13</v>
      </c>
      <c r="D19" s="35">
        <v>4280005006993</v>
      </c>
      <c r="E19" s="101" t="s">
        <v>76</v>
      </c>
      <c r="F19" s="34">
        <v>13</v>
      </c>
      <c r="G19" s="93" t="s">
        <v>95</v>
      </c>
      <c r="H19" s="34">
        <v>13</v>
      </c>
      <c r="I19" s="106" t="s">
        <v>114</v>
      </c>
      <c r="J19" s="34">
        <v>13</v>
      </c>
      <c r="K19" s="105" t="s">
        <v>133</v>
      </c>
      <c r="L19" s="34">
        <v>13</v>
      </c>
      <c r="M19" s="33">
        <v>41548</v>
      </c>
      <c r="N19" s="34">
        <v>13</v>
      </c>
      <c r="O19" s="104">
        <v>10</v>
      </c>
    </row>
    <row r="20" spans="1:22" s="32" customFormat="1" ht="42.75" customHeight="1" x14ac:dyDescent="0.4">
      <c r="A20" s="99">
        <v>14</v>
      </c>
      <c r="B20" s="36" t="s">
        <v>11</v>
      </c>
      <c r="C20" s="34">
        <v>14</v>
      </c>
      <c r="D20" s="35">
        <v>7280003001234</v>
      </c>
      <c r="E20" s="101" t="s">
        <v>77</v>
      </c>
      <c r="F20" s="34">
        <v>14</v>
      </c>
      <c r="G20" s="93" t="s">
        <v>77</v>
      </c>
      <c r="H20" s="34">
        <v>14</v>
      </c>
      <c r="I20" s="106" t="s">
        <v>115</v>
      </c>
      <c r="J20" s="34">
        <v>14</v>
      </c>
      <c r="K20" s="105" t="s">
        <v>134</v>
      </c>
      <c r="L20" s="34">
        <v>14</v>
      </c>
      <c r="M20" s="33">
        <v>43374</v>
      </c>
      <c r="N20" s="34">
        <v>14</v>
      </c>
      <c r="O20" s="104">
        <v>10</v>
      </c>
    </row>
    <row r="21" spans="1:22" s="32" customFormat="1" ht="42.75" customHeight="1" x14ac:dyDescent="0.4">
      <c r="A21" s="99">
        <v>15</v>
      </c>
      <c r="B21" s="36" t="s">
        <v>8</v>
      </c>
      <c r="C21" s="34">
        <v>15</v>
      </c>
      <c r="D21" s="35">
        <v>5280005005111</v>
      </c>
      <c r="E21" s="101" t="s">
        <v>78</v>
      </c>
      <c r="F21" s="34">
        <v>15</v>
      </c>
      <c r="G21" s="93" t="s">
        <v>96</v>
      </c>
      <c r="H21" s="34">
        <v>15</v>
      </c>
      <c r="I21" s="106" t="s">
        <v>116</v>
      </c>
      <c r="J21" s="34">
        <v>15</v>
      </c>
      <c r="K21" s="105" t="s">
        <v>135</v>
      </c>
      <c r="L21" s="34">
        <v>15</v>
      </c>
      <c r="M21" s="33">
        <v>43497</v>
      </c>
      <c r="N21" s="34">
        <v>15</v>
      </c>
      <c r="O21" s="104">
        <v>15</v>
      </c>
    </row>
    <row r="22" spans="1:22" s="32" customFormat="1" ht="42.75" customHeight="1" x14ac:dyDescent="0.4">
      <c r="A22" s="99">
        <v>16</v>
      </c>
      <c r="B22" s="36" t="s">
        <v>12</v>
      </c>
      <c r="C22" s="34">
        <v>16</v>
      </c>
      <c r="D22" s="35">
        <v>6280001007795</v>
      </c>
      <c r="E22" s="102" t="s">
        <v>79</v>
      </c>
      <c r="F22" s="34">
        <v>16</v>
      </c>
      <c r="G22" s="95" t="s">
        <v>97</v>
      </c>
      <c r="H22" s="34">
        <v>16</v>
      </c>
      <c r="I22" s="106" t="s">
        <v>143</v>
      </c>
      <c r="J22" s="34">
        <v>16</v>
      </c>
      <c r="K22" s="105" t="s">
        <v>136</v>
      </c>
      <c r="L22" s="34">
        <v>16</v>
      </c>
      <c r="M22" s="33">
        <v>43340</v>
      </c>
      <c r="N22" s="34">
        <v>16</v>
      </c>
      <c r="O22" s="104">
        <v>10</v>
      </c>
    </row>
    <row r="23" spans="1:22" s="32" customFormat="1" ht="42.75" customHeight="1" x14ac:dyDescent="0.4">
      <c r="A23" s="99">
        <v>17</v>
      </c>
      <c r="B23" s="36" t="s">
        <v>66</v>
      </c>
      <c r="C23" s="34">
        <v>17</v>
      </c>
      <c r="D23" s="35">
        <v>4280005003594</v>
      </c>
      <c r="E23" s="102" t="s">
        <v>80</v>
      </c>
      <c r="F23" s="34">
        <v>17</v>
      </c>
      <c r="G23" s="96" t="s">
        <v>98</v>
      </c>
      <c r="H23" s="34">
        <v>17</v>
      </c>
      <c r="I23" s="106" t="s">
        <v>117</v>
      </c>
      <c r="J23" s="34">
        <v>17</v>
      </c>
      <c r="K23" s="105" t="s">
        <v>137</v>
      </c>
      <c r="L23" s="34">
        <v>17</v>
      </c>
      <c r="M23" s="33">
        <v>44682</v>
      </c>
      <c r="N23" s="34">
        <v>17</v>
      </c>
      <c r="O23" s="104">
        <v>10</v>
      </c>
    </row>
    <row r="24" spans="1:22" s="32" customFormat="1" ht="42.75" customHeight="1" x14ac:dyDescent="0.4">
      <c r="A24" s="99">
        <v>18</v>
      </c>
      <c r="B24" s="36" t="s">
        <v>9</v>
      </c>
      <c r="C24" s="34">
        <v>18</v>
      </c>
      <c r="D24" s="35">
        <v>7280005007444</v>
      </c>
      <c r="E24" s="103" t="s">
        <v>81</v>
      </c>
      <c r="F24" s="34">
        <v>18</v>
      </c>
      <c r="G24" s="96" t="s">
        <v>99</v>
      </c>
      <c r="H24" s="34">
        <v>18</v>
      </c>
      <c r="I24" s="106" t="s">
        <v>118</v>
      </c>
      <c r="J24" s="34">
        <v>18</v>
      </c>
      <c r="K24" s="105" t="s">
        <v>138</v>
      </c>
      <c r="L24" s="34">
        <v>18</v>
      </c>
      <c r="M24" s="33">
        <v>44743</v>
      </c>
      <c r="N24" s="34">
        <v>18</v>
      </c>
      <c r="O24" s="104">
        <v>10</v>
      </c>
    </row>
    <row r="25" spans="1:22" s="32" customFormat="1" ht="42.75" customHeight="1" x14ac:dyDescent="0.4">
      <c r="A25" s="99">
        <v>19</v>
      </c>
      <c r="B25" s="36" t="s">
        <v>11</v>
      </c>
      <c r="C25" s="34">
        <v>19</v>
      </c>
      <c r="D25" s="91">
        <v>1013103001128</v>
      </c>
      <c r="E25" s="101" t="s">
        <v>82</v>
      </c>
      <c r="F25" s="34">
        <v>19</v>
      </c>
      <c r="G25" s="96" t="s">
        <v>100</v>
      </c>
      <c r="H25" s="34">
        <v>19</v>
      </c>
      <c r="I25" s="106" t="s">
        <v>119</v>
      </c>
      <c r="J25" s="34">
        <v>19</v>
      </c>
      <c r="K25" s="105" t="s">
        <v>139</v>
      </c>
      <c r="L25" s="34">
        <v>19</v>
      </c>
      <c r="M25" s="33">
        <v>44958</v>
      </c>
      <c r="N25" s="34">
        <v>19</v>
      </c>
      <c r="O25" s="104">
        <v>20</v>
      </c>
    </row>
    <row r="26" spans="1:22" s="32" customFormat="1" ht="42.75" customHeight="1" x14ac:dyDescent="0.4">
      <c r="A26" s="99">
        <v>20</v>
      </c>
      <c r="B26" s="36" t="s">
        <v>11</v>
      </c>
      <c r="C26" s="34">
        <v>20</v>
      </c>
      <c r="D26" s="35">
        <v>4280003001674</v>
      </c>
      <c r="E26" s="102" t="s">
        <v>83</v>
      </c>
      <c r="F26" s="34">
        <v>20</v>
      </c>
      <c r="G26" s="97" t="s">
        <v>101</v>
      </c>
      <c r="H26" s="34">
        <v>20</v>
      </c>
      <c r="I26" s="106" t="s">
        <v>144</v>
      </c>
      <c r="J26" s="34">
        <v>20</v>
      </c>
      <c r="K26" s="105" t="s">
        <v>140</v>
      </c>
      <c r="L26" s="34">
        <v>20</v>
      </c>
      <c r="M26" s="33">
        <v>45017</v>
      </c>
      <c r="N26" s="34">
        <v>20</v>
      </c>
      <c r="O26" s="104">
        <v>20</v>
      </c>
    </row>
    <row r="27" spans="1:22" s="32" customFormat="1" ht="42.75" customHeight="1" x14ac:dyDescent="0.4">
      <c r="A27" s="99">
        <v>21</v>
      </c>
      <c r="B27" s="36" t="s">
        <v>12</v>
      </c>
      <c r="C27" s="34">
        <v>21</v>
      </c>
      <c r="D27" s="35">
        <v>2280001002643</v>
      </c>
      <c r="E27" s="102" t="s">
        <v>67</v>
      </c>
      <c r="F27" s="34">
        <v>21</v>
      </c>
      <c r="G27" s="97" t="s">
        <v>102</v>
      </c>
      <c r="H27" s="34">
        <v>21</v>
      </c>
      <c r="I27" s="106" t="s">
        <v>120</v>
      </c>
      <c r="J27" s="34">
        <v>21</v>
      </c>
      <c r="K27" s="105" t="s">
        <v>141</v>
      </c>
      <c r="L27" s="34">
        <v>21</v>
      </c>
      <c r="M27" s="33">
        <v>45383</v>
      </c>
      <c r="N27" s="34">
        <v>21</v>
      </c>
      <c r="O27" s="104">
        <v>10</v>
      </c>
    </row>
    <row r="28" spans="1:22" ht="42" customHeight="1" x14ac:dyDescent="0.4">
      <c r="A28" s="100"/>
      <c r="B28" s="36"/>
      <c r="C28" s="34"/>
      <c r="D28" s="35"/>
      <c r="E28" s="92"/>
      <c r="F28" s="34"/>
      <c r="G28" s="94"/>
      <c r="H28" s="94"/>
      <c r="I28" s="93"/>
      <c r="J28" s="94"/>
      <c r="K28" s="94"/>
      <c r="L28" s="34"/>
      <c r="M28" s="33"/>
      <c r="N28" s="34"/>
      <c r="O28" s="98"/>
      <c r="P28" s="24" t="s">
        <v>12</v>
      </c>
      <c r="Q28" s="31"/>
      <c r="R28" s="25"/>
      <c r="S28" s="25"/>
      <c r="T28" s="30"/>
      <c r="U28" s="29"/>
      <c r="V28" s="28"/>
    </row>
    <row r="29" spans="1:22" ht="15" customHeight="1" x14ac:dyDescent="0.4">
      <c r="A29" s="26"/>
      <c r="B29" s="26"/>
      <c r="C29" s="26"/>
      <c r="D29" s="26"/>
      <c r="E29" s="26"/>
      <c r="F29" s="26"/>
      <c r="G29" s="26"/>
      <c r="H29" s="26"/>
      <c r="I29" s="26"/>
      <c r="J29" s="26"/>
      <c r="K29" s="26"/>
      <c r="L29" s="26"/>
      <c r="M29" s="26"/>
      <c r="N29" s="26"/>
      <c r="O29" s="26"/>
      <c r="P29" s="24" t="s">
        <v>11</v>
      </c>
      <c r="Q29" s="31"/>
      <c r="R29" s="25"/>
      <c r="S29" s="25"/>
      <c r="T29" s="30"/>
      <c r="U29" s="29"/>
      <c r="V29" s="28"/>
    </row>
    <row r="30" spans="1:22" ht="19.5" customHeight="1" x14ac:dyDescent="0.4">
      <c r="A30" s="26"/>
      <c r="B30" s="26"/>
      <c r="C30" s="26"/>
      <c r="D30" s="26"/>
      <c r="E30" s="26"/>
      <c r="F30" s="26"/>
      <c r="G30" s="26"/>
      <c r="H30" s="26"/>
      <c r="I30" s="26"/>
      <c r="J30" s="26"/>
      <c r="K30" s="26"/>
      <c r="L30" s="26"/>
      <c r="M30" s="26"/>
      <c r="N30" s="26"/>
      <c r="O30" s="26"/>
      <c r="P30" s="27" t="s">
        <v>10</v>
      </c>
      <c r="Q30" s="25"/>
      <c r="R30" s="25"/>
      <c r="S30" s="25"/>
      <c r="T30" s="25"/>
    </row>
    <row r="31" spans="1:22" ht="19.5" customHeight="1" x14ac:dyDescent="0.4">
      <c r="A31" s="26"/>
      <c r="B31" s="26"/>
      <c r="C31" s="26"/>
      <c r="D31" s="26"/>
      <c r="E31" s="26"/>
      <c r="F31" s="26"/>
      <c r="G31" s="26"/>
      <c r="H31" s="26"/>
      <c r="I31" s="26"/>
      <c r="J31" s="26"/>
      <c r="K31" s="26"/>
      <c r="L31" s="26"/>
      <c r="M31" s="26"/>
      <c r="N31" s="26"/>
      <c r="O31" s="26"/>
      <c r="P31" s="27" t="s">
        <v>9</v>
      </c>
      <c r="Q31" s="25"/>
      <c r="R31" s="25"/>
      <c r="S31" s="25"/>
      <c r="T31" s="25"/>
    </row>
    <row r="32" spans="1:22" ht="16.5" customHeight="1" x14ac:dyDescent="0.4">
      <c r="A32" s="26"/>
      <c r="B32" s="26"/>
      <c r="C32" s="26"/>
      <c r="D32" s="26"/>
      <c r="E32" s="26"/>
      <c r="F32" s="26"/>
      <c r="G32" s="26"/>
      <c r="H32" s="26"/>
      <c r="I32" s="26"/>
      <c r="J32" s="26"/>
      <c r="K32" s="26"/>
      <c r="L32" s="26"/>
      <c r="M32" s="26"/>
      <c r="N32" s="26"/>
      <c r="O32" s="26"/>
      <c r="P32" s="24" t="s">
        <v>8</v>
      </c>
      <c r="Q32" s="25"/>
      <c r="R32" s="25"/>
      <c r="S32" s="25"/>
      <c r="T32" s="25"/>
    </row>
    <row r="33" spans="1:16" x14ac:dyDescent="0.4">
      <c r="A33" s="25"/>
      <c r="B33" s="25"/>
      <c r="C33" s="25"/>
      <c r="D33" s="25"/>
      <c r="E33" s="25"/>
      <c r="F33" s="25"/>
      <c r="G33" s="25"/>
      <c r="H33" s="25"/>
      <c r="I33" s="25"/>
      <c r="J33" s="25"/>
      <c r="K33" s="25"/>
      <c r="L33" s="25"/>
      <c r="M33" s="25"/>
      <c r="N33" s="25"/>
      <c r="O33" s="25"/>
      <c r="P33" s="24"/>
    </row>
  </sheetData>
  <dataConsolidate>
    <dataRefs count="1">
      <dataRef ref="AB29:AC33" sheet="②個別票" r:id="rId1"/>
    </dataRefs>
  </dataConsolidate>
  <mergeCells count="11">
    <mergeCell ref="O4:O6"/>
    <mergeCell ref="A3:A6"/>
    <mergeCell ref="A1:O1"/>
    <mergeCell ref="B4:B6"/>
    <mergeCell ref="G4:G6"/>
    <mergeCell ref="M4:M6"/>
    <mergeCell ref="D4:D6"/>
    <mergeCell ref="E4:E6"/>
    <mergeCell ref="B3:O3"/>
    <mergeCell ref="I4:I6"/>
    <mergeCell ref="K4:K6"/>
  </mergeCells>
  <phoneticPr fontId="3"/>
  <dataValidations count="1">
    <dataValidation type="list" allowBlank="1" showInputMessage="1" showErrorMessage="1" sqref="B7:B28" xr:uid="{00000000-0002-0000-0100-000000000000}">
      <formula1>$P$28:$P$32</formula1>
    </dataValidation>
  </dataValidations>
  <printOptions horizontalCentered="1"/>
  <pageMargins left="0.51181102362204722" right="0.51181102362204722" top="0.74803149606299213" bottom="0.74803149606299213" header="0.31496062992125984" footer="0.31496062992125984"/>
  <pageSetup paperSize="9" scale="5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
  <sheetViews>
    <sheetView workbookViewId="0"/>
  </sheetViews>
  <sheetFormatPr defaultRowHeight="18.75" x14ac:dyDescent="0.4"/>
  <cols>
    <col min="3" max="3" width="15.875" bestFit="1" customWidth="1"/>
    <col min="6" max="6" width="13.5" bestFit="1" customWidth="1"/>
  </cols>
  <sheetData>
    <row r="1" spans="1:13" ht="56.25" x14ac:dyDescent="0.4">
      <c r="A1" t="s">
        <v>31</v>
      </c>
      <c r="B1" s="42" t="s">
        <v>30</v>
      </c>
      <c r="C1" s="42" t="s">
        <v>29</v>
      </c>
      <c r="D1" s="42" t="s">
        <v>28</v>
      </c>
      <c r="E1" s="42" t="s">
        <v>27</v>
      </c>
      <c r="F1" s="42" t="s">
        <v>24</v>
      </c>
      <c r="G1" s="42" t="s">
        <v>26</v>
      </c>
      <c r="H1" s="42" t="s">
        <v>62</v>
      </c>
      <c r="I1" s="42" t="s">
        <v>63</v>
      </c>
      <c r="J1" s="42" t="s">
        <v>64</v>
      </c>
      <c r="K1" s="42" t="s">
        <v>65</v>
      </c>
      <c r="L1" s="42"/>
      <c r="M1" s="42" t="s">
        <v>32</v>
      </c>
    </row>
    <row r="2" spans="1:13" x14ac:dyDescent="0.4">
      <c r="A2" t="e">
        <f>番号</f>
        <v>#N/A</v>
      </c>
      <c r="B2">
        <f>法人名</f>
        <v>0</v>
      </c>
      <c r="C2" s="22" t="e">
        <f>事業所番号</f>
        <v>#N/A</v>
      </c>
      <c r="D2">
        <f>法人名</f>
        <v>0</v>
      </c>
      <c r="E2" t="e">
        <f>事業所名</f>
        <v>#N/A</v>
      </c>
      <c r="F2" s="43" t="e">
        <f>設立年月日</f>
        <v>#N/A</v>
      </c>
      <c r="G2" t="e">
        <f>事業所定員</f>
        <v>#N/A</v>
      </c>
      <c r="H2">
        <f>調査票!B11</f>
        <v>0</v>
      </c>
      <c r="I2">
        <f>調査票!C11</f>
        <v>0</v>
      </c>
      <c r="J2">
        <f>調査票!D11</f>
        <v>0</v>
      </c>
      <c r="K2">
        <f>調査票!I11</f>
        <v>0</v>
      </c>
      <c r="M2">
        <f>調査票!B6</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調査票</vt:lpstr>
      <vt:lpstr>データ</vt:lpstr>
      <vt:lpstr>総括表</vt:lpstr>
      <vt:lpstr>データ!Print_Area</vt:lpstr>
      <vt:lpstr>調査票!Print_Area</vt:lpstr>
      <vt:lpstr>いずもえん西園事業所</vt:lpstr>
      <vt:lpstr>事業所定員</vt:lpstr>
      <vt:lpstr>事業所番号</vt:lpstr>
      <vt:lpstr>事業所名</vt:lpstr>
      <vt:lpstr>設立年月日</vt:lpstr>
      <vt:lpstr>番号</vt:lpstr>
      <vt:lpstr>法人名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島根県内田　克己</cp:lastModifiedBy>
  <cp:lastPrinted>2024-11-08T07:52:27Z</cp:lastPrinted>
  <dcterms:created xsi:type="dcterms:W3CDTF">2020-07-07T05:05:34Z</dcterms:created>
  <dcterms:modified xsi:type="dcterms:W3CDTF">2025-06-02T01:38:56Z</dcterms:modified>
</cp:coreProperties>
</file>