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\\fs.ad.pref.shimane.jp\健康福祉部\障がい福祉課\地域生活支援スタッフ\025-11-(001～011)　工賃向上\R6補正ICT機器導入\01_R7国庫補助協議\●２次募集\250418_事業所へ通知\"/>
    </mc:Choice>
  </mc:AlternateContent>
  <xr:revisionPtr revIDLastSave="0" documentId="13_ncr:1_{DC9FB250-AE96-46B1-B56F-97F1128936A3}" xr6:coauthVersionLast="47" xr6:coauthVersionMax="47" xr10:uidLastSave="{00000000-0000-0000-0000-000000000000}"/>
  <bookViews>
    <workbookView xWindow="-28920" yWindow="-120" windowWidth="29040" windowHeight="15720" tabRatio="689" firstSheet="1" activeTab="1" xr2:uid="{00000000-000D-0000-FFFF-FFFF00000000}"/>
  </bookViews>
  <sheets>
    <sheet name="Sheet1" sheetId="145" state="hidden" r:id="rId1"/>
    <sheet name="別紙３　ICT導入事業　国庫補助協議　事業計画書 " sheetId="216" r:id="rId2"/>
    <sheet name="別紙4　ICT導入　国庫補助協議　積算内訳書" sheetId="217" r:id="rId3"/>
  </sheets>
  <externalReferences>
    <externalReference r:id="rId4"/>
  </externalReferences>
  <definedNames>
    <definedName name="_01_北海道">OFFSET(#REF!,0,0,COUNTA(#REF!)-1,1)</definedName>
    <definedName name="_02_青森県">#REF!</definedName>
    <definedName name="_03_岩手県">#REF!</definedName>
    <definedName name="_04_宮城県">#REF!</definedName>
    <definedName name="_05_秋田県">#REF!</definedName>
    <definedName name="_06_山形県">#REF!</definedName>
    <definedName name="_07_福島県">#REF!</definedName>
    <definedName name="_08_茨城県">#REF!</definedName>
    <definedName name="_09_栃木県">#REF!</definedName>
    <definedName name="_10_群馬県">#REF!</definedName>
    <definedName name="_11_埼玉県">#REF!</definedName>
    <definedName name="_12_千葉県">#REF!</definedName>
    <definedName name="_13_東京都">#REF!</definedName>
    <definedName name="_14_神奈川県">#REF!</definedName>
    <definedName name="_15_新潟県">#REF!</definedName>
    <definedName name="_16_富山県">#REF!</definedName>
    <definedName name="_17_石川県">#REF!</definedName>
    <definedName name="_18_福井県">#REF!</definedName>
    <definedName name="_19_山梨県">#REF!</definedName>
    <definedName name="_20_長野県">#REF!</definedName>
    <definedName name="_21_岐阜県">#REF!</definedName>
    <definedName name="_22_静岡県">#REF!</definedName>
    <definedName name="_23_愛知県">#REF!</definedName>
    <definedName name="_24_三重県">#REF!</definedName>
    <definedName name="_25_滋賀県">#REF!</definedName>
    <definedName name="_26_京都府">#REF!</definedName>
    <definedName name="_27_大阪府">#REF!</definedName>
    <definedName name="_28_兵庫県">#REF!</definedName>
    <definedName name="_29_奈良県">#REF!</definedName>
    <definedName name="_30_和歌山県">#REF!</definedName>
    <definedName name="_31_鳥取県">#REF!</definedName>
    <definedName name="_32_島根県">#REF!</definedName>
    <definedName name="_33_岡山県">#REF!</definedName>
    <definedName name="_34_広島県">#REF!</definedName>
    <definedName name="_35_山口県">#REF!</definedName>
    <definedName name="_36_徳島県">#REF!</definedName>
    <definedName name="_37_香川県">#REF!</definedName>
    <definedName name="_38_愛媛県">#REF!</definedName>
    <definedName name="_39_高知県">#REF!</definedName>
    <definedName name="_40_福岡県">#REF!</definedName>
    <definedName name="_41_佐賀県">#REF!</definedName>
    <definedName name="_42_長崎県">#REF!</definedName>
    <definedName name="_43_熊本県">#REF!</definedName>
    <definedName name="_44_大分県">#REF!</definedName>
    <definedName name="_45_宮崎県">#REF!</definedName>
    <definedName name="_46_鹿児島県">#REF!</definedName>
    <definedName name="_47_沖縄県">#REF!</definedName>
    <definedName name="_Order1" hidden="1">255</definedName>
    <definedName name="_Order2" hidden="1">255</definedName>
    <definedName name="Autoshape1">#REF!</definedName>
    <definedName name="_xlnm.Print_Area" localSheetId="1">'別紙３　ICT導入事業　国庫補助協議　事業計画書 '!$A$1:$K$43</definedName>
    <definedName name="_xlnm.Print_Area" localSheetId="2">'別紙4　ICT導入　国庫補助協議　積算内訳書'!$A$1:$W$41</definedName>
    <definedName name="_xlnm.Print_Area">#REF!</definedName>
    <definedName name="syuukeihyou11">[1]集計表２!$A$3:$AD$109</definedName>
    <definedName name="グループホーム">#REF!</definedName>
    <definedName name="居宅介護">#REF!</definedName>
    <definedName name="重度障害者等包括支援">#REF!</definedName>
    <definedName name="重度訪問介護">#REF!</definedName>
    <definedName name="障害児入所施設">#REF!</definedName>
    <definedName name="障害者支援施設">#REF!</definedName>
    <definedName name="短期入所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" i="217" l="1"/>
  <c r="D8" i="217"/>
  <c r="S30" i="217" l="1"/>
  <c r="E17" i="217" s="1"/>
  <c r="P29" i="217"/>
  <c r="P28" i="217"/>
  <c r="P27" i="217"/>
  <c r="P26" i="217"/>
  <c r="P25" i="217"/>
  <c r="P24" i="217"/>
  <c r="P23" i="217"/>
  <c r="P22" i="217"/>
  <c r="P30" i="217" s="1"/>
  <c r="C17" i="217" s="1"/>
  <c r="E13" i="217" s="1"/>
  <c r="P21" i="217"/>
  <c r="P20" i="217"/>
</calcChain>
</file>

<file path=xl/sharedStrings.xml><?xml version="1.0" encoding="utf-8"?>
<sst xmlns="http://schemas.openxmlformats.org/spreadsheetml/2006/main" count="63" uniqueCount="56">
  <si>
    <t>円</t>
    <rPh sb="0" eb="1">
      <t>エン</t>
    </rPh>
    <phoneticPr fontId="12"/>
  </si>
  <si>
    <t>初期設定に要する費用</t>
    <rPh sb="0" eb="2">
      <t>ショキ</t>
    </rPh>
    <rPh sb="2" eb="4">
      <t>セッテイ</t>
    </rPh>
    <rPh sb="5" eb="6">
      <t>ヨウ</t>
    </rPh>
    <rPh sb="8" eb="10">
      <t>ヒヨウ</t>
    </rPh>
    <phoneticPr fontId="12"/>
  </si>
  <si>
    <t>法人名</t>
    <rPh sb="0" eb="2">
      <t>ホウジン</t>
    </rPh>
    <rPh sb="2" eb="3">
      <t>メイ</t>
    </rPh>
    <phoneticPr fontId="12"/>
  </si>
  <si>
    <t>【基本情報】</t>
    <rPh sb="1" eb="3">
      <t>キホン</t>
    </rPh>
    <rPh sb="3" eb="5">
      <t>ジョウホウ</t>
    </rPh>
    <phoneticPr fontId="12"/>
  </si>
  <si>
    <t>自治体名</t>
    <rPh sb="0" eb="3">
      <t>ジチタイ</t>
    </rPh>
    <rPh sb="3" eb="4">
      <t>メイ</t>
    </rPh>
    <phoneticPr fontId="12"/>
  </si>
  <si>
    <t>事業所名</t>
    <rPh sb="0" eb="3">
      <t>ジギョウショ</t>
    </rPh>
    <rPh sb="3" eb="4">
      <t>メイ</t>
    </rPh>
    <phoneticPr fontId="12"/>
  </si>
  <si>
    <t>数量</t>
    <rPh sb="0" eb="2">
      <t>スウリョウ</t>
    </rPh>
    <phoneticPr fontId="12"/>
  </si>
  <si>
    <t>導入内容</t>
    <rPh sb="0" eb="2">
      <t>ドウニュウ</t>
    </rPh>
    <rPh sb="2" eb="4">
      <t>ナイヨウ</t>
    </rPh>
    <phoneticPr fontId="12"/>
  </si>
  <si>
    <t>No.</t>
    <phoneticPr fontId="12"/>
  </si>
  <si>
    <t>実支出（予定）額：</t>
    <rPh sb="0" eb="1">
      <t>ジツ</t>
    </rPh>
    <rPh sb="4" eb="6">
      <t>ヨテイ</t>
    </rPh>
    <rPh sb="7" eb="8">
      <t>ガク</t>
    </rPh>
    <phoneticPr fontId="12"/>
  </si>
  <si>
    <t>人</t>
    <rPh sb="0" eb="1">
      <t>ヒト</t>
    </rPh>
    <phoneticPr fontId="12"/>
  </si>
  <si>
    <t>施設利用者数</t>
    <rPh sb="0" eb="2">
      <t>シセツ</t>
    </rPh>
    <rPh sb="2" eb="5">
      <t>リヨウシャ</t>
    </rPh>
    <rPh sb="5" eb="6">
      <t>スウ</t>
    </rPh>
    <phoneticPr fontId="12"/>
  </si>
  <si>
    <t>職員数（実数）</t>
    <rPh sb="0" eb="3">
      <t>ショクインスウ</t>
    </rPh>
    <rPh sb="4" eb="6">
      <t>ジッスウ</t>
    </rPh>
    <phoneticPr fontId="12"/>
  </si>
  <si>
    <t>フリガナ</t>
    <phoneticPr fontId="12"/>
  </si>
  <si>
    <t>（補助実績）</t>
    <rPh sb="1" eb="3">
      <t>ホジョ</t>
    </rPh>
    <rPh sb="3" eb="5">
      <t>ジッセキ</t>
    </rPh>
    <phoneticPr fontId="12"/>
  </si>
  <si>
    <t>その他</t>
    <phoneticPr fontId="22"/>
  </si>
  <si>
    <t>　</t>
    <phoneticPr fontId="12"/>
  </si>
  <si>
    <t>１．事業計画</t>
    <rPh sb="2" eb="4">
      <t>ジギョウ</t>
    </rPh>
    <rPh sb="4" eb="6">
      <t>ケイカク</t>
    </rPh>
    <phoneticPr fontId="12"/>
  </si>
  <si>
    <t>初期設定に要する費用
（合計）</t>
    <rPh sb="0" eb="2">
      <t>ショキ</t>
    </rPh>
    <rPh sb="2" eb="4">
      <t>セッテイ</t>
    </rPh>
    <rPh sb="5" eb="6">
      <t>ヨウ</t>
    </rPh>
    <rPh sb="8" eb="10">
      <t>ヒヨウ</t>
    </rPh>
    <rPh sb="12" eb="14">
      <t>ゴウケイ</t>
    </rPh>
    <phoneticPr fontId="12"/>
  </si>
  <si>
    <t>値引額
（合計）</t>
    <rPh sb="0" eb="2">
      <t>ネビ</t>
    </rPh>
    <rPh sb="2" eb="3">
      <t>ガク</t>
    </rPh>
    <rPh sb="5" eb="7">
      <t>ゴウケイ</t>
    </rPh>
    <phoneticPr fontId="12"/>
  </si>
  <si>
    <r>
      <t>提供サービス</t>
    </r>
    <r>
      <rPr>
        <sz val="12"/>
        <rFont val="ＭＳ Ｐゴシック"/>
        <family val="3"/>
        <charset val="128"/>
        <scheme val="minor"/>
      </rPr>
      <t>（複数のサービスを提供している場合は、主たる１つのみ選択）</t>
    </r>
    <rPh sb="0" eb="2">
      <t>テイキョウ</t>
    </rPh>
    <rPh sb="7" eb="9">
      <t>フクスウ</t>
    </rPh>
    <rPh sb="15" eb="17">
      <t>テイキョウ</t>
    </rPh>
    <rPh sb="21" eb="23">
      <t>バアイ</t>
    </rPh>
    <rPh sb="25" eb="26">
      <t>シュ</t>
    </rPh>
    <rPh sb="32" eb="34">
      <t>センタク</t>
    </rPh>
    <phoneticPr fontId="12"/>
  </si>
  <si>
    <r>
      <rPr>
        <sz val="12"/>
        <rFont val="ＭＳ Ｐゴシック"/>
        <family val="3"/>
        <charset val="128"/>
      </rPr>
      <t>職員数（常勤換算数）</t>
    </r>
    <r>
      <rPr>
        <sz val="10"/>
        <rFont val="ＭＳ Ｐゴシック"/>
        <family val="3"/>
        <charset val="128"/>
        <scheme val="minor"/>
      </rPr>
      <t>　【「全職員の月間勤務時間数」／「常勤職員の月間勤務時間数」にて算出（産休・育休、休職は除く）】</t>
    </r>
    <rPh sb="0" eb="3">
      <t>ショクインスウ</t>
    </rPh>
    <rPh sb="4" eb="6">
      <t>ジョウキン</t>
    </rPh>
    <rPh sb="6" eb="8">
      <t>カンサン</t>
    </rPh>
    <rPh sb="8" eb="9">
      <t>スウ</t>
    </rPh>
    <rPh sb="13" eb="16">
      <t>ゼンショクイン</t>
    </rPh>
    <rPh sb="17" eb="19">
      <t>ゲッカン</t>
    </rPh>
    <rPh sb="19" eb="21">
      <t>キンム</t>
    </rPh>
    <rPh sb="21" eb="24">
      <t>ジカンスウ</t>
    </rPh>
    <rPh sb="27" eb="29">
      <t>ジョウキン</t>
    </rPh>
    <rPh sb="29" eb="31">
      <t>ショクイン</t>
    </rPh>
    <rPh sb="32" eb="34">
      <t>ゲッカン</t>
    </rPh>
    <rPh sb="34" eb="36">
      <t>キンム</t>
    </rPh>
    <rPh sb="36" eb="39">
      <t>ジカンスウ</t>
    </rPh>
    <rPh sb="42" eb="44">
      <t>サンシュツ</t>
    </rPh>
    <rPh sb="45" eb="47">
      <t>サンキュウ</t>
    </rPh>
    <rPh sb="48" eb="50">
      <t>イクキュウ</t>
    </rPh>
    <rPh sb="51" eb="53">
      <t>キュウショク</t>
    </rPh>
    <rPh sb="54" eb="55">
      <t>ノゾ</t>
    </rPh>
    <phoneticPr fontId="12"/>
  </si>
  <si>
    <t>就労継続支援A型</t>
    <rPh sb="0" eb="2">
      <t>シュウロウ</t>
    </rPh>
    <rPh sb="2" eb="4">
      <t>ケイゾク</t>
    </rPh>
    <rPh sb="4" eb="6">
      <t>シエン</t>
    </rPh>
    <rPh sb="7" eb="8">
      <t>ガタ</t>
    </rPh>
    <phoneticPr fontId="12"/>
  </si>
  <si>
    <t>就労継続支援B型</t>
    <rPh sb="0" eb="2">
      <t>シュウロウ</t>
    </rPh>
    <rPh sb="2" eb="4">
      <t>ケイゾク</t>
    </rPh>
    <rPh sb="4" eb="6">
      <t>シエン</t>
    </rPh>
    <rPh sb="7" eb="8">
      <t>ガタ</t>
    </rPh>
    <phoneticPr fontId="12"/>
  </si>
  <si>
    <t>生活介護</t>
    <rPh sb="0" eb="2">
      <t>セイカツ</t>
    </rPh>
    <rPh sb="2" eb="4">
      <t>カイゴ</t>
    </rPh>
    <phoneticPr fontId="12"/>
  </si>
  <si>
    <t>共同受注窓口</t>
    <rPh sb="0" eb="2">
      <t>キョウドウ</t>
    </rPh>
    <rPh sb="2" eb="4">
      <t>ジュチュウ</t>
    </rPh>
    <rPh sb="4" eb="5">
      <t>マド</t>
    </rPh>
    <rPh sb="5" eb="6">
      <t>クチ</t>
    </rPh>
    <phoneticPr fontId="12"/>
  </si>
  <si>
    <t>（２）事業所が抱える課題</t>
    <rPh sb="3" eb="6">
      <t>ジギョウショ</t>
    </rPh>
    <rPh sb="7" eb="8">
      <t>カカ</t>
    </rPh>
    <rPh sb="10" eb="12">
      <t>カダイ</t>
    </rPh>
    <phoneticPr fontId="12"/>
  </si>
  <si>
    <t>（３）ICT機器等を導入する具体的な業務内容（上記課題に対応して記入すること）</t>
    <rPh sb="6" eb="8">
      <t>キキ</t>
    </rPh>
    <rPh sb="8" eb="9">
      <t>トウ</t>
    </rPh>
    <rPh sb="10" eb="12">
      <t>ドウニュウ</t>
    </rPh>
    <rPh sb="14" eb="17">
      <t>グタイテキ</t>
    </rPh>
    <rPh sb="18" eb="20">
      <t>ギョウム</t>
    </rPh>
    <rPh sb="20" eb="22">
      <t>ナイヨウ</t>
    </rPh>
    <rPh sb="23" eb="25">
      <t>ジョウキ</t>
    </rPh>
    <rPh sb="25" eb="27">
      <t>カダイ</t>
    </rPh>
    <rPh sb="28" eb="30">
      <t>タイオウ</t>
    </rPh>
    <rPh sb="32" eb="34">
      <t>キニュウ</t>
    </rPh>
    <phoneticPr fontId="12"/>
  </si>
  <si>
    <t>（４）ICT機器等を導入した際の効果（見込み）</t>
    <rPh sb="6" eb="8">
      <t>キキ</t>
    </rPh>
    <rPh sb="8" eb="9">
      <t>トウ</t>
    </rPh>
    <rPh sb="10" eb="12">
      <t>ドウニュウ</t>
    </rPh>
    <rPh sb="14" eb="15">
      <t>サイ</t>
    </rPh>
    <rPh sb="16" eb="18">
      <t>コウカ</t>
    </rPh>
    <rPh sb="19" eb="21">
      <t>ミコ</t>
    </rPh>
    <phoneticPr fontId="12"/>
  </si>
  <si>
    <t>【申請に当たっての確認事項】　※５つの事項について記載内容を確認し、チェックすること。</t>
    <rPh sb="1" eb="3">
      <t>シンセイ</t>
    </rPh>
    <rPh sb="4" eb="5">
      <t>ア</t>
    </rPh>
    <rPh sb="9" eb="11">
      <t>カクニン</t>
    </rPh>
    <rPh sb="11" eb="13">
      <t>ジコウ</t>
    </rPh>
    <rPh sb="19" eb="21">
      <t>ジコウ</t>
    </rPh>
    <rPh sb="25" eb="27">
      <t>キサイ</t>
    </rPh>
    <rPh sb="27" eb="29">
      <t>ナイヨウ</t>
    </rPh>
    <rPh sb="30" eb="32">
      <t>カクニン</t>
    </rPh>
    <phoneticPr fontId="22"/>
  </si>
  <si>
    <t>機器等導入費用
（合計）</t>
    <rPh sb="0" eb="2">
      <t>キキ</t>
    </rPh>
    <rPh sb="2" eb="3">
      <t>トウ</t>
    </rPh>
    <rPh sb="3" eb="5">
      <t>ドウニュウ</t>
    </rPh>
    <rPh sb="5" eb="7">
      <t>ヒヨウ</t>
    </rPh>
    <rPh sb="9" eb="11">
      <t>ゴウケイ</t>
    </rPh>
    <phoneticPr fontId="12"/>
  </si>
  <si>
    <t>機器等導入費用</t>
    <rPh sb="0" eb="2">
      <t>キキ</t>
    </rPh>
    <rPh sb="2" eb="3">
      <t>トウ</t>
    </rPh>
    <rPh sb="3" eb="5">
      <t>ドウニュウ</t>
    </rPh>
    <rPh sb="5" eb="7">
      <t>ヒヨウ</t>
    </rPh>
    <phoneticPr fontId="12"/>
  </si>
  <si>
    <t>参考情報：令和６年度実施の就労系障害福祉サービスにおけるICT機器等導入支援事業の実績</t>
    <rPh sb="0" eb="2">
      <t>サンコウ</t>
    </rPh>
    <rPh sb="2" eb="4">
      <t>ジョウホウ</t>
    </rPh>
    <rPh sb="5" eb="7">
      <t>レイワ</t>
    </rPh>
    <rPh sb="8" eb="10">
      <t>ネンド</t>
    </rPh>
    <rPh sb="10" eb="12">
      <t>ジッシ</t>
    </rPh>
    <rPh sb="13" eb="15">
      <t>シュウロウ</t>
    </rPh>
    <rPh sb="15" eb="16">
      <t>ケイ</t>
    </rPh>
    <rPh sb="16" eb="18">
      <t>ショウガイ</t>
    </rPh>
    <rPh sb="18" eb="20">
      <t>フクシ</t>
    </rPh>
    <rPh sb="31" eb="33">
      <t>キキ</t>
    </rPh>
    <rPh sb="33" eb="34">
      <t>トウ</t>
    </rPh>
    <rPh sb="34" eb="36">
      <t>ドウニュウ</t>
    </rPh>
    <rPh sb="36" eb="38">
      <t>シエン</t>
    </rPh>
    <rPh sb="38" eb="40">
      <t>ジギョウ</t>
    </rPh>
    <rPh sb="41" eb="43">
      <t>ジッセキ</t>
    </rPh>
    <phoneticPr fontId="12"/>
  </si>
  <si>
    <t>単 価</t>
    <rPh sb="0" eb="1">
      <t>タン</t>
    </rPh>
    <rPh sb="2" eb="3">
      <t>アタイ</t>
    </rPh>
    <phoneticPr fontId="12"/>
  </si>
  <si>
    <t>合 計</t>
    <rPh sb="0" eb="1">
      <t>ゴウ</t>
    </rPh>
    <rPh sb="2" eb="3">
      <t>ケイ</t>
    </rPh>
    <phoneticPr fontId="12"/>
  </si>
  <si>
    <r>
      <rPr>
        <b/>
        <sz val="14"/>
        <rFont val="ＭＳ Ｐゴシック"/>
        <family val="3"/>
        <charset val="128"/>
        <scheme val="minor"/>
      </rPr>
      <t>備 考</t>
    </r>
    <r>
      <rPr>
        <b/>
        <sz val="12"/>
        <rFont val="ＭＳ Ｐゴシック"/>
        <family val="3"/>
        <charset val="128"/>
        <scheme val="minor"/>
      </rPr>
      <t xml:space="preserve">
（特別な事情等があれば記載）</t>
    </r>
    <rPh sb="0" eb="1">
      <t>ビ</t>
    </rPh>
    <rPh sb="2" eb="3">
      <t>コウ</t>
    </rPh>
    <rPh sb="5" eb="7">
      <t>トクベツ</t>
    </rPh>
    <rPh sb="8" eb="10">
      <t>ジジョウ</t>
    </rPh>
    <rPh sb="10" eb="11">
      <t>トウ</t>
    </rPh>
    <rPh sb="15" eb="17">
      <t>キサイ</t>
    </rPh>
    <phoneticPr fontId="12"/>
  </si>
  <si>
    <t>（１）導入するICT機器（特に該当するものに☑　※複数選択可）</t>
    <rPh sb="3" eb="5">
      <t>ドウニュウ</t>
    </rPh>
    <rPh sb="10" eb="12">
      <t>キキ</t>
    </rPh>
    <rPh sb="13" eb="14">
      <t>トク</t>
    </rPh>
    <rPh sb="15" eb="17">
      <t>ガイトウ</t>
    </rPh>
    <rPh sb="25" eb="27">
      <t>フクスウ</t>
    </rPh>
    <rPh sb="27" eb="29">
      <t>センタク</t>
    </rPh>
    <rPh sb="29" eb="30">
      <t>カ</t>
    </rPh>
    <phoneticPr fontId="12"/>
  </si>
  <si>
    <t>AI機器</t>
    <rPh sb="2" eb="4">
      <t>キキ</t>
    </rPh>
    <phoneticPr fontId="12"/>
  </si>
  <si>
    <t>ロボット技術等</t>
    <rPh sb="4" eb="6">
      <t>ギジュツ</t>
    </rPh>
    <rPh sb="6" eb="7">
      <t>トウ</t>
    </rPh>
    <phoneticPr fontId="22"/>
  </si>
  <si>
    <t>アプリ・ソフトウェア</t>
    <phoneticPr fontId="12"/>
  </si>
  <si>
    <t>工作機器</t>
    <rPh sb="0" eb="2">
      <t>コウサク</t>
    </rPh>
    <rPh sb="2" eb="4">
      <t>キキ</t>
    </rPh>
    <phoneticPr fontId="12"/>
  </si>
  <si>
    <t>治具</t>
    <rPh sb="0" eb="2">
      <t>ジグ</t>
    </rPh>
    <phoneticPr fontId="12"/>
  </si>
  <si>
    <t>別紙４</t>
    <rPh sb="0" eb="2">
      <t>ベッシ</t>
    </rPh>
    <phoneticPr fontId="12"/>
  </si>
  <si>
    <t>別紙３</t>
    <rPh sb="0" eb="2">
      <t>ベッシ</t>
    </rPh>
    <phoneticPr fontId="12"/>
  </si>
  <si>
    <t>なし</t>
  </si>
  <si>
    <t>島根県</t>
    <rPh sb="0" eb="3">
      <t>シマネケン</t>
    </rPh>
    <phoneticPr fontId="12"/>
  </si>
  <si>
    <t>　①ICT機器、工作機器及び治具を導入することで、障害者の従事可能な担当業務の拡充、作業の効率化が図られるものである。</t>
    <rPh sb="5" eb="7">
      <t>キキ</t>
    </rPh>
    <rPh sb="8" eb="10">
      <t>コウサク</t>
    </rPh>
    <rPh sb="10" eb="12">
      <t>キキ</t>
    </rPh>
    <rPh sb="12" eb="13">
      <t>オヨ</t>
    </rPh>
    <rPh sb="14" eb="16">
      <t>ジグ</t>
    </rPh>
    <rPh sb="17" eb="19">
      <t>ドウニュウ</t>
    </rPh>
    <rPh sb="25" eb="28">
      <t>ショウガイシャ</t>
    </rPh>
    <rPh sb="29" eb="31">
      <t>ジュウジ</t>
    </rPh>
    <rPh sb="31" eb="33">
      <t>カノウ</t>
    </rPh>
    <rPh sb="34" eb="36">
      <t>タントウ</t>
    </rPh>
    <rPh sb="36" eb="38">
      <t>ギョウム</t>
    </rPh>
    <rPh sb="39" eb="41">
      <t>カクジュウ</t>
    </rPh>
    <rPh sb="42" eb="44">
      <t>サギョウ</t>
    </rPh>
    <rPh sb="45" eb="48">
      <t>コウリツカ</t>
    </rPh>
    <rPh sb="49" eb="50">
      <t>ハカ</t>
    </rPh>
    <phoneticPr fontId="12"/>
  </si>
  <si>
    <t>　②ICT機器、工作機器及び治具を導入することにより、利用者の工賃や賃金の向上が見込まれるものである。</t>
    <rPh sb="8" eb="10">
      <t>コウサク</t>
    </rPh>
    <rPh sb="10" eb="12">
      <t>キキ</t>
    </rPh>
    <rPh sb="12" eb="13">
      <t>オヨ</t>
    </rPh>
    <rPh sb="14" eb="16">
      <t>ジグ</t>
    </rPh>
    <phoneticPr fontId="22"/>
  </si>
  <si>
    <t>　③ICT機器等は生産活動を行うために利用者自身が使用するものである。</t>
    <rPh sb="7" eb="8">
      <t>トウ</t>
    </rPh>
    <phoneticPr fontId="22"/>
  </si>
  <si>
    <t>　⑤厚生労働省からの求めがあった場合は、ICT機器等導入の効果分析の公表等に対応する。</t>
    <phoneticPr fontId="12"/>
  </si>
  <si>
    <t>　⑥導入経費の算定に当たっては、複数の業者から見積書を徴している。</t>
    <phoneticPr fontId="12"/>
  </si>
  <si>
    <t>【注意】
①～④のいずれか１つ以上に該当することが補助の要件となります。
⑤、⑥は補助要件として必ず満たす必要があります。</t>
    <rPh sb="1" eb="3">
      <t>チュウイ</t>
    </rPh>
    <rPh sb="15" eb="17">
      <t>イジョウ</t>
    </rPh>
    <rPh sb="18" eb="20">
      <t>ガイトウ</t>
    </rPh>
    <rPh sb="25" eb="27">
      <t>ホジョ</t>
    </rPh>
    <rPh sb="28" eb="30">
      <t>ヨウケン</t>
    </rPh>
    <rPh sb="41" eb="45">
      <t>ホジョヨウケン</t>
    </rPh>
    <rPh sb="48" eb="49">
      <t>カナラ</t>
    </rPh>
    <rPh sb="50" eb="51">
      <t>ミ</t>
    </rPh>
    <rPh sb="53" eb="55">
      <t>ヒツヨウ</t>
    </rPh>
    <phoneticPr fontId="12"/>
  </si>
  <si>
    <t>※本内訳書の資料として、複数の業者から徴した見積書の写し（PDFファイルを添付すること。）
　なお、ホームページ上で示されている製品価格の写しなどではなく、必ず複数の業者から見積書を徴すること。</t>
    <rPh sb="1" eb="5">
      <t>ホンウチワケショ</t>
    </rPh>
    <rPh sb="6" eb="8">
      <t>シリョウ</t>
    </rPh>
    <rPh sb="12" eb="14">
      <t>フクスウ</t>
    </rPh>
    <rPh sb="15" eb="17">
      <t>ギョウシャ</t>
    </rPh>
    <rPh sb="19" eb="20">
      <t>チョウ</t>
    </rPh>
    <rPh sb="22" eb="25">
      <t>ミツモリショ</t>
    </rPh>
    <rPh sb="26" eb="27">
      <t>ウツ</t>
    </rPh>
    <rPh sb="37" eb="39">
      <t>テンプ</t>
    </rPh>
    <rPh sb="56" eb="57">
      <t>ジョウ</t>
    </rPh>
    <rPh sb="58" eb="59">
      <t>シメ</t>
    </rPh>
    <rPh sb="64" eb="68">
      <t>セイヒンカカク</t>
    </rPh>
    <rPh sb="69" eb="70">
      <t>ウツ</t>
    </rPh>
    <rPh sb="78" eb="79">
      <t>カナラ</t>
    </rPh>
    <rPh sb="80" eb="82">
      <t>フクスウ</t>
    </rPh>
    <rPh sb="83" eb="85">
      <t>ギョウシャ</t>
    </rPh>
    <rPh sb="87" eb="89">
      <t>ミツモリ</t>
    </rPh>
    <rPh sb="89" eb="90">
      <t>ショ</t>
    </rPh>
    <rPh sb="91" eb="92">
      <t>チョウ</t>
    </rPh>
    <phoneticPr fontId="12"/>
  </si>
  <si>
    <t>障がい者就労施設における生産活動の効率化に資するICT機器等の導入事業  
国庫補助協議　積算内訳書</t>
    <rPh sb="0" eb="1">
      <t>ショウ</t>
    </rPh>
    <rPh sb="3" eb="4">
      <t>シャ</t>
    </rPh>
    <rPh sb="4" eb="6">
      <t>シュウロウ</t>
    </rPh>
    <rPh sb="6" eb="8">
      <t>シセツ</t>
    </rPh>
    <rPh sb="12" eb="14">
      <t>セイサン</t>
    </rPh>
    <rPh sb="14" eb="16">
      <t>カツドウ</t>
    </rPh>
    <rPh sb="17" eb="20">
      <t>コウリツカ</t>
    </rPh>
    <rPh sb="21" eb="22">
      <t>シ</t>
    </rPh>
    <rPh sb="27" eb="29">
      <t>キキ</t>
    </rPh>
    <rPh sb="29" eb="30">
      <t>トウ</t>
    </rPh>
    <rPh sb="31" eb="33">
      <t>ドウニュウ</t>
    </rPh>
    <rPh sb="33" eb="35">
      <t>ジギョウ</t>
    </rPh>
    <rPh sb="38" eb="44">
      <t>コッコホジョキョウギ</t>
    </rPh>
    <rPh sb="45" eb="47">
      <t>セキサン</t>
    </rPh>
    <rPh sb="47" eb="50">
      <t>ウチワケショ</t>
    </rPh>
    <phoneticPr fontId="12"/>
  </si>
  <si>
    <t>障がい者就労施設における生産活動の効率化に資するICT機器等の導入事業
国庫補助協議 事業計画書</t>
    <rPh sb="36" eb="38">
      <t>コッコ</t>
    </rPh>
    <rPh sb="38" eb="40">
      <t>ホジョ</t>
    </rPh>
    <rPh sb="40" eb="42">
      <t>キョウギ</t>
    </rPh>
    <phoneticPr fontId="22"/>
  </si>
  <si>
    <t>　④ICT機器等は障害特性に応じた適切な就労支援に資するものである。</t>
    <rPh sb="5" eb="8">
      <t>キキトウ</t>
    </rPh>
    <rPh sb="9" eb="13">
      <t>ショウガイトクセイ</t>
    </rPh>
    <rPh sb="14" eb="15">
      <t>オウ</t>
    </rPh>
    <rPh sb="17" eb="19">
      <t>テキセツ</t>
    </rPh>
    <rPh sb="20" eb="24">
      <t>シュウロウシエン</t>
    </rPh>
    <rPh sb="25" eb="26">
      <t>シ</t>
    </rPh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</si>
</sst>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¥&quot;#,##0;[Red]&quot;¥&quot;\-#,##0"/>
    <numFmt numFmtId="41" formatCode="_ * #,##0_ ;_ * \-#,##0_ ;_ * &quot;-&quot;_ ;_ @_ "/>
    <numFmt numFmtId="176" formatCode="#,##0_ "/>
    <numFmt numFmtId="177" formatCode="0&quot;人&quot;"/>
    <numFmt numFmtId="178" formatCode="0.0_ &quot;人&quot;"/>
  </numFmts>
  <fonts count="39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b/>
      <sz val="16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9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b/>
      <sz val="20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2"/>
      <color rgb="FFFF0000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hair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hair">
        <color indexed="64"/>
      </top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 style="hair">
        <color indexed="64"/>
      </top>
      <bottom style="medium">
        <color indexed="64"/>
      </bottom>
      <diagonal style="thin">
        <color indexed="64"/>
      </diagonal>
    </border>
  </borders>
  <cellStyleXfs count="38">
    <xf numFmtId="0" fontId="0" fillId="0" borderId="0">
      <alignment vertical="center"/>
    </xf>
    <xf numFmtId="0" fontId="13" fillId="0" borderId="0"/>
    <xf numFmtId="38" fontId="13" fillId="0" borderId="0" applyFont="0" applyFill="0" applyBorder="0" applyAlignment="0" applyProtection="0"/>
    <xf numFmtId="0" fontId="13" fillId="0" borderId="0"/>
    <xf numFmtId="0" fontId="15" fillId="0" borderId="0">
      <alignment vertical="center"/>
    </xf>
    <xf numFmtId="38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11" fillId="0" borderId="0">
      <alignment vertical="center"/>
    </xf>
    <xf numFmtId="0" fontId="15" fillId="0" borderId="0">
      <alignment vertical="center"/>
    </xf>
    <xf numFmtId="0" fontId="13" fillId="0" borderId="0"/>
    <xf numFmtId="6" fontId="15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0" fontId="10" fillId="0" borderId="0">
      <alignment vertical="center"/>
    </xf>
    <xf numFmtId="0" fontId="9" fillId="0" borderId="0">
      <alignment vertical="center"/>
    </xf>
    <xf numFmtId="38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7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3" fillId="0" borderId="0">
      <alignment vertical="center"/>
    </xf>
    <xf numFmtId="38" fontId="13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37" fillId="0" borderId="0" applyFont="0" applyFill="0" applyBorder="0" applyAlignment="0" applyProtection="0">
      <alignment vertical="center"/>
    </xf>
  </cellStyleXfs>
  <cellXfs count="152">
    <xf numFmtId="0" fontId="0" fillId="0" borderId="0" xfId="0">
      <alignment vertical="center"/>
    </xf>
    <xf numFmtId="0" fontId="18" fillId="0" borderId="0" xfId="9" applyFont="1" applyProtection="1">
      <alignment vertical="center"/>
      <protection locked="0"/>
    </xf>
    <xf numFmtId="0" fontId="17" fillId="0" borderId="0" xfId="9" applyFont="1" applyProtection="1">
      <alignment vertical="center"/>
      <protection locked="0"/>
    </xf>
    <xf numFmtId="0" fontId="26" fillId="0" borderId="4" xfId="9" applyFont="1" applyBorder="1" applyAlignment="1" applyProtection="1">
      <alignment horizontal="right" vertical="center"/>
      <protection locked="0"/>
    </xf>
    <xf numFmtId="0" fontId="17" fillId="0" borderId="1" xfId="9" applyFont="1" applyBorder="1" applyAlignment="1" applyProtection="1">
      <alignment horizontal="center" vertical="center"/>
      <protection locked="0"/>
    </xf>
    <xf numFmtId="0" fontId="27" fillId="0" borderId="0" xfId="9" applyFont="1" applyProtection="1">
      <alignment vertical="center"/>
      <protection locked="0"/>
    </xf>
    <xf numFmtId="0" fontId="21" fillId="0" borderId="0" xfId="9" applyFont="1" applyProtection="1">
      <alignment vertical="center"/>
      <protection locked="0"/>
    </xf>
    <xf numFmtId="6" fontId="17" fillId="0" borderId="0" xfId="11" applyFont="1" applyFill="1" applyBorder="1" applyAlignment="1" applyProtection="1">
      <alignment vertical="center"/>
    </xf>
    <xf numFmtId="0" fontId="16" fillId="3" borderId="13" xfId="9" applyFont="1" applyFill="1" applyBorder="1" applyAlignment="1">
      <alignment horizontal="center" vertical="center"/>
    </xf>
    <xf numFmtId="0" fontId="16" fillId="0" borderId="0" xfId="9" applyFont="1">
      <alignment vertical="center"/>
    </xf>
    <xf numFmtId="0" fontId="16" fillId="3" borderId="19" xfId="9" applyFont="1" applyFill="1" applyBorder="1" applyAlignment="1">
      <alignment horizontal="center" vertical="center" shrinkToFit="1"/>
    </xf>
    <xf numFmtId="0" fontId="16" fillId="3" borderId="19" xfId="9" applyFont="1" applyFill="1" applyBorder="1" applyAlignment="1">
      <alignment horizontal="center" vertical="center"/>
    </xf>
    <xf numFmtId="0" fontId="16" fillId="3" borderId="12" xfId="9" applyFont="1" applyFill="1" applyBorder="1" applyAlignment="1">
      <alignment horizontal="center" vertical="center"/>
    </xf>
    <xf numFmtId="0" fontId="21" fillId="0" borderId="0" xfId="9" applyFont="1">
      <alignment vertical="center"/>
    </xf>
    <xf numFmtId="0" fontId="0" fillId="0" borderId="0" xfId="0" applyProtection="1">
      <alignment vertical="center"/>
      <protection locked="0"/>
    </xf>
    <xf numFmtId="0" fontId="17" fillId="0" borderId="0" xfId="0" applyFont="1" applyAlignment="1" applyProtection="1">
      <alignment horizontal="left" vertical="center"/>
      <protection locked="0"/>
    </xf>
    <xf numFmtId="0" fontId="17" fillId="0" borderId="0" xfId="0" applyFont="1" applyProtection="1">
      <alignment vertical="center"/>
      <protection locked="0"/>
    </xf>
    <xf numFmtId="0" fontId="15" fillId="0" borderId="0" xfId="0" applyFont="1">
      <alignment vertical="center"/>
    </xf>
    <xf numFmtId="0" fontId="15" fillId="0" borderId="0" xfId="0" applyFont="1" applyAlignment="1">
      <alignment horizontal="left" vertical="center"/>
    </xf>
    <xf numFmtId="0" fontId="34" fillId="0" borderId="0" xfId="0" applyFont="1">
      <alignment vertical="center"/>
    </xf>
    <xf numFmtId="0" fontId="0" fillId="0" borderId="0" xfId="0" applyAlignment="1" applyProtection="1">
      <alignment horizontal="left" vertical="center"/>
      <protection locked="0"/>
    </xf>
    <xf numFmtId="0" fontId="18" fillId="0" borderId="0" xfId="0" applyFont="1">
      <alignment vertical="center"/>
    </xf>
    <xf numFmtId="0" fontId="17" fillId="0" borderId="0" xfId="0" applyFont="1">
      <alignment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 shrinkToFit="1"/>
    </xf>
    <xf numFmtId="0" fontId="21" fillId="0" borderId="0" xfId="0" applyFont="1">
      <alignment vertical="center"/>
    </xf>
    <xf numFmtId="177" fontId="36" fillId="0" borderId="33" xfId="0" applyNumberFormat="1" applyFont="1" applyBorder="1" applyAlignment="1">
      <alignment horizontal="center" vertical="center"/>
    </xf>
    <xf numFmtId="177" fontId="0" fillId="0" borderId="0" xfId="0" applyNumberFormat="1" applyAlignment="1">
      <alignment horizontal="center" vertical="center" shrinkToFit="1"/>
    </xf>
    <xf numFmtId="177" fontId="36" fillId="0" borderId="0" xfId="0" applyNumberFormat="1" applyFont="1" applyAlignment="1">
      <alignment horizontal="center" vertical="center"/>
    </xf>
    <xf numFmtId="41" fontId="0" fillId="0" borderId="0" xfId="0" applyNumberFormat="1" applyAlignment="1">
      <alignment horizontal="center" vertical="center"/>
    </xf>
    <xf numFmtId="0" fontId="15" fillId="0" borderId="0" xfId="9">
      <alignment vertical="center"/>
    </xf>
    <xf numFmtId="0" fontId="15" fillId="0" borderId="0" xfId="9" applyProtection="1">
      <alignment vertical="center"/>
      <protection locked="0"/>
    </xf>
    <xf numFmtId="0" fontId="26" fillId="5" borderId="3" xfId="9" applyFont="1" applyFill="1" applyBorder="1" applyProtection="1">
      <alignment vertical="center"/>
      <protection locked="0"/>
    </xf>
    <xf numFmtId="0" fontId="26" fillId="0" borderId="0" xfId="9" applyFont="1" applyAlignment="1" applyProtection="1">
      <alignment horizontal="center" vertical="center"/>
      <protection locked="0"/>
    </xf>
    <xf numFmtId="0" fontId="26" fillId="0" borderId="0" xfId="9" applyFont="1" applyAlignment="1" applyProtection="1">
      <alignment horizontal="left" vertical="center"/>
      <protection locked="0"/>
    </xf>
    <xf numFmtId="0" fontId="15" fillId="0" borderId="0" xfId="9" applyAlignment="1" applyProtection="1">
      <alignment horizontal="left" vertical="top" wrapText="1"/>
      <protection locked="0"/>
    </xf>
    <xf numFmtId="0" fontId="21" fillId="3" borderId="1" xfId="9" applyFont="1" applyFill="1" applyBorder="1" applyAlignment="1" applyProtection="1">
      <alignment horizontal="center" vertical="center"/>
      <protection locked="0"/>
    </xf>
    <xf numFmtId="0" fontId="25" fillId="0" borderId="0" xfId="0" applyFont="1" applyAlignment="1">
      <alignment horizontal="center" vertical="center"/>
    </xf>
    <xf numFmtId="0" fontId="26" fillId="0" borderId="0" xfId="9" applyFont="1" applyProtection="1">
      <alignment vertical="center"/>
      <protection locked="0"/>
    </xf>
    <xf numFmtId="0" fontId="16" fillId="0" borderId="0" xfId="36" applyFont="1">
      <alignment vertical="center"/>
    </xf>
    <xf numFmtId="0" fontId="25" fillId="0" borderId="0" xfId="36" applyFont="1" applyAlignment="1">
      <alignment horizontal="center" vertical="center"/>
    </xf>
    <xf numFmtId="0" fontId="1" fillId="0" borderId="0" xfId="36">
      <alignment vertical="center"/>
    </xf>
    <xf numFmtId="0" fontId="16" fillId="0" borderId="0" xfId="36" applyFont="1" applyProtection="1">
      <alignment vertical="center"/>
      <protection locked="0"/>
    </xf>
    <xf numFmtId="0" fontId="19" fillId="0" borderId="0" xfId="36" applyFont="1" applyAlignment="1" applyProtection="1">
      <alignment horizontal="center" vertical="center"/>
      <protection locked="0"/>
    </xf>
    <xf numFmtId="0" fontId="1" fillId="0" borderId="0" xfId="36" applyProtection="1">
      <alignment vertical="center"/>
      <protection locked="0"/>
    </xf>
    <xf numFmtId="0" fontId="32" fillId="0" borderId="0" xfId="36" applyFont="1" applyAlignment="1" applyProtection="1">
      <alignment horizontal="center" vertical="center" shrinkToFit="1"/>
      <protection locked="0"/>
    </xf>
    <xf numFmtId="0" fontId="31" fillId="0" borderId="0" xfId="36" applyFont="1" applyAlignment="1" applyProtection="1">
      <alignment horizontal="center" vertical="center"/>
      <protection locked="0"/>
    </xf>
    <xf numFmtId="0" fontId="0" fillId="0" borderId="0" xfId="0" applyAlignment="1">
      <alignment vertical="center" wrapText="1"/>
    </xf>
    <xf numFmtId="0" fontId="14" fillId="0" borderId="0" xfId="0" applyFont="1" applyProtection="1">
      <alignment vertical="center"/>
      <protection locked="0"/>
    </xf>
    <xf numFmtId="0" fontId="14" fillId="0" borderId="0" xfId="0" applyFont="1" applyAlignment="1" applyProtection="1">
      <alignment horizontal="left" vertical="center"/>
      <protection locked="0"/>
    </xf>
    <xf numFmtId="177" fontId="14" fillId="0" borderId="13" xfId="0" applyNumberFormat="1" applyFont="1" applyBorder="1" applyAlignment="1">
      <alignment horizontal="center" vertical="center" shrinkToFit="1"/>
    </xf>
    <xf numFmtId="0" fontId="23" fillId="4" borderId="32" xfId="0" applyFont="1" applyFill="1" applyBorder="1" applyAlignment="1">
      <alignment horizontal="center" vertical="center"/>
    </xf>
    <xf numFmtId="0" fontId="23" fillId="4" borderId="6" xfId="0" applyFont="1" applyFill="1" applyBorder="1" applyAlignment="1">
      <alignment horizontal="center" vertical="center"/>
    </xf>
    <xf numFmtId="0" fontId="14" fillId="4" borderId="19" xfId="0" applyFont="1" applyFill="1" applyBorder="1" applyAlignment="1">
      <alignment horizontal="center" vertical="center"/>
    </xf>
    <xf numFmtId="0" fontId="21" fillId="0" borderId="0" xfId="0" applyFont="1" applyProtection="1">
      <alignment vertical="center"/>
      <protection locked="0"/>
    </xf>
    <xf numFmtId="0" fontId="21" fillId="0" borderId="0" xfId="0" applyFont="1" applyAlignment="1" applyProtection="1">
      <alignment vertical="center" shrinkToFit="1"/>
      <protection locked="0"/>
    </xf>
    <xf numFmtId="0" fontId="16" fillId="0" borderId="0" xfId="0" applyFont="1">
      <alignment vertical="center"/>
    </xf>
    <xf numFmtId="0" fontId="0" fillId="0" borderId="0" xfId="0" applyFont="1">
      <alignment vertical="center"/>
    </xf>
    <xf numFmtId="0" fontId="17" fillId="0" borderId="0" xfId="0" applyFont="1" applyAlignment="1" applyProtection="1">
      <alignment horizontal="left" vertical="center" wrapText="1"/>
      <protection locked="0"/>
    </xf>
    <xf numFmtId="0" fontId="17" fillId="0" borderId="0" xfId="0" applyFont="1" applyAlignment="1" applyProtection="1">
      <alignment vertical="center" shrinkToFit="1"/>
      <protection locked="0"/>
    </xf>
    <xf numFmtId="0" fontId="17" fillId="0" borderId="0" xfId="0" applyFont="1" applyAlignment="1" applyProtection="1">
      <alignment vertical="center"/>
      <protection locked="0"/>
    </xf>
    <xf numFmtId="0" fontId="33" fillId="0" borderId="4" xfId="0" applyFont="1" applyBorder="1" applyAlignment="1">
      <alignment horizontal="left" vertical="top" wrapText="1"/>
    </xf>
    <xf numFmtId="0" fontId="33" fillId="0" borderId="5" xfId="0" applyFont="1" applyBorder="1" applyAlignment="1">
      <alignment horizontal="left" vertical="top" wrapText="1"/>
    </xf>
    <xf numFmtId="0" fontId="33" fillId="0" borderId="3" xfId="0" applyFont="1" applyBorder="1" applyAlignment="1">
      <alignment horizontal="left" vertical="top" wrapText="1"/>
    </xf>
    <xf numFmtId="0" fontId="14" fillId="4" borderId="31" xfId="0" applyFont="1" applyFill="1" applyBorder="1" applyAlignment="1">
      <alignment horizontal="left" vertical="center" shrinkToFit="1"/>
    </xf>
    <xf numFmtId="0" fontId="14" fillId="4" borderId="15" xfId="0" applyFont="1" applyFill="1" applyBorder="1" applyAlignment="1">
      <alignment horizontal="left" vertical="center" shrinkToFit="1"/>
    </xf>
    <xf numFmtId="0" fontId="14" fillId="4" borderId="14" xfId="0" applyFont="1" applyFill="1" applyBorder="1" applyAlignment="1">
      <alignment horizontal="left" vertical="center" shrinkToFit="1"/>
    </xf>
    <xf numFmtId="0" fontId="23" fillId="0" borderId="1" xfId="0" applyFont="1" applyBorder="1" applyAlignment="1">
      <alignment horizontal="left" vertical="top" wrapText="1"/>
    </xf>
    <xf numFmtId="177" fontId="14" fillId="0" borderId="34" xfId="0" applyNumberFormat="1" applyFont="1" applyFill="1" applyBorder="1" applyAlignment="1">
      <alignment horizontal="center" vertical="center" shrinkToFit="1"/>
    </xf>
    <xf numFmtId="177" fontId="14" fillId="0" borderId="35" xfId="0" applyNumberFormat="1" applyFont="1" applyFill="1" applyBorder="1" applyAlignment="1">
      <alignment horizontal="center" vertical="center" shrinkToFit="1"/>
    </xf>
    <xf numFmtId="177" fontId="14" fillId="0" borderId="36" xfId="0" applyNumberFormat="1" applyFont="1" applyFill="1" applyBorder="1" applyAlignment="1">
      <alignment horizontal="center" vertical="center" shrinkToFit="1"/>
    </xf>
    <xf numFmtId="0" fontId="38" fillId="0" borderId="0" xfId="0" applyFont="1" applyAlignment="1" applyProtection="1">
      <alignment horizontal="left" vertical="center" wrapText="1"/>
      <protection locked="0"/>
    </xf>
    <xf numFmtId="0" fontId="38" fillId="0" borderId="0" xfId="0" applyFont="1" applyAlignment="1" applyProtection="1">
      <alignment horizontal="left" vertical="center"/>
      <protection locked="0"/>
    </xf>
    <xf numFmtId="0" fontId="17" fillId="0" borderId="0" xfId="0" applyFont="1" applyAlignment="1" applyProtection="1">
      <alignment horizontal="left" vertical="center" shrinkToFit="1"/>
      <protection locked="0"/>
    </xf>
    <xf numFmtId="0" fontId="0" fillId="0" borderId="9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14" fillId="4" borderId="6" xfId="0" applyFont="1" applyFill="1" applyBorder="1" applyAlignment="1">
      <alignment horizontal="left" vertical="center" shrinkToFit="1"/>
    </xf>
    <xf numFmtId="0" fontId="14" fillId="4" borderId="0" xfId="0" applyFont="1" applyFill="1" applyAlignment="1">
      <alignment horizontal="left" vertical="center" shrinkToFit="1"/>
    </xf>
    <xf numFmtId="0" fontId="14" fillId="4" borderId="8" xfId="0" applyFont="1" applyFill="1" applyBorder="1" applyAlignment="1">
      <alignment horizontal="left" vertical="center" shrinkToFit="1"/>
    </xf>
    <xf numFmtId="0" fontId="24" fillId="0" borderId="30" xfId="0" applyFont="1" applyBorder="1" applyAlignment="1">
      <alignment horizontal="center" vertical="center"/>
    </xf>
    <xf numFmtId="0" fontId="24" fillId="0" borderId="17" xfId="0" applyFont="1" applyBorder="1" applyAlignment="1">
      <alignment horizontal="center" vertical="center"/>
    </xf>
    <xf numFmtId="0" fontId="24" fillId="0" borderId="16" xfId="0" applyFont="1" applyBorder="1" applyAlignment="1">
      <alignment horizontal="center" vertical="center"/>
    </xf>
    <xf numFmtId="0" fontId="0" fillId="4" borderId="31" xfId="0" applyFill="1" applyBorder="1" applyAlignment="1">
      <alignment horizontal="left" vertical="center" shrinkToFit="1"/>
    </xf>
    <xf numFmtId="0" fontId="0" fillId="4" borderId="15" xfId="0" applyFill="1" applyBorder="1" applyAlignment="1">
      <alignment horizontal="left" vertical="center" shrinkToFit="1"/>
    </xf>
    <xf numFmtId="0" fontId="0" fillId="4" borderId="14" xfId="0" applyFill="1" applyBorder="1" applyAlignment="1">
      <alignment horizontal="left" vertical="center" shrinkToFit="1"/>
    </xf>
    <xf numFmtId="178" fontId="35" fillId="0" borderId="30" xfId="0" applyNumberFormat="1" applyFont="1" applyBorder="1" applyAlignment="1">
      <alignment horizontal="center" vertical="center"/>
    </xf>
    <xf numFmtId="178" fontId="35" fillId="0" borderId="17" xfId="0" applyNumberFormat="1" applyFont="1" applyBorder="1" applyAlignment="1">
      <alignment horizontal="center" vertical="center"/>
    </xf>
    <xf numFmtId="178" fontId="35" fillId="0" borderId="16" xfId="0" applyNumberFormat="1" applyFont="1" applyBorder="1" applyAlignment="1">
      <alignment horizontal="center" vertical="center"/>
    </xf>
    <xf numFmtId="0" fontId="25" fillId="0" borderId="0" xfId="0" applyFont="1" applyAlignment="1">
      <alignment horizontal="center" vertical="center" wrapText="1"/>
    </xf>
    <xf numFmtId="0" fontId="25" fillId="0" borderId="0" xfId="0" applyFont="1" applyAlignment="1">
      <alignment horizontal="center" vertical="center"/>
    </xf>
    <xf numFmtId="0" fontId="35" fillId="0" borderId="2" xfId="0" applyFont="1" applyBorder="1" applyAlignment="1">
      <alignment horizontal="center" vertical="center"/>
    </xf>
    <xf numFmtId="0" fontId="0" fillId="0" borderId="24" xfId="0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21" fillId="3" borderId="1" xfId="9" applyFont="1" applyFill="1" applyBorder="1" applyAlignment="1" applyProtection="1">
      <alignment horizontal="center" vertical="center" wrapText="1"/>
      <protection locked="0"/>
    </xf>
    <xf numFmtId="0" fontId="21" fillId="3" borderId="1" xfId="9" applyFont="1" applyFill="1" applyBorder="1" applyAlignment="1" applyProtection="1">
      <alignment horizontal="center" vertical="center"/>
      <protection locked="0"/>
    </xf>
    <xf numFmtId="0" fontId="20" fillId="0" borderId="1" xfId="9" applyFont="1" applyBorder="1" applyAlignment="1" applyProtection="1">
      <alignment horizontal="left" vertical="top" wrapText="1"/>
      <protection locked="0"/>
    </xf>
    <xf numFmtId="0" fontId="30" fillId="0" borderId="1" xfId="9" applyFont="1" applyBorder="1" applyAlignment="1" applyProtection="1">
      <alignment horizontal="left" vertical="top" wrapText="1"/>
      <protection locked="0"/>
    </xf>
    <xf numFmtId="0" fontId="17" fillId="0" borderId="1" xfId="9" applyFont="1" applyBorder="1" applyAlignment="1" applyProtection="1">
      <alignment horizontal="left" vertical="center"/>
      <protection locked="0"/>
    </xf>
    <xf numFmtId="38" fontId="26" fillId="0" borderId="1" xfId="12" applyFont="1" applyBorder="1" applyAlignment="1" applyProtection="1">
      <alignment horizontal="right" vertical="center"/>
      <protection locked="0"/>
    </xf>
    <xf numFmtId="38" fontId="26" fillId="2" borderId="1" xfId="12" applyFont="1" applyFill="1" applyBorder="1" applyAlignment="1" applyProtection="1">
      <alignment horizontal="right" vertical="center"/>
      <protection locked="0"/>
    </xf>
    <xf numFmtId="0" fontId="27" fillId="3" borderId="1" xfId="9" applyFont="1" applyFill="1" applyBorder="1" applyAlignment="1" applyProtection="1">
      <alignment horizontal="center" vertical="center"/>
      <protection locked="0"/>
    </xf>
    <xf numFmtId="41" fontId="26" fillId="2" borderId="4" xfId="11" applyNumberFormat="1" applyFont="1" applyFill="1" applyBorder="1" applyAlignment="1" applyProtection="1">
      <alignment horizontal="right" vertical="center"/>
    </xf>
    <xf numFmtId="41" fontId="26" fillId="2" borderId="5" xfId="11" applyNumberFormat="1" applyFont="1" applyFill="1" applyBorder="1" applyAlignment="1" applyProtection="1">
      <alignment horizontal="right" vertical="center"/>
    </xf>
    <xf numFmtId="41" fontId="26" fillId="2" borderId="3" xfId="11" applyNumberFormat="1" applyFont="1" applyFill="1" applyBorder="1" applyAlignment="1" applyProtection="1">
      <alignment horizontal="right" vertical="center"/>
    </xf>
    <xf numFmtId="0" fontId="21" fillId="3" borderId="1" xfId="9" applyFont="1" applyFill="1" applyBorder="1" applyAlignment="1" applyProtection="1">
      <alignment horizontal="center" vertical="center" wrapText="1" shrinkToFit="1"/>
      <protection locked="0"/>
    </xf>
    <xf numFmtId="0" fontId="21" fillId="3" borderId="1" xfId="9" applyFont="1" applyFill="1" applyBorder="1" applyAlignment="1" applyProtection="1">
      <alignment horizontal="center" vertical="center" shrinkToFit="1"/>
      <protection locked="0"/>
    </xf>
    <xf numFmtId="0" fontId="17" fillId="3" borderId="4" xfId="9" applyFont="1" applyFill="1" applyBorder="1" applyAlignment="1" applyProtection="1">
      <alignment horizontal="center" vertical="center" wrapText="1" shrinkToFit="1"/>
      <protection locked="0"/>
    </xf>
    <xf numFmtId="0" fontId="17" fillId="3" borderId="3" xfId="9" applyFont="1" applyFill="1" applyBorder="1" applyAlignment="1" applyProtection="1">
      <alignment horizontal="center" vertical="center" shrinkToFit="1"/>
      <protection locked="0"/>
    </xf>
    <xf numFmtId="0" fontId="21" fillId="3" borderId="4" xfId="9" applyFont="1" applyFill="1" applyBorder="1" applyAlignment="1" applyProtection="1">
      <alignment horizontal="center" vertical="center" wrapText="1" shrinkToFit="1"/>
      <protection locked="0"/>
    </xf>
    <xf numFmtId="0" fontId="21" fillId="3" borderId="3" xfId="9" applyFont="1" applyFill="1" applyBorder="1" applyAlignment="1" applyProtection="1">
      <alignment horizontal="center" vertical="center" shrinkToFit="1"/>
      <protection locked="0"/>
    </xf>
    <xf numFmtId="41" fontId="17" fillId="2" borderId="1" xfId="11" applyNumberFormat="1" applyFont="1" applyFill="1" applyBorder="1" applyAlignment="1" applyProtection="1">
      <alignment vertical="center"/>
    </xf>
    <xf numFmtId="6" fontId="17" fillId="2" borderId="1" xfId="11" applyFont="1" applyFill="1" applyBorder="1" applyAlignment="1" applyProtection="1">
      <alignment vertical="center"/>
    </xf>
    <xf numFmtId="41" fontId="17" fillId="2" borderId="4" xfId="11" applyNumberFormat="1" applyFont="1" applyFill="1" applyBorder="1" applyAlignment="1" applyProtection="1">
      <alignment vertical="center"/>
      <protection locked="0"/>
    </xf>
    <xf numFmtId="6" fontId="17" fillId="2" borderId="3" xfId="11" applyFont="1" applyFill="1" applyBorder="1" applyAlignment="1" applyProtection="1">
      <alignment vertical="center"/>
      <protection locked="0"/>
    </xf>
    <xf numFmtId="38" fontId="17" fillId="0" borderId="4" xfId="11" applyNumberFormat="1" applyFont="1" applyBorder="1" applyAlignment="1" applyProtection="1">
      <alignment vertical="center" shrinkToFit="1"/>
      <protection locked="0"/>
    </xf>
    <xf numFmtId="38" fontId="17" fillId="0" borderId="3" xfId="11" applyNumberFormat="1" applyFont="1" applyBorder="1" applyAlignment="1" applyProtection="1">
      <alignment vertical="center" shrinkToFit="1"/>
      <protection locked="0"/>
    </xf>
    <xf numFmtId="0" fontId="27" fillId="3" borderId="1" xfId="9" applyFont="1" applyFill="1" applyBorder="1" applyAlignment="1" applyProtection="1">
      <alignment horizontal="center" vertical="center" shrinkToFit="1"/>
      <protection locked="0"/>
    </xf>
    <xf numFmtId="0" fontId="18" fillId="0" borderId="0" xfId="9" applyFont="1" applyAlignment="1" applyProtection="1">
      <alignment horizontal="left" vertical="center" wrapText="1"/>
      <protection locked="0"/>
    </xf>
    <xf numFmtId="0" fontId="18" fillId="0" borderId="0" xfId="9" applyFont="1" applyAlignment="1" applyProtection="1">
      <alignment horizontal="left" vertical="center"/>
      <protection locked="0"/>
    </xf>
    <xf numFmtId="0" fontId="26" fillId="0" borderId="0" xfId="9" applyFont="1" applyProtection="1">
      <alignment vertical="center"/>
      <protection locked="0"/>
    </xf>
    <xf numFmtId="0" fontId="25" fillId="0" borderId="0" xfId="9" applyFont="1" applyAlignment="1" applyProtection="1">
      <alignment horizontal="center" vertical="center" wrapText="1"/>
      <protection locked="0"/>
    </xf>
    <xf numFmtId="0" fontId="25" fillId="0" borderId="0" xfId="9" applyFont="1" applyAlignment="1" applyProtection="1">
      <alignment horizontal="center" vertical="center"/>
      <protection locked="0"/>
    </xf>
    <xf numFmtId="0" fontId="32" fillId="0" borderId="0" xfId="36" applyFont="1" applyAlignment="1" applyProtection="1">
      <alignment horizontal="center" vertical="center" shrinkToFit="1"/>
      <protection locked="0"/>
    </xf>
    <xf numFmtId="0" fontId="31" fillId="0" borderId="2" xfId="36" applyFont="1" applyBorder="1" applyAlignment="1" applyProtection="1">
      <alignment horizontal="center" vertical="center"/>
      <protection locked="0"/>
    </xf>
    <xf numFmtId="0" fontId="20" fillId="0" borderId="29" xfId="9" applyFont="1" applyBorder="1" applyAlignment="1">
      <alignment horizontal="left" vertical="top" shrinkToFit="1"/>
    </xf>
    <xf numFmtId="0" fontId="20" fillId="0" borderId="10" xfId="9" applyFont="1" applyBorder="1" applyAlignment="1">
      <alignment horizontal="left" vertical="top" shrinkToFit="1"/>
    </xf>
    <xf numFmtId="0" fontId="30" fillId="0" borderId="28" xfId="9" applyFont="1" applyBorder="1" applyAlignment="1">
      <alignment horizontal="left" vertical="top" shrinkToFit="1"/>
    </xf>
    <xf numFmtId="0" fontId="20" fillId="0" borderId="9" xfId="9" applyFont="1" applyBorder="1" applyAlignment="1">
      <alignment horizontal="left" vertical="top" shrinkToFit="1"/>
    </xf>
    <xf numFmtId="0" fontId="20" fillId="0" borderId="2" xfId="9" applyFont="1" applyBorder="1" applyAlignment="1">
      <alignment horizontal="left" vertical="top" shrinkToFit="1"/>
    </xf>
    <xf numFmtId="0" fontId="30" fillId="0" borderId="18" xfId="9" applyFont="1" applyBorder="1" applyAlignment="1">
      <alignment horizontal="left" vertical="top" shrinkToFit="1"/>
    </xf>
    <xf numFmtId="176" fontId="18" fillId="0" borderId="4" xfId="9" applyNumberFormat="1" applyFont="1" applyBorder="1" applyAlignment="1">
      <alignment horizontal="center" vertical="center"/>
    </xf>
    <xf numFmtId="176" fontId="18" fillId="0" borderId="5" xfId="9" applyNumberFormat="1" applyFont="1" applyBorder="1" applyAlignment="1">
      <alignment horizontal="center" vertical="center"/>
    </xf>
    <xf numFmtId="177" fontId="18" fillId="0" borderId="5" xfId="9" applyNumberFormat="1" applyFont="1" applyBorder="1" applyAlignment="1">
      <alignment horizontal="left" vertical="center"/>
    </xf>
    <xf numFmtId="177" fontId="29" fillId="0" borderId="27" xfId="9" applyNumberFormat="1" applyFont="1" applyBorder="1" applyAlignment="1">
      <alignment horizontal="left" vertical="center"/>
    </xf>
    <xf numFmtId="176" fontId="18" fillId="0" borderId="11" xfId="9" applyNumberFormat="1" applyFont="1" applyBorder="1" applyAlignment="1">
      <alignment horizontal="center" vertical="center"/>
    </xf>
    <xf numFmtId="176" fontId="18" fillId="0" borderId="26" xfId="9" applyNumberFormat="1" applyFont="1" applyBorder="1" applyAlignment="1">
      <alignment horizontal="center" vertical="center"/>
    </xf>
    <xf numFmtId="177" fontId="18" fillId="0" borderId="26" xfId="9" applyNumberFormat="1" applyFont="1" applyBorder="1" applyAlignment="1">
      <alignment horizontal="left" vertical="center"/>
    </xf>
    <xf numFmtId="177" fontId="29" fillId="0" borderId="25" xfId="9" applyNumberFormat="1" applyFont="1" applyBorder="1" applyAlignment="1">
      <alignment horizontal="left" vertical="center"/>
    </xf>
    <xf numFmtId="0" fontId="19" fillId="0" borderId="0" xfId="9" applyFont="1" applyAlignment="1" applyProtection="1">
      <alignment horizontal="right" vertical="center" shrinkToFit="1"/>
      <protection locked="0"/>
    </xf>
    <xf numFmtId="41" fontId="19" fillId="2" borderId="0" xfId="11" applyNumberFormat="1" applyFont="1" applyFill="1" applyBorder="1" applyAlignment="1" applyProtection="1">
      <alignment horizontal="right" vertical="center"/>
    </xf>
    <xf numFmtId="6" fontId="19" fillId="2" borderId="0" xfId="11" applyFont="1" applyFill="1" applyBorder="1" applyAlignment="1" applyProtection="1">
      <alignment horizontal="right" vertical="center"/>
    </xf>
    <xf numFmtId="6" fontId="19" fillId="2" borderId="7" xfId="11" applyFont="1" applyFill="1" applyBorder="1" applyAlignment="1" applyProtection="1">
      <alignment horizontal="right" vertical="center"/>
    </xf>
    <xf numFmtId="0" fontId="24" fillId="0" borderId="0" xfId="9" applyFont="1" applyAlignment="1" applyProtection="1">
      <alignment horizontal="center" vertical="center"/>
      <protection locked="0"/>
    </xf>
    <xf numFmtId="0" fontId="28" fillId="0" borderId="0" xfId="9" applyFont="1" applyAlignment="1" applyProtection="1">
      <alignment horizontal="center" vertical="center"/>
      <protection locked="0"/>
    </xf>
  </cellXfs>
  <cellStyles count="38">
    <cellStyle name="パーセント 2" xfId="6" xr:uid="{00000000-0005-0000-0000-000000000000}"/>
    <cellStyle name="パーセント 3" xfId="16" xr:uid="{00000000-0005-0000-0000-000001000000}"/>
    <cellStyle name="パーセント 3 2" xfId="30" xr:uid="{00000000-0005-0000-0000-000002000000}"/>
    <cellStyle name="桁区切り 2" xfId="2" xr:uid="{00000000-0005-0000-0000-000003000000}"/>
    <cellStyle name="桁区切り 2 2" xfId="12" xr:uid="{00000000-0005-0000-0000-000004000000}"/>
    <cellStyle name="桁区切り 2 3" xfId="33" xr:uid="{00000000-0005-0000-0000-000005000000}"/>
    <cellStyle name="桁区切り 3" xfId="5" xr:uid="{00000000-0005-0000-0000-000006000000}"/>
    <cellStyle name="桁区切り 4" xfId="15" xr:uid="{00000000-0005-0000-0000-000007000000}"/>
    <cellStyle name="桁区切り 4 2" xfId="29" xr:uid="{00000000-0005-0000-0000-000008000000}"/>
    <cellStyle name="桁区切り 5" xfId="19" xr:uid="{00000000-0005-0000-0000-000009000000}"/>
    <cellStyle name="桁区切り 6" xfId="25" xr:uid="{00000000-0005-0000-0000-00000A000000}"/>
    <cellStyle name="桁区切り 7" xfId="37" xr:uid="{00000000-0005-0000-0000-00000B000000}"/>
    <cellStyle name="通貨 2" xfId="11" xr:uid="{00000000-0005-0000-0000-00000C000000}"/>
    <cellStyle name="標準" xfId="0" builtinId="0"/>
    <cellStyle name="標準 10" xfId="22" xr:uid="{00000000-0005-0000-0000-00000E000000}"/>
    <cellStyle name="標準 12" xfId="23" xr:uid="{00000000-0005-0000-0000-00000F000000}"/>
    <cellStyle name="標準 13" xfId="21" xr:uid="{00000000-0005-0000-0000-000010000000}"/>
    <cellStyle name="標準 2" xfId="1" xr:uid="{00000000-0005-0000-0000-000011000000}"/>
    <cellStyle name="標準 2 2" xfId="9" xr:uid="{00000000-0005-0000-0000-000012000000}"/>
    <cellStyle name="標準 2 2 2" xfId="10" xr:uid="{00000000-0005-0000-0000-000013000000}"/>
    <cellStyle name="標準 2 2 3" xfId="18" xr:uid="{00000000-0005-0000-0000-000014000000}"/>
    <cellStyle name="標準 2 3" xfId="20" xr:uid="{00000000-0005-0000-0000-000015000000}"/>
    <cellStyle name="標準 27" xfId="26" xr:uid="{00000000-0005-0000-0000-000016000000}"/>
    <cellStyle name="標準 3" xfId="3" xr:uid="{00000000-0005-0000-0000-000017000000}"/>
    <cellStyle name="標準 3 2" xfId="7" xr:uid="{00000000-0005-0000-0000-000018000000}"/>
    <cellStyle name="標準 4" xfId="4" xr:uid="{00000000-0005-0000-0000-000019000000}"/>
    <cellStyle name="標準 5" xfId="8" xr:uid="{00000000-0005-0000-0000-00001A000000}"/>
    <cellStyle name="標準 5 2" xfId="13" xr:uid="{00000000-0005-0000-0000-00001B000000}"/>
    <cellStyle name="標準 5 3" xfId="17" xr:uid="{00000000-0005-0000-0000-00001C000000}"/>
    <cellStyle name="標準 5 4" xfId="27" xr:uid="{00000000-0005-0000-0000-00001D000000}"/>
    <cellStyle name="標準 5 5" xfId="31" xr:uid="{00000000-0005-0000-0000-00001E000000}"/>
    <cellStyle name="標準 5 5 2" xfId="34" xr:uid="{00000000-0005-0000-0000-00001F000000}"/>
    <cellStyle name="標準 5 5 3" xfId="36" xr:uid="{00000000-0005-0000-0000-000020000000}"/>
    <cellStyle name="標準 5 6" xfId="32" xr:uid="{00000000-0005-0000-0000-000021000000}"/>
    <cellStyle name="標準 5 6 2" xfId="35" xr:uid="{00000000-0005-0000-0000-000022000000}"/>
    <cellStyle name="標準 6" xfId="14" xr:uid="{00000000-0005-0000-0000-000023000000}"/>
    <cellStyle name="標準 6 2" xfId="28" xr:uid="{00000000-0005-0000-0000-000024000000}"/>
    <cellStyle name="標準 7" xfId="24" xr:uid="{00000000-0005-0000-0000-000025000000}"/>
  </cellStyles>
  <dxfs count="3"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4"/>
      </font>
      <fill>
        <patternFill>
          <bgColor theme="4" tint="0.79998168889431442"/>
        </patternFill>
      </fill>
    </dxf>
  </dxfs>
  <tableStyles count="0" defaultTableStyle="TableStyleMedium9" defaultPivotStyle="PivotStyleLight16"/>
  <colors>
    <mruColors>
      <color rgb="FFFFFFCC"/>
      <color rgb="FFDAEE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95250</xdr:colOff>
          <xdr:row>19</xdr:row>
          <xdr:rowOff>304800</xdr:rowOff>
        </xdr:from>
        <xdr:to>
          <xdr:col>1</xdr:col>
          <xdr:colOff>114300</xdr:colOff>
          <xdr:row>21</xdr:row>
          <xdr:rowOff>0</xdr:rowOff>
        </xdr:to>
        <xdr:sp macro="" textlink="">
          <xdr:nvSpPr>
            <xdr:cNvPr id="93198" name="Check Box 14" hidden="1">
              <a:extLst>
                <a:ext uri="{63B3BB69-23CF-44E3-9099-C40C66FF867C}">
                  <a14:compatExt spid="_x0000_s93198"/>
                </a:ext>
                <a:ext uri="{FF2B5EF4-FFF2-40B4-BE49-F238E27FC236}">
                  <a16:creationId xmlns:a16="http://schemas.microsoft.com/office/drawing/2014/main" id="{00000000-0008-0000-0100-00000E6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95250</xdr:colOff>
          <xdr:row>19</xdr:row>
          <xdr:rowOff>9525</xdr:rowOff>
        </xdr:from>
        <xdr:to>
          <xdr:col>1</xdr:col>
          <xdr:colOff>114300</xdr:colOff>
          <xdr:row>20</xdr:row>
          <xdr:rowOff>47625</xdr:rowOff>
        </xdr:to>
        <xdr:sp macro="" textlink="">
          <xdr:nvSpPr>
            <xdr:cNvPr id="93199" name="Check Box 15" hidden="1">
              <a:extLst>
                <a:ext uri="{63B3BB69-23CF-44E3-9099-C40C66FF867C}">
                  <a14:compatExt spid="_x0000_s93199"/>
                </a:ext>
                <a:ext uri="{FF2B5EF4-FFF2-40B4-BE49-F238E27FC236}">
                  <a16:creationId xmlns:a16="http://schemas.microsoft.com/office/drawing/2014/main" id="{00000000-0008-0000-0100-00000F6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16</xdr:row>
          <xdr:rowOff>114300</xdr:rowOff>
        </xdr:from>
        <xdr:to>
          <xdr:col>1</xdr:col>
          <xdr:colOff>257175</xdr:colOff>
          <xdr:row>18</xdr:row>
          <xdr:rowOff>28575</xdr:rowOff>
        </xdr:to>
        <xdr:sp macro="" textlink="">
          <xdr:nvSpPr>
            <xdr:cNvPr id="93200" name="Check Box 16" hidden="1">
              <a:extLst>
                <a:ext uri="{63B3BB69-23CF-44E3-9099-C40C66FF867C}">
                  <a14:compatExt spid="_x0000_s93200"/>
                </a:ext>
                <a:ext uri="{FF2B5EF4-FFF2-40B4-BE49-F238E27FC236}">
                  <a16:creationId xmlns:a16="http://schemas.microsoft.com/office/drawing/2014/main" id="{00000000-0008-0000-0100-0000106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95250</xdr:colOff>
          <xdr:row>22</xdr:row>
          <xdr:rowOff>0</xdr:rowOff>
        </xdr:from>
        <xdr:to>
          <xdr:col>1</xdr:col>
          <xdr:colOff>133350</xdr:colOff>
          <xdr:row>22</xdr:row>
          <xdr:rowOff>409575</xdr:rowOff>
        </xdr:to>
        <xdr:sp macro="" textlink="">
          <xdr:nvSpPr>
            <xdr:cNvPr id="93201" name="Check Box 17" hidden="1">
              <a:extLst>
                <a:ext uri="{63B3BB69-23CF-44E3-9099-C40C66FF867C}">
                  <a14:compatExt spid="_x0000_s93201"/>
                </a:ext>
                <a:ext uri="{FF2B5EF4-FFF2-40B4-BE49-F238E27FC236}">
                  <a16:creationId xmlns:a16="http://schemas.microsoft.com/office/drawing/2014/main" id="{00000000-0008-0000-0100-0000116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17</xdr:row>
          <xdr:rowOff>209550</xdr:rowOff>
        </xdr:from>
        <xdr:to>
          <xdr:col>1</xdr:col>
          <xdr:colOff>257175</xdr:colOff>
          <xdr:row>19</xdr:row>
          <xdr:rowOff>66675</xdr:rowOff>
        </xdr:to>
        <xdr:sp macro="" textlink="">
          <xdr:nvSpPr>
            <xdr:cNvPr id="93218" name="Check Box 34" hidden="1">
              <a:extLst>
                <a:ext uri="{63B3BB69-23CF-44E3-9099-C40C66FF867C}">
                  <a14:compatExt spid="_x0000_s93218"/>
                </a:ext>
                <a:ext uri="{FF2B5EF4-FFF2-40B4-BE49-F238E27FC236}">
                  <a16:creationId xmlns:a16="http://schemas.microsoft.com/office/drawing/2014/main" id="{00000000-0008-0000-0100-0000226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1771650</xdr:colOff>
          <xdr:row>28</xdr:row>
          <xdr:rowOff>200025</xdr:rowOff>
        </xdr:from>
        <xdr:to>
          <xdr:col>2</xdr:col>
          <xdr:colOff>0</xdr:colOff>
          <xdr:row>30</xdr:row>
          <xdr:rowOff>38100</xdr:rowOff>
        </xdr:to>
        <xdr:sp macro="" textlink="">
          <xdr:nvSpPr>
            <xdr:cNvPr id="93239" name="Check Box 55" hidden="1">
              <a:extLst>
                <a:ext uri="{63B3BB69-23CF-44E3-9099-C40C66FF867C}">
                  <a14:compatExt spid="_x0000_s93239"/>
                </a:ext>
                <a:ext uri="{FF2B5EF4-FFF2-40B4-BE49-F238E27FC236}">
                  <a16:creationId xmlns:a16="http://schemas.microsoft.com/office/drawing/2014/main" id="{00000000-0008-0000-0100-0000376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1771650</xdr:colOff>
          <xdr:row>30</xdr:row>
          <xdr:rowOff>219075</xdr:rowOff>
        </xdr:from>
        <xdr:to>
          <xdr:col>2</xdr:col>
          <xdr:colOff>38100</xdr:colOff>
          <xdr:row>32</xdr:row>
          <xdr:rowOff>47625</xdr:rowOff>
        </xdr:to>
        <xdr:sp macro="" textlink="">
          <xdr:nvSpPr>
            <xdr:cNvPr id="93240" name="Check Box 56" hidden="1">
              <a:extLst>
                <a:ext uri="{63B3BB69-23CF-44E3-9099-C40C66FF867C}">
                  <a14:compatExt spid="_x0000_s93240"/>
                </a:ext>
                <a:ext uri="{FF2B5EF4-FFF2-40B4-BE49-F238E27FC236}">
                  <a16:creationId xmlns:a16="http://schemas.microsoft.com/office/drawing/2014/main" id="{00000000-0008-0000-0100-0000386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1771650</xdr:colOff>
          <xdr:row>30</xdr:row>
          <xdr:rowOff>9525</xdr:rowOff>
        </xdr:from>
        <xdr:to>
          <xdr:col>2</xdr:col>
          <xdr:colOff>104775</xdr:colOff>
          <xdr:row>30</xdr:row>
          <xdr:rowOff>190500</xdr:rowOff>
        </xdr:to>
        <xdr:sp macro="" textlink="">
          <xdr:nvSpPr>
            <xdr:cNvPr id="93241" name="Check Box 57" hidden="1">
              <a:extLst>
                <a:ext uri="{63B3BB69-23CF-44E3-9099-C40C66FF867C}">
                  <a14:compatExt spid="_x0000_s93241"/>
                </a:ext>
                <a:ext uri="{FF2B5EF4-FFF2-40B4-BE49-F238E27FC236}">
                  <a16:creationId xmlns:a16="http://schemas.microsoft.com/office/drawing/2014/main" id="{00000000-0008-0000-0100-0000396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1771650</xdr:colOff>
          <xdr:row>26</xdr:row>
          <xdr:rowOff>209550</xdr:rowOff>
        </xdr:from>
        <xdr:to>
          <xdr:col>2</xdr:col>
          <xdr:colOff>38100</xdr:colOff>
          <xdr:row>28</xdr:row>
          <xdr:rowOff>47625</xdr:rowOff>
        </xdr:to>
        <xdr:sp macro="" textlink="">
          <xdr:nvSpPr>
            <xdr:cNvPr id="93242" name="Check Box 58" hidden="1">
              <a:extLst>
                <a:ext uri="{63B3BB69-23CF-44E3-9099-C40C66FF867C}">
                  <a14:compatExt spid="_x0000_s93242"/>
                </a:ext>
                <a:ext uri="{FF2B5EF4-FFF2-40B4-BE49-F238E27FC236}">
                  <a16:creationId xmlns:a16="http://schemas.microsoft.com/office/drawing/2014/main" id="{00000000-0008-0000-0100-00003A6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1771650</xdr:colOff>
          <xdr:row>28</xdr:row>
          <xdr:rowOff>9525</xdr:rowOff>
        </xdr:from>
        <xdr:to>
          <xdr:col>2</xdr:col>
          <xdr:colOff>9525</xdr:colOff>
          <xdr:row>29</xdr:row>
          <xdr:rowOff>0</xdr:rowOff>
        </xdr:to>
        <xdr:sp macro="" textlink="">
          <xdr:nvSpPr>
            <xdr:cNvPr id="93243" name="Check Box 59" hidden="1">
              <a:extLst>
                <a:ext uri="{63B3BB69-23CF-44E3-9099-C40C66FF867C}">
                  <a14:compatExt spid="_x0000_s93243"/>
                </a:ext>
                <a:ext uri="{FF2B5EF4-FFF2-40B4-BE49-F238E27FC236}">
                  <a16:creationId xmlns:a16="http://schemas.microsoft.com/office/drawing/2014/main" id="{00000000-0008-0000-0100-00003B6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1762125</xdr:colOff>
          <xdr:row>25</xdr:row>
          <xdr:rowOff>142875</xdr:rowOff>
        </xdr:from>
        <xdr:to>
          <xdr:col>2</xdr:col>
          <xdr:colOff>28575</xdr:colOff>
          <xdr:row>27</xdr:row>
          <xdr:rowOff>47625</xdr:rowOff>
        </xdr:to>
        <xdr:sp macro="" textlink="">
          <xdr:nvSpPr>
            <xdr:cNvPr id="93246" name="Check Box 62" hidden="1">
              <a:extLst>
                <a:ext uri="{63B3BB69-23CF-44E3-9099-C40C66FF867C}">
                  <a14:compatExt spid="_x0000_s93246"/>
                </a:ext>
                <a:ext uri="{FF2B5EF4-FFF2-40B4-BE49-F238E27FC236}">
                  <a16:creationId xmlns:a16="http://schemas.microsoft.com/office/drawing/2014/main" id="{00000000-0008-0000-0100-00003E6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95250</xdr:colOff>
          <xdr:row>21</xdr:row>
          <xdr:rowOff>0</xdr:rowOff>
        </xdr:from>
        <xdr:to>
          <xdr:col>1</xdr:col>
          <xdr:colOff>133350</xdr:colOff>
          <xdr:row>22</xdr:row>
          <xdr:rowOff>114300</xdr:rowOff>
        </xdr:to>
        <xdr:sp macro="" textlink="">
          <xdr:nvSpPr>
            <xdr:cNvPr id="93247" name="Check Box 63" hidden="1">
              <a:extLst>
                <a:ext uri="{63B3BB69-23CF-44E3-9099-C40C66FF867C}">
                  <a14:compatExt spid="_x0000_s93247"/>
                </a:ext>
                <a:ext uri="{FF2B5EF4-FFF2-40B4-BE49-F238E27FC236}">
                  <a16:creationId xmlns:a16="http://schemas.microsoft.com/office/drawing/2014/main" id="{00000000-0008-0000-0100-00003F6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76200</xdr:colOff>
      <xdr:row>10</xdr:row>
      <xdr:rowOff>23812</xdr:rowOff>
    </xdr:from>
    <xdr:to>
      <xdr:col>11</xdr:col>
      <xdr:colOff>419100</xdr:colOff>
      <xdr:row>10</xdr:row>
      <xdr:rowOff>266700</xdr:rowOff>
    </xdr:to>
    <xdr:sp macro="" textlink="">
      <xdr:nvSpPr>
        <xdr:cNvPr id="2" name="右大かっこ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6231731" y="2571750"/>
          <a:ext cx="342900" cy="242888"/>
        </a:xfrm>
        <a:prstGeom prst="rightBracket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42862</xdr:colOff>
      <xdr:row>10</xdr:row>
      <xdr:rowOff>14287</xdr:rowOff>
    </xdr:from>
    <xdr:to>
      <xdr:col>22</xdr:col>
      <xdr:colOff>2381</xdr:colOff>
      <xdr:row>11</xdr:row>
      <xdr:rowOff>4763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6627018" y="2562225"/>
          <a:ext cx="4341019" cy="30003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u="sng"/>
            <a:t>機器台数等との著しい矛盾が生じていないか確認します。</a:t>
          </a:r>
          <a:endParaRPr kumimoji="1" lang="en-US" altLang="ja-JP" sz="1200" u="sng"/>
        </a:p>
        <a:p>
          <a:endParaRPr kumimoji="1" lang="ja-JP" altLang="en-US" sz="12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enlsv\&#29983;&#28079;&#23398;&#32722;&#35506;&#20849;&#36890;\&#23478;&#24237;&#25391;&#33288;\&#12415;&#12406;&#65306;&#12487;&#12473;&#12463;&#12488;&#12483;&#12503;&#12501;&#12457;&#12523;&#12480;&#12540;\&#37117;&#36947;&#24220;&#30476;&#29031;&#20250;\&#20877;&#22996;&#35351;&#21332;&#35696;&#20250;&#35519;&#12409;\&#65296;&#65304;&#33576;&#22478;&#30476;&#65306;&#21029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集計表１"/>
      <sheetName val="集計表２"/>
      <sheetName val="Sheet2"/>
      <sheetName val="リスト参照"/>
      <sheetName val="Sheet1"/>
      <sheetName val="様式2-1-①・②"/>
      <sheetName val="リスト"/>
      <sheetName val="参考"/>
      <sheetName val="Sheet3"/>
    </sheetNames>
    <sheetDataSet>
      <sheetData sheetId="0" refreshError="1"/>
      <sheetData sheetId="1" refreshError="1">
        <row r="4">
          <cell r="E4" t="str">
            <v>協議会</v>
          </cell>
          <cell r="F4" t="str">
            <v>サポーターリーダー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 t="str">
            <v>サポーターリーダー</v>
          </cell>
        </row>
        <row r="5">
          <cell r="C5" t="str">
            <v>諸謝金</v>
          </cell>
          <cell r="D5" t="str">
            <v>旅費</v>
          </cell>
          <cell r="E5" t="str">
            <v>消耗品費</v>
          </cell>
          <cell r="F5" t="str">
            <v>印刷製本</v>
          </cell>
          <cell r="G5" t="str">
            <v>通信運搬</v>
          </cell>
          <cell r="H5" t="str">
            <v>借料損料</v>
          </cell>
          <cell r="I5" t="str">
            <v>会議費</v>
          </cell>
          <cell r="J5" t="str">
            <v>賃金</v>
          </cell>
          <cell r="K5" t="str">
            <v>保険料</v>
          </cell>
          <cell r="L5" t="str">
            <v>雑役務</v>
          </cell>
          <cell r="M5" t="str">
            <v>小計</v>
          </cell>
          <cell r="N5" t="str">
            <v>講座数</v>
          </cell>
          <cell r="O5" t="str">
            <v>リーダー</v>
          </cell>
          <cell r="P5" t="str">
            <v>諸謝金</v>
          </cell>
          <cell r="Q5" t="str">
            <v>旅費</v>
          </cell>
          <cell r="R5" t="str">
            <v>消耗品費</v>
          </cell>
          <cell r="S5" t="str">
            <v>印刷製本</v>
          </cell>
          <cell r="T5" t="str">
            <v>通信運搬</v>
          </cell>
          <cell r="U5" t="str">
            <v>借料損料</v>
          </cell>
          <cell r="V5" t="str">
            <v>会議費</v>
          </cell>
          <cell r="W5" t="str">
            <v>賃金</v>
          </cell>
          <cell r="X5" t="str">
            <v>保険料</v>
          </cell>
          <cell r="Y5" t="str">
            <v>雑役務</v>
          </cell>
          <cell r="Z5" t="str">
            <v>小計</v>
          </cell>
          <cell r="AA5" t="str">
            <v>講座数</v>
          </cell>
          <cell r="AB5" t="str">
            <v>総回数</v>
          </cell>
          <cell r="AC5" t="str">
            <v>諸謝金</v>
          </cell>
          <cell r="AD5" t="str">
            <v>旅費</v>
          </cell>
        </row>
        <row r="6">
          <cell r="A6">
            <v>1</v>
          </cell>
          <cell r="B6" t="str">
            <v>　水戸市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</row>
        <row r="7">
          <cell r="A7">
            <v>2</v>
          </cell>
          <cell r="B7" t="str">
            <v>　日立市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</row>
        <row r="8">
          <cell r="A8">
            <v>3</v>
          </cell>
          <cell r="B8" t="str">
            <v>　土浦市</v>
          </cell>
          <cell r="C8">
            <v>18000</v>
          </cell>
          <cell r="D8">
            <v>10600</v>
          </cell>
          <cell r="E8">
            <v>10600</v>
          </cell>
          <cell r="F8">
            <v>37217</v>
          </cell>
          <cell r="G8">
            <v>0</v>
          </cell>
          <cell r="H8">
            <v>17</v>
          </cell>
          <cell r="I8">
            <v>8617</v>
          </cell>
          <cell r="J8">
            <v>119000</v>
          </cell>
          <cell r="K8">
            <v>0</v>
          </cell>
          <cell r="L8">
            <v>0</v>
          </cell>
          <cell r="M8">
            <v>37217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17</v>
          </cell>
          <cell r="AB8">
            <v>17</v>
          </cell>
          <cell r="AC8">
            <v>119000</v>
          </cell>
        </row>
        <row r="9">
          <cell r="A9">
            <v>4</v>
          </cell>
          <cell r="B9" t="str">
            <v>　古河市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</row>
        <row r="10">
          <cell r="A10">
            <v>5</v>
          </cell>
          <cell r="B10" t="str">
            <v>　石岡市</v>
          </cell>
          <cell r="C10">
            <v>18000</v>
          </cell>
          <cell r="D10">
            <v>2000</v>
          </cell>
          <cell r="E10">
            <v>2000</v>
          </cell>
          <cell r="F10">
            <v>0</v>
          </cell>
          <cell r="G10">
            <v>13</v>
          </cell>
          <cell r="H10">
            <v>13</v>
          </cell>
          <cell r="I10">
            <v>195000</v>
          </cell>
          <cell r="J10">
            <v>0</v>
          </cell>
          <cell r="K10">
            <v>0</v>
          </cell>
          <cell r="L10">
            <v>0</v>
          </cell>
          <cell r="M10">
            <v>20000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13</v>
          </cell>
          <cell r="AB10">
            <v>13</v>
          </cell>
          <cell r="AC10">
            <v>195000</v>
          </cell>
        </row>
        <row r="11">
          <cell r="A11">
            <v>6</v>
          </cell>
          <cell r="B11" t="str">
            <v>　下館市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</row>
        <row r="12">
          <cell r="A12">
            <v>7</v>
          </cell>
          <cell r="B12" t="str">
            <v>　結城市</v>
          </cell>
          <cell r="C12">
            <v>4000</v>
          </cell>
          <cell r="D12">
            <v>4000</v>
          </cell>
          <cell r="E12">
            <v>4000</v>
          </cell>
          <cell r="F12">
            <v>18000</v>
          </cell>
          <cell r="G12">
            <v>4000</v>
          </cell>
          <cell r="H12">
            <v>2000</v>
          </cell>
          <cell r="I12">
            <v>18000</v>
          </cell>
          <cell r="J12">
            <v>10</v>
          </cell>
          <cell r="K12">
            <v>50000</v>
          </cell>
          <cell r="L12">
            <v>2000</v>
          </cell>
          <cell r="M12">
            <v>28000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10</v>
          </cell>
          <cell r="AB12">
            <v>10</v>
          </cell>
          <cell r="AC12">
            <v>50000</v>
          </cell>
          <cell r="AD12">
            <v>2000</v>
          </cell>
        </row>
        <row r="13">
          <cell r="A13">
            <v>8</v>
          </cell>
          <cell r="B13" t="str">
            <v>　龍ヶ崎市</v>
          </cell>
          <cell r="C13">
            <v>8000</v>
          </cell>
          <cell r="D13">
            <v>8000</v>
          </cell>
          <cell r="E13">
            <v>35000</v>
          </cell>
          <cell r="F13">
            <v>100000</v>
          </cell>
          <cell r="G13">
            <v>18240</v>
          </cell>
          <cell r="H13">
            <v>0</v>
          </cell>
          <cell r="I13">
            <v>17</v>
          </cell>
          <cell r="J13">
            <v>17</v>
          </cell>
          <cell r="K13">
            <v>340000</v>
          </cell>
          <cell r="L13">
            <v>0</v>
          </cell>
          <cell r="M13">
            <v>161240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17</v>
          </cell>
          <cell r="AB13">
            <v>17</v>
          </cell>
          <cell r="AC13">
            <v>340000</v>
          </cell>
        </row>
        <row r="14">
          <cell r="A14">
            <v>9</v>
          </cell>
          <cell r="B14" t="str">
            <v>　下妻市</v>
          </cell>
          <cell r="C14">
            <v>32000</v>
          </cell>
          <cell r="D14">
            <v>20000</v>
          </cell>
          <cell r="E14">
            <v>4800</v>
          </cell>
          <cell r="F14">
            <v>20000</v>
          </cell>
          <cell r="G14">
            <v>0</v>
          </cell>
          <cell r="H14">
            <v>2</v>
          </cell>
          <cell r="I14">
            <v>4800</v>
          </cell>
          <cell r="J14">
            <v>52000</v>
          </cell>
          <cell r="K14">
            <v>0</v>
          </cell>
          <cell r="L14">
            <v>0</v>
          </cell>
          <cell r="M14">
            <v>56800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2</v>
          </cell>
          <cell r="AB14">
            <v>2</v>
          </cell>
          <cell r="AC14">
            <v>52000</v>
          </cell>
        </row>
        <row r="15">
          <cell r="A15">
            <v>10</v>
          </cell>
          <cell r="B15" t="str">
            <v>　水海道市</v>
          </cell>
          <cell r="C15">
            <v>30000</v>
          </cell>
          <cell r="D15">
            <v>3000</v>
          </cell>
          <cell r="E15">
            <v>3000</v>
          </cell>
          <cell r="F15">
            <v>0</v>
          </cell>
          <cell r="G15">
            <v>32</v>
          </cell>
          <cell r="H15">
            <v>32</v>
          </cell>
          <cell r="I15">
            <v>420000</v>
          </cell>
          <cell r="J15">
            <v>0</v>
          </cell>
          <cell r="K15">
            <v>0</v>
          </cell>
          <cell r="L15">
            <v>0</v>
          </cell>
          <cell r="M15">
            <v>33000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32</v>
          </cell>
          <cell r="AB15">
            <v>32</v>
          </cell>
          <cell r="AC15">
            <v>420000</v>
          </cell>
        </row>
        <row r="16">
          <cell r="A16">
            <v>11</v>
          </cell>
          <cell r="B16" t="str">
            <v>　常陸太田市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</row>
        <row r="17">
          <cell r="A17">
            <v>12</v>
          </cell>
          <cell r="B17" t="str">
            <v xml:space="preserve">  高萩市</v>
          </cell>
          <cell r="C17">
            <v>65600</v>
          </cell>
          <cell r="D17">
            <v>3200</v>
          </cell>
          <cell r="E17">
            <v>8400</v>
          </cell>
          <cell r="F17">
            <v>77200</v>
          </cell>
          <cell r="G17">
            <v>3200</v>
          </cell>
          <cell r="H17">
            <v>15</v>
          </cell>
          <cell r="I17">
            <v>8400</v>
          </cell>
          <cell r="J17">
            <v>75000</v>
          </cell>
          <cell r="K17">
            <v>0</v>
          </cell>
          <cell r="L17">
            <v>0</v>
          </cell>
          <cell r="M17">
            <v>77200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15</v>
          </cell>
          <cell r="AB17">
            <v>15</v>
          </cell>
          <cell r="AC17">
            <v>75000</v>
          </cell>
        </row>
        <row r="18">
          <cell r="A18">
            <v>13</v>
          </cell>
          <cell r="B18" t="str">
            <v>　北茨城市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</row>
        <row r="19">
          <cell r="A19">
            <v>14</v>
          </cell>
          <cell r="B19" t="str">
            <v>　笠間市</v>
          </cell>
          <cell r="C19">
            <v>0</v>
          </cell>
          <cell r="D19">
            <v>0</v>
          </cell>
          <cell r="E19">
            <v>15</v>
          </cell>
          <cell r="F19">
            <v>15</v>
          </cell>
          <cell r="G19">
            <v>100000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15</v>
          </cell>
          <cell r="AB19">
            <v>15</v>
          </cell>
          <cell r="AC19">
            <v>100000</v>
          </cell>
        </row>
        <row r="20">
          <cell r="A20">
            <v>15</v>
          </cell>
          <cell r="B20" t="str">
            <v>　取手市</v>
          </cell>
          <cell r="C20">
            <v>21600</v>
          </cell>
          <cell r="D20">
            <v>21600</v>
          </cell>
          <cell r="E20">
            <v>0</v>
          </cell>
          <cell r="F20">
            <v>36</v>
          </cell>
          <cell r="G20">
            <v>36</v>
          </cell>
          <cell r="H20">
            <v>303000</v>
          </cell>
          <cell r="I20">
            <v>21600</v>
          </cell>
          <cell r="J20">
            <v>0</v>
          </cell>
          <cell r="K20">
            <v>0</v>
          </cell>
          <cell r="L20">
            <v>0</v>
          </cell>
          <cell r="M20">
            <v>21600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36</v>
          </cell>
          <cell r="AB20">
            <v>36</v>
          </cell>
          <cell r="AC20">
            <v>303000</v>
          </cell>
        </row>
        <row r="21">
          <cell r="A21">
            <v>16</v>
          </cell>
          <cell r="B21" t="str">
            <v>　岩井市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</row>
        <row r="22">
          <cell r="A22">
            <v>17</v>
          </cell>
          <cell r="B22" t="str">
            <v>　牛久市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</row>
        <row r="23">
          <cell r="A23">
            <v>18</v>
          </cell>
          <cell r="B23" t="str">
            <v>　つくば市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</row>
        <row r="24">
          <cell r="A24">
            <v>19</v>
          </cell>
          <cell r="B24" t="str">
            <v>　ひたちなか市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</row>
        <row r="25">
          <cell r="A25">
            <v>20</v>
          </cell>
          <cell r="B25" t="str">
            <v>　鹿嶋市</v>
          </cell>
          <cell r="C25">
            <v>2000</v>
          </cell>
          <cell r="D25">
            <v>2000</v>
          </cell>
          <cell r="E25">
            <v>2000</v>
          </cell>
          <cell r="F25">
            <v>21</v>
          </cell>
          <cell r="G25">
            <v>21</v>
          </cell>
          <cell r="H25">
            <v>392000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2000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21</v>
          </cell>
          <cell r="AB25">
            <v>21</v>
          </cell>
          <cell r="AC25">
            <v>392000</v>
          </cell>
        </row>
        <row r="26">
          <cell r="A26">
            <v>21</v>
          </cell>
          <cell r="B26" t="str">
            <v>　潮来市</v>
          </cell>
          <cell r="C26">
            <v>18000</v>
          </cell>
          <cell r="D26">
            <v>10000</v>
          </cell>
          <cell r="E26">
            <v>28000</v>
          </cell>
          <cell r="F26">
            <v>0</v>
          </cell>
          <cell r="G26">
            <v>15</v>
          </cell>
          <cell r="H26">
            <v>16</v>
          </cell>
          <cell r="I26">
            <v>10000</v>
          </cell>
          <cell r="J26">
            <v>0</v>
          </cell>
          <cell r="K26">
            <v>0</v>
          </cell>
          <cell r="L26">
            <v>0</v>
          </cell>
          <cell r="M26">
            <v>28000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15</v>
          </cell>
          <cell r="AB26">
            <v>16</v>
          </cell>
          <cell r="AC26">
            <v>100000</v>
          </cell>
        </row>
        <row r="27">
          <cell r="A27">
            <v>22</v>
          </cell>
          <cell r="B27" t="str">
            <v>　守谷市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</row>
        <row r="28">
          <cell r="B28" t="str">
            <v>小　　計</v>
          </cell>
          <cell r="C28">
            <v>181600</v>
          </cell>
          <cell r="D28">
            <v>8000</v>
          </cell>
          <cell r="E28">
            <v>56600</v>
          </cell>
          <cell r="F28">
            <v>120000</v>
          </cell>
          <cell r="G28">
            <v>25440</v>
          </cell>
          <cell r="H28">
            <v>2000</v>
          </cell>
          <cell r="I28">
            <v>71417</v>
          </cell>
          <cell r="J28">
            <v>0</v>
          </cell>
          <cell r="K28">
            <v>0</v>
          </cell>
          <cell r="L28">
            <v>0</v>
          </cell>
          <cell r="M28">
            <v>465057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193</v>
          </cell>
          <cell r="AB28">
            <v>194</v>
          </cell>
          <cell r="AC28">
            <v>2146000</v>
          </cell>
          <cell r="AD28">
            <v>2000</v>
          </cell>
        </row>
        <row r="29"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</row>
        <row r="30"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</row>
        <row r="31"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</row>
        <row r="32">
          <cell r="A32">
            <v>23</v>
          </cell>
          <cell r="B32" t="str">
            <v>　茨城町</v>
          </cell>
          <cell r="C32">
            <v>16000</v>
          </cell>
          <cell r="D32">
            <v>2000</v>
          </cell>
          <cell r="E32">
            <v>2000</v>
          </cell>
          <cell r="F32">
            <v>20000</v>
          </cell>
          <cell r="G32">
            <v>0</v>
          </cell>
          <cell r="H32">
            <v>13</v>
          </cell>
          <cell r="I32">
            <v>2000</v>
          </cell>
          <cell r="J32">
            <v>190000</v>
          </cell>
          <cell r="K32">
            <v>0</v>
          </cell>
          <cell r="L32">
            <v>0</v>
          </cell>
          <cell r="M32">
            <v>20000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13</v>
          </cell>
          <cell r="AB32">
            <v>13</v>
          </cell>
          <cell r="AC32">
            <v>190000</v>
          </cell>
        </row>
        <row r="33">
          <cell r="A33">
            <v>24</v>
          </cell>
          <cell r="B33" t="str">
            <v>　小川町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</row>
        <row r="34">
          <cell r="A34">
            <v>25</v>
          </cell>
          <cell r="B34" t="str">
            <v>　美野里町</v>
          </cell>
          <cell r="C34">
            <v>157500</v>
          </cell>
          <cell r="D34">
            <v>16754</v>
          </cell>
          <cell r="E34">
            <v>16754</v>
          </cell>
          <cell r="F34">
            <v>6300</v>
          </cell>
          <cell r="G34">
            <v>4000</v>
          </cell>
          <cell r="H34">
            <v>0</v>
          </cell>
          <cell r="I34">
            <v>6300</v>
          </cell>
          <cell r="J34">
            <v>4</v>
          </cell>
          <cell r="K34">
            <v>40000</v>
          </cell>
          <cell r="L34">
            <v>4400</v>
          </cell>
          <cell r="M34">
            <v>184554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1</v>
          </cell>
          <cell r="AB34">
            <v>4</v>
          </cell>
          <cell r="AC34">
            <v>40000</v>
          </cell>
          <cell r="AD34">
            <v>4400</v>
          </cell>
        </row>
        <row r="35">
          <cell r="A35">
            <v>26</v>
          </cell>
          <cell r="B35" t="str">
            <v>　内原町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</row>
        <row r="36">
          <cell r="A36">
            <v>27</v>
          </cell>
          <cell r="B36" t="str">
            <v>　常北町</v>
          </cell>
          <cell r="C36">
            <v>7200</v>
          </cell>
          <cell r="D36">
            <v>7200</v>
          </cell>
          <cell r="E36">
            <v>0</v>
          </cell>
          <cell r="F36">
            <v>4</v>
          </cell>
          <cell r="G36">
            <v>4</v>
          </cell>
          <cell r="H36">
            <v>28000</v>
          </cell>
          <cell r="I36">
            <v>7200</v>
          </cell>
          <cell r="J36">
            <v>0</v>
          </cell>
          <cell r="K36">
            <v>0</v>
          </cell>
          <cell r="L36">
            <v>0</v>
          </cell>
          <cell r="M36">
            <v>7200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4</v>
          </cell>
          <cell r="AB36">
            <v>4</v>
          </cell>
          <cell r="AC36">
            <v>28000</v>
          </cell>
        </row>
        <row r="37">
          <cell r="A37">
            <v>28</v>
          </cell>
          <cell r="B37" t="str">
            <v>　大洗町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</row>
        <row r="38">
          <cell r="A38">
            <v>29</v>
          </cell>
          <cell r="B38" t="str">
            <v>　友部町</v>
          </cell>
          <cell r="C38">
            <v>0</v>
          </cell>
          <cell r="D38">
            <v>0</v>
          </cell>
          <cell r="E38">
            <v>7</v>
          </cell>
          <cell r="F38">
            <v>7</v>
          </cell>
          <cell r="G38">
            <v>120000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7</v>
          </cell>
          <cell r="AB38">
            <v>7</v>
          </cell>
          <cell r="AC38">
            <v>120000</v>
          </cell>
        </row>
        <row r="39">
          <cell r="A39">
            <v>30</v>
          </cell>
          <cell r="B39" t="str">
            <v>　岩間町</v>
          </cell>
          <cell r="C39">
            <v>2000</v>
          </cell>
          <cell r="D39">
            <v>2400</v>
          </cell>
          <cell r="E39">
            <v>2000</v>
          </cell>
          <cell r="F39">
            <v>0</v>
          </cell>
          <cell r="G39">
            <v>2400</v>
          </cell>
          <cell r="H39">
            <v>25</v>
          </cell>
          <cell r="I39">
            <v>232000</v>
          </cell>
          <cell r="J39">
            <v>0</v>
          </cell>
          <cell r="K39">
            <v>0</v>
          </cell>
          <cell r="L39">
            <v>0</v>
          </cell>
          <cell r="M39">
            <v>4400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25</v>
          </cell>
          <cell r="AB39">
            <v>25</v>
          </cell>
          <cell r="AC39">
            <v>232000</v>
          </cell>
        </row>
        <row r="40">
          <cell r="A40">
            <v>31</v>
          </cell>
          <cell r="B40" t="str">
            <v>　岩瀬町</v>
          </cell>
          <cell r="C40">
            <v>0</v>
          </cell>
          <cell r="D40">
            <v>0</v>
          </cell>
          <cell r="E40">
            <v>5</v>
          </cell>
          <cell r="F40">
            <v>5</v>
          </cell>
          <cell r="G40">
            <v>50000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5</v>
          </cell>
          <cell r="AB40">
            <v>5</v>
          </cell>
          <cell r="AC40">
            <v>50000</v>
          </cell>
        </row>
        <row r="41">
          <cell r="A41">
            <v>32</v>
          </cell>
          <cell r="B41" t="str">
            <v>　那珂町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</row>
        <row r="42">
          <cell r="A42">
            <v>33</v>
          </cell>
          <cell r="B42" t="str">
            <v>　瓜連町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</row>
        <row r="43">
          <cell r="A43">
            <v>34</v>
          </cell>
          <cell r="B43" t="str">
            <v>　大宮町</v>
          </cell>
          <cell r="C43">
            <v>0</v>
          </cell>
          <cell r="D43">
            <v>0</v>
          </cell>
          <cell r="E43">
            <v>15</v>
          </cell>
          <cell r="F43">
            <v>15</v>
          </cell>
          <cell r="G43">
            <v>490000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15</v>
          </cell>
          <cell r="AB43">
            <v>15</v>
          </cell>
          <cell r="AC43">
            <v>490000</v>
          </cell>
        </row>
        <row r="44">
          <cell r="A44">
            <v>35</v>
          </cell>
          <cell r="B44" t="str">
            <v>　山方町</v>
          </cell>
          <cell r="C44">
            <v>47000</v>
          </cell>
          <cell r="D44">
            <v>12000</v>
          </cell>
          <cell r="E44">
            <v>47000</v>
          </cell>
          <cell r="F44">
            <v>87500</v>
          </cell>
          <cell r="G44">
            <v>12000</v>
          </cell>
          <cell r="H44">
            <v>6</v>
          </cell>
          <cell r="I44">
            <v>28500</v>
          </cell>
          <cell r="J44">
            <v>180000</v>
          </cell>
          <cell r="K44">
            <v>0</v>
          </cell>
          <cell r="L44">
            <v>0</v>
          </cell>
          <cell r="M44">
            <v>87500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6</v>
          </cell>
          <cell r="AB44">
            <v>6</v>
          </cell>
          <cell r="AC44">
            <v>180000</v>
          </cell>
        </row>
        <row r="45">
          <cell r="A45">
            <v>36</v>
          </cell>
          <cell r="B45" t="str">
            <v>　金砂郷町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</row>
        <row r="46">
          <cell r="A46">
            <v>37</v>
          </cell>
          <cell r="B46" t="str">
            <v>　大子町</v>
          </cell>
          <cell r="C46">
            <v>151500</v>
          </cell>
          <cell r="D46">
            <v>10000</v>
          </cell>
          <cell r="E46">
            <v>10000</v>
          </cell>
          <cell r="F46">
            <v>3000</v>
          </cell>
          <cell r="G46">
            <v>2600</v>
          </cell>
          <cell r="H46">
            <v>197100</v>
          </cell>
          <cell r="I46">
            <v>30000</v>
          </cell>
          <cell r="J46">
            <v>22</v>
          </cell>
          <cell r="K46">
            <v>34</v>
          </cell>
          <cell r="L46">
            <v>340000</v>
          </cell>
          <cell r="M46">
            <v>197100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22</v>
          </cell>
          <cell r="AB46">
            <v>34</v>
          </cell>
          <cell r="AC46">
            <v>340000</v>
          </cell>
          <cell r="AD46">
            <v>170000</v>
          </cell>
        </row>
        <row r="47">
          <cell r="A47">
            <v>38</v>
          </cell>
          <cell r="B47" t="str">
            <v>　十王町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</row>
        <row r="48">
          <cell r="A48">
            <v>39</v>
          </cell>
          <cell r="B48" t="str">
            <v>　鉾田町</v>
          </cell>
          <cell r="C48">
            <v>8600</v>
          </cell>
          <cell r="D48">
            <v>15200</v>
          </cell>
          <cell r="E48">
            <v>8600</v>
          </cell>
          <cell r="F48">
            <v>0</v>
          </cell>
          <cell r="G48">
            <v>17</v>
          </cell>
          <cell r="H48">
            <v>17</v>
          </cell>
          <cell r="I48">
            <v>15200</v>
          </cell>
          <cell r="J48">
            <v>0</v>
          </cell>
          <cell r="K48">
            <v>0</v>
          </cell>
          <cell r="L48">
            <v>0</v>
          </cell>
          <cell r="M48">
            <v>23800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17</v>
          </cell>
          <cell r="AB48">
            <v>17</v>
          </cell>
          <cell r="AC48">
            <v>176000</v>
          </cell>
        </row>
        <row r="49">
          <cell r="A49">
            <v>40</v>
          </cell>
          <cell r="B49" t="str">
            <v>　神栖町</v>
          </cell>
          <cell r="C49">
            <v>46500</v>
          </cell>
          <cell r="D49">
            <v>45000</v>
          </cell>
          <cell r="E49">
            <v>1000</v>
          </cell>
          <cell r="F49">
            <v>3600</v>
          </cell>
          <cell r="G49">
            <v>3600</v>
          </cell>
          <cell r="H49">
            <v>100600</v>
          </cell>
          <cell r="I49">
            <v>4500</v>
          </cell>
          <cell r="J49">
            <v>11</v>
          </cell>
          <cell r="K49">
            <v>11</v>
          </cell>
          <cell r="L49">
            <v>210640</v>
          </cell>
          <cell r="M49">
            <v>100600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11</v>
          </cell>
          <cell r="AB49">
            <v>11</v>
          </cell>
          <cell r="AC49">
            <v>210640</v>
          </cell>
          <cell r="AD49">
            <v>11000</v>
          </cell>
        </row>
        <row r="50">
          <cell r="A50">
            <v>41</v>
          </cell>
          <cell r="B50" t="str">
            <v>　波崎町</v>
          </cell>
          <cell r="C50">
            <v>18000</v>
          </cell>
          <cell r="D50">
            <v>3000</v>
          </cell>
          <cell r="E50">
            <v>3000</v>
          </cell>
          <cell r="F50">
            <v>1280</v>
          </cell>
          <cell r="G50">
            <v>1280</v>
          </cell>
          <cell r="H50">
            <v>29280</v>
          </cell>
          <cell r="I50">
            <v>4000</v>
          </cell>
          <cell r="J50">
            <v>16</v>
          </cell>
          <cell r="K50">
            <v>16</v>
          </cell>
          <cell r="L50">
            <v>228900</v>
          </cell>
          <cell r="M50">
            <v>29280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16</v>
          </cell>
          <cell r="AB50">
            <v>16</v>
          </cell>
          <cell r="AC50">
            <v>228900</v>
          </cell>
        </row>
        <row r="51">
          <cell r="A51">
            <v>42</v>
          </cell>
          <cell r="B51" t="str">
            <v>　麻生町</v>
          </cell>
          <cell r="C51">
            <v>18000</v>
          </cell>
          <cell r="D51">
            <v>480</v>
          </cell>
          <cell r="E51">
            <v>10000</v>
          </cell>
          <cell r="F51">
            <v>28480</v>
          </cell>
          <cell r="G51">
            <v>480</v>
          </cell>
          <cell r="H51">
            <v>17</v>
          </cell>
          <cell r="I51">
            <v>10000</v>
          </cell>
          <cell r="J51">
            <v>100000</v>
          </cell>
          <cell r="K51">
            <v>0</v>
          </cell>
          <cell r="L51">
            <v>0</v>
          </cell>
          <cell r="M51">
            <v>28480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17</v>
          </cell>
          <cell r="AB51">
            <v>17</v>
          </cell>
          <cell r="AC51">
            <v>100000</v>
          </cell>
        </row>
        <row r="52">
          <cell r="A52">
            <v>43</v>
          </cell>
          <cell r="B52" t="str">
            <v>　北浦町</v>
          </cell>
          <cell r="C52">
            <v>40000</v>
          </cell>
          <cell r="D52">
            <v>5250</v>
          </cell>
          <cell r="E52">
            <v>5250</v>
          </cell>
          <cell r="F52">
            <v>21000</v>
          </cell>
          <cell r="G52">
            <v>1600</v>
          </cell>
          <cell r="H52">
            <v>0</v>
          </cell>
          <cell r="I52">
            <v>21000</v>
          </cell>
          <cell r="J52">
            <v>7</v>
          </cell>
          <cell r="K52">
            <v>110000</v>
          </cell>
          <cell r="L52">
            <v>14000</v>
          </cell>
          <cell r="M52">
            <v>67850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7</v>
          </cell>
          <cell r="AB52">
            <v>7</v>
          </cell>
          <cell r="AC52">
            <v>110000</v>
          </cell>
          <cell r="AD52">
            <v>14000</v>
          </cell>
        </row>
        <row r="53">
          <cell r="A53">
            <v>44</v>
          </cell>
          <cell r="B53" t="str">
            <v>　玉造町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</row>
        <row r="54">
          <cell r="A54">
            <v>45</v>
          </cell>
          <cell r="B54" t="str">
            <v>　江戸崎町</v>
          </cell>
          <cell r="C54">
            <v>20000</v>
          </cell>
          <cell r="D54">
            <v>20000</v>
          </cell>
          <cell r="E54">
            <v>5</v>
          </cell>
          <cell r="F54">
            <v>20</v>
          </cell>
          <cell r="G54">
            <v>75000</v>
          </cell>
          <cell r="H54">
            <v>75000</v>
          </cell>
          <cell r="I54">
            <v>20000</v>
          </cell>
          <cell r="J54">
            <v>7</v>
          </cell>
          <cell r="K54">
            <v>105000</v>
          </cell>
          <cell r="L54">
            <v>0</v>
          </cell>
          <cell r="M54">
            <v>20000</v>
          </cell>
          <cell r="N54">
            <v>5</v>
          </cell>
          <cell r="O54">
            <v>20</v>
          </cell>
          <cell r="P54">
            <v>75000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75000</v>
          </cell>
          <cell r="AA54">
            <v>7</v>
          </cell>
          <cell r="AB54">
            <v>7</v>
          </cell>
          <cell r="AC54">
            <v>105000</v>
          </cell>
        </row>
        <row r="55">
          <cell r="A55">
            <v>46</v>
          </cell>
          <cell r="B55" t="str">
            <v>　阿見町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</row>
        <row r="56">
          <cell r="A56">
            <v>47</v>
          </cell>
          <cell r="B56" t="str">
            <v>　新利根町</v>
          </cell>
          <cell r="C56">
            <v>500</v>
          </cell>
          <cell r="D56">
            <v>800</v>
          </cell>
          <cell r="E56">
            <v>500</v>
          </cell>
          <cell r="F56">
            <v>5300</v>
          </cell>
          <cell r="G56">
            <v>800</v>
          </cell>
          <cell r="H56">
            <v>3</v>
          </cell>
          <cell r="I56">
            <v>4000</v>
          </cell>
          <cell r="J56">
            <v>18000</v>
          </cell>
          <cell r="K56">
            <v>0</v>
          </cell>
          <cell r="L56">
            <v>0</v>
          </cell>
          <cell r="M56">
            <v>5300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3</v>
          </cell>
          <cell r="AB56">
            <v>3</v>
          </cell>
          <cell r="AC56">
            <v>18000</v>
          </cell>
        </row>
        <row r="57">
          <cell r="A57">
            <v>48</v>
          </cell>
          <cell r="B57" t="str">
            <v>　河内町</v>
          </cell>
          <cell r="C57">
            <v>52000</v>
          </cell>
          <cell r="D57">
            <v>30000</v>
          </cell>
          <cell r="E57">
            <v>52000</v>
          </cell>
          <cell r="F57">
            <v>30000</v>
          </cell>
          <cell r="G57">
            <v>0</v>
          </cell>
          <cell r="H57">
            <v>9</v>
          </cell>
          <cell r="I57">
            <v>6000</v>
          </cell>
          <cell r="J57">
            <v>80000</v>
          </cell>
          <cell r="K57">
            <v>0</v>
          </cell>
          <cell r="L57">
            <v>0</v>
          </cell>
          <cell r="M57">
            <v>88000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9</v>
          </cell>
          <cell r="AB57">
            <v>9</v>
          </cell>
          <cell r="AC57">
            <v>80000</v>
          </cell>
        </row>
        <row r="58">
          <cell r="A58">
            <v>49</v>
          </cell>
          <cell r="B58" t="str">
            <v>　東町</v>
          </cell>
          <cell r="C58">
            <v>0</v>
          </cell>
          <cell r="D58">
            <v>0</v>
          </cell>
          <cell r="E58">
            <v>5</v>
          </cell>
          <cell r="F58">
            <v>5</v>
          </cell>
          <cell r="G58">
            <v>100000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5</v>
          </cell>
          <cell r="AB58">
            <v>5</v>
          </cell>
          <cell r="AC58">
            <v>100000</v>
          </cell>
        </row>
        <row r="59">
          <cell r="A59">
            <v>50</v>
          </cell>
          <cell r="B59" t="str">
            <v>　霞ヶ浦町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</row>
        <row r="60">
          <cell r="A60">
            <v>51</v>
          </cell>
          <cell r="B60" t="str">
            <v>　八郷町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</row>
        <row r="61">
          <cell r="A61">
            <v>52</v>
          </cell>
          <cell r="B61" t="str">
            <v>　千代田町</v>
          </cell>
          <cell r="C61">
            <v>0</v>
          </cell>
          <cell r="D61">
            <v>0</v>
          </cell>
          <cell r="E61">
            <v>6</v>
          </cell>
          <cell r="F61">
            <v>6</v>
          </cell>
          <cell r="G61">
            <v>60000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6</v>
          </cell>
          <cell r="AB61">
            <v>6</v>
          </cell>
          <cell r="AC61">
            <v>60000</v>
          </cell>
        </row>
        <row r="62">
          <cell r="A62">
            <v>53</v>
          </cell>
          <cell r="B62" t="str">
            <v>　伊奈町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</row>
        <row r="63">
          <cell r="A63">
            <v>54</v>
          </cell>
          <cell r="B63" t="str">
            <v>　関城町</v>
          </cell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</row>
        <row r="64">
          <cell r="A64">
            <v>55</v>
          </cell>
          <cell r="B64" t="str">
            <v>　明野町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</row>
        <row r="65">
          <cell r="A65">
            <v>56</v>
          </cell>
          <cell r="B65" t="str">
            <v>　真壁町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</row>
        <row r="66">
          <cell r="A66">
            <v>57</v>
          </cell>
          <cell r="B66" t="str">
            <v>　協和町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</row>
        <row r="67">
          <cell r="A67">
            <v>58</v>
          </cell>
          <cell r="B67" t="str">
            <v>　八千代町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</row>
        <row r="68">
          <cell r="A68">
            <v>59</v>
          </cell>
          <cell r="B68" t="str">
            <v>　石下町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</row>
        <row r="69">
          <cell r="A69">
            <v>60</v>
          </cell>
          <cell r="B69" t="str">
            <v>　総和町</v>
          </cell>
          <cell r="C69">
            <v>2400</v>
          </cell>
          <cell r="D69">
            <v>1600</v>
          </cell>
          <cell r="E69">
            <v>2400</v>
          </cell>
          <cell r="F69">
            <v>29600</v>
          </cell>
          <cell r="G69">
            <v>1600</v>
          </cell>
          <cell r="H69">
            <v>14</v>
          </cell>
          <cell r="I69">
            <v>25600</v>
          </cell>
          <cell r="J69">
            <v>220000</v>
          </cell>
          <cell r="K69">
            <v>0</v>
          </cell>
          <cell r="L69">
            <v>0</v>
          </cell>
          <cell r="M69">
            <v>29600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14</v>
          </cell>
          <cell r="AB69">
            <v>22</v>
          </cell>
          <cell r="AC69">
            <v>220000</v>
          </cell>
        </row>
        <row r="70">
          <cell r="A70">
            <v>61</v>
          </cell>
          <cell r="B70" t="str">
            <v>　五霞町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</row>
        <row r="71">
          <cell r="A71">
            <v>62</v>
          </cell>
          <cell r="B71" t="str">
            <v>　三和町</v>
          </cell>
          <cell r="C71">
            <v>11000</v>
          </cell>
          <cell r="D71">
            <v>9000</v>
          </cell>
          <cell r="E71">
            <v>11000</v>
          </cell>
          <cell r="F71">
            <v>0</v>
          </cell>
          <cell r="G71">
            <v>10</v>
          </cell>
          <cell r="H71">
            <v>10</v>
          </cell>
          <cell r="I71">
            <v>9000</v>
          </cell>
          <cell r="J71">
            <v>0</v>
          </cell>
          <cell r="K71">
            <v>0</v>
          </cell>
          <cell r="L71">
            <v>0</v>
          </cell>
          <cell r="M71">
            <v>20000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10</v>
          </cell>
          <cell r="AB71">
            <v>10</v>
          </cell>
          <cell r="AC71">
            <v>200000</v>
          </cell>
        </row>
        <row r="72">
          <cell r="A72">
            <v>63</v>
          </cell>
          <cell r="B72" t="str">
            <v>　猿島町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</row>
        <row r="73">
          <cell r="A73">
            <v>64</v>
          </cell>
          <cell r="B73" t="str">
            <v>　境町</v>
          </cell>
          <cell r="C73">
            <v>42000</v>
          </cell>
          <cell r="D73">
            <v>5000</v>
          </cell>
          <cell r="E73">
            <v>5000</v>
          </cell>
          <cell r="F73">
            <v>42000</v>
          </cell>
          <cell r="G73">
            <v>4000</v>
          </cell>
          <cell r="H73">
            <v>0</v>
          </cell>
          <cell r="I73">
            <v>42000</v>
          </cell>
          <cell r="J73">
            <v>10</v>
          </cell>
          <cell r="K73">
            <v>310000</v>
          </cell>
          <cell r="L73">
            <v>22000</v>
          </cell>
          <cell r="M73">
            <v>93000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10</v>
          </cell>
          <cell r="AB73">
            <v>10</v>
          </cell>
          <cell r="AC73">
            <v>310000</v>
          </cell>
          <cell r="AD73">
            <v>22000</v>
          </cell>
        </row>
        <row r="74">
          <cell r="A74">
            <v>65</v>
          </cell>
          <cell r="B74" t="str">
            <v>　藤代町</v>
          </cell>
          <cell r="C74">
            <v>0</v>
          </cell>
          <cell r="D74">
            <v>0</v>
          </cell>
          <cell r="E74">
            <v>9</v>
          </cell>
          <cell r="F74">
            <v>9</v>
          </cell>
          <cell r="G74">
            <v>180000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9</v>
          </cell>
          <cell r="AB74">
            <v>9</v>
          </cell>
          <cell r="AC74">
            <v>180000</v>
          </cell>
        </row>
        <row r="75">
          <cell r="A75">
            <v>66</v>
          </cell>
          <cell r="B75" t="str">
            <v>　利根町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</row>
        <row r="76">
          <cell r="B76" t="str">
            <v>小　　計</v>
          </cell>
          <cell r="C76">
            <v>489500</v>
          </cell>
          <cell r="D76">
            <v>48000</v>
          </cell>
          <cell r="E76">
            <v>166504</v>
          </cell>
          <cell r="F76">
            <v>33000</v>
          </cell>
          <cell r="G76">
            <v>34360</v>
          </cell>
          <cell r="H76">
            <v>0</v>
          </cell>
          <cell r="I76">
            <v>235300</v>
          </cell>
          <cell r="J76">
            <v>0</v>
          </cell>
          <cell r="K76">
            <v>0</v>
          </cell>
          <cell r="L76">
            <v>0</v>
          </cell>
          <cell r="M76">
            <v>1006664</v>
          </cell>
          <cell r="N76">
            <v>5</v>
          </cell>
          <cell r="O76">
            <v>20</v>
          </cell>
          <cell r="P76">
            <v>75000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75000</v>
          </cell>
          <cell r="AA76">
            <v>239</v>
          </cell>
          <cell r="AB76">
            <v>262</v>
          </cell>
          <cell r="AC76">
            <v>3768540</v>
          </cell>
          <cell r="AD76">
            <v>221400</v>
          </cell>
        </row>
        <row r="77"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</row>
        <row r="78"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</row>
        <row r="79"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</row>
        <row r="80">
          <cell r="A80">
            <v>67</v>
          </cell>
          <cell r="B80" t="str">
            <v>　桂村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</row>
        <row r="81">
          <cell r="A81">
            <v>68</v>
          </cell>
          <cell r="B81" t="str">
            <v>　御前山村</v>
          </cell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</row>
        <row r="82">
          <cell r="A82">
            <v>69</v>
          </cell>
          <cell r="B82" t="str">
            <v>　七会村</v>
          </cell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</row>
        <row r="83">
          <cell r="A83">
            <v>70</v>
          </cell>
          <cell r="B83" t="str">
            <v>　東海村</v>
          </cell>
          <cell r="C83">
            <v>13700</v>
          </cell>
          <cell r="D83">
            <v>14400</v>
          </cell>
          <cell r="E83">
            <v>13700</v>
          </cell>
          <cell r="F83">
            <v>0</v>
          </cell>
          <cell r="G83">
            <v>8</v>
          </cell>
          <cell r="H83">
            <v>8</v>
          </cell>
          <cell r="I83">
            <v>14400</v>
          </cell>
          <cell r="J83">
            <v>0</v>
          </cell>
          <cell r="K83">
            <v>0</v>
          </cell>
          <cell r="L83">
            <v>0</v>
          </cell>
          <cell r="M83">
            <v>28100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8</v>
          </cell>
          <cell r="AB83">
            <v>8</v>
          </cell>
          <cell r="AC83">
            <v>108000</v>
          </cell>
        </row>
        <row r="84">
          <cell r="A84">
            <v>71</v>
          </cell>
          <cell r="B84" t="str">
            <v>　美和村</v>
          </cell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</row>
        <row r="85">
          <cell r="A85">
            <v>72</v>
          </cell>
          <cell r="B85" t="str">
            <v>　緒川村</v>
          </cell>
          <cell r="C85">
            <v>0</v>
          </cell>
          <cell r="D85">
            <v>0</v>
          </cell>
          <cell r="E85">
            <v>3</v>
          </cell>
          <cell r="F85">
            <v>3</v>
          </cell>
          <cell r="G85">
            <v>90000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3</v>
          </cell>
          <cell r="AB85">
            <v>3</v>
          </cell>
          <cell r="AC85">
            <v>90000</v>
          </cell>
        </row>
        <row r="86">
          <cell r="A86">
            <v>73</v>
          </cell>
          <cell r="B86" t="str">
            <v>　水府村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</row>
        <row r="87">
          <cell r="A87">
            <v>74</v>
          </cell>
          <cell r="B87" t="str">
            <v>　里美村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</row>
        <row r="88">
          <cell r="A88">
            <v>75</v>
          </cell>
          <cell r="B88" t="str">
            <v>　旭村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</row>
        <row r="89">
          <cell r="A89">
            <v>76</v>
          </cell>
          <cell r="B89" t="str">
            <v>　大洋村</v>
          </cell>
          <cell r="C89">
            <v>0</v>
          </cell>
          <cell r="D89">
            <v>0</v>
          </cell>
          <cell r="E89">
            <v>10</v>
          </cell>
          <cell r="F89">
            <v>10</v>
          </cell>
          <cell r="G89">
            <v>200000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10</v>
          </cell>
          <cell r="AB89">
            <v>10</v>
          </cell>
          <cell r="AC89">
            <v>200000</v>
          </cell>
        </row>
        <row r="90">
          <cell r="A90">
            <v>77</v>
          </cell>
          <cell r="B90" t="str">
            <v>　美浦村</v>
          </cell>
          <cell r="C90">
            <v>50000</v>
          </cell>
          <cell r="D90">
            <v>1600</v>
          </cell>
          <cell r="E90">
            <v>4000</v>
          </cell>
          <cell r="F90">
            <v>55600</v>
          </cell>
          <cell r="G90">
            <v>1600</v>
          </cell>
          <cell r="H90">
            <v>9</v>
          </cell>
          <cell r="I90">
            <v>4000</v>
          </cell>
          <cell r="J90">
            <v>90000</v>
          </cell>
          <cell r="K90">
            <v>18000</v>
          </cell>
          <cell r="L90">
            <v>0</v>
          </cell>
          <cell r="M90">
            <v>55600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9</v>
          </cell>
          <cell r="AB90">
            <v>9</v>
          </cell>
          <cell r="AC90">
            <v>90000</v>
          </cell>
          <cell r="AD90">
            <v>18000</v>
          </cell>
        </row>
        <row r="91">
          <cell r="A91">
            <v>78</v>
          </cell>
          <cell r="B91" t="str">
            <v>　桜川村</v>
          </cell>
          <cell r="C91">
            <v>74000</v>
          </cell>
          <cell r="D91">
            <v>2000</v>
          </cell>
          <cell r="E91">
            <v>2000</v>
          </cell>
          <cell r="F91">
            <v>95200</v>
          </cell>
          <cell r="G91">
            <v>0</v>
          </cell>
          <cell r="H91">
            <v>4</v>
          </cell>
          <cell r="I91">
            <v>19200</v>
          </cell>
          <cell r="J91">
            <v>80000</v>
          </cell>
          <cell r="K91">
            <v>4400</v>
          </cell>
          <cell r="L91">
            <v>0</v>
          </cell>
          <cell r="M91">
            <v>95200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4</v>
          </cell>
          <cell r="AB91">
            <v>4</v>
          </cell>
          <cell r="AC91">
            <v>80000</v>
          </cell>
          <cell r="AD91">
            <v>4400</v>
          </cell>
        </row>
        <row r="92">
          <cell r="A92">
            <v>79</v>
          </cell>
          <cell r="B92" t="str">
            <v>　玉里村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</row>
        <row r="93">
          <cell r="A93">
            <v>80</v>
          </cell>
          <cell r="B93" t="str">
            <v>　新治村</v>
          </cell>
          <cell r="C93">
            <v>0</v>
          </cell>
          <cell r="D93">
            <v>0</v>
          </cell>
          <cell r="E93">
            <v>3</v>
          </cell>
          <cell r="F93">
            <v>3</v>
          </cell>
          <cell r="G93">
            <v>30000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3</v>
          </cell>
          <cell r="AB93">
            <v>3</v>
          </cell>
          <cell r="AC93">
            <v>30000</v>
          </cell>
        </row>
        <row r="94">
          <cell r="A94">
            <v>81</v>
          </cell>
          <cell r="B94" t="str">
            <v>　谷和原村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</row>
        <row r="95">
          <cell r="A95">
            <v>82</v>
          </cell>
          <cell r="B95" t="str">
            <v>　大和村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</row>
        <row r="96">
          <cell r="A96">
            <v>83</v>
          </cell>
          <cell r="B96" t="str">
            <v>　千代川村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</row>
        <row r="97">
          <cell r="B97" t="str">
            <v>小　　計</v>
          </cell>
          <cell r="C97">
            <v>124000</v>
          </cell>
          <cell r="D97">
            <v>0</v>
          </cell>
          <cell r="E97">
            <v>15700</v>
          </cell>
          <cell r="F97">
            <v>0</v>
          </cell>
          <cell r="G97">
            <v>1600</v>
          </cell>
          <cell r="H97">
            <v>0</v>
          </cell>
          <cell r="I97">
            <v>37600</v>
          </cell>
          <cell r="J97">
            <v>0</v>
          </cell>
          <cell r="K97">
            <v>0</v>
          </cell>
          <cell r="L97">
            <v>0</v>
          </cell>
          <cell r="M97">
            <v>178900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37</v>
          </cell>
          <cell r="AB97">
            <v>37</v>
          </cell>
          <cell r="AC97">
            <v>598000</v>
          </cell>
          <cell r="AD97">
            <v>22400</v>
          </cell>
        </row>
        <row r="98"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</row>
        <row r="99">
          <cell r="A99">
            <v>1</v>
          </cell>
          <cell r="B99" t="str">
            <v>ニューライフカシマ</v>
          </cell>
          <cell r="C99">
            <v>0</v>
          </cell>
          <cell r="D99">
            <v>0</v>
          </cell>
          <cell r="E99">
            <v>12</v>
          </cell>
          <cell r="F99">
            <v>12</v>
          </cell>
          <cell r="G99">
            <v>120000</v>
          </cell>
          <cell r="H99">
            <v>40000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12</v>
          </cell>
          <cell r="AB99">
            <v>12</v>
          </cell>
          <cell r="AC99">
            <v>120000</v>
          </cell>
          <cell r="AD99">
            <v>40000</v>
          </cell>
        </row>
        <row r="100">
          <cell r="A100">
            <v>2</v>
          </cell>
          <cell r="B100" t="str">
            <v>スカイスポーツ取手</v>
          </cell>
          <cell r="C100">
            <v>0</v>
          </cell>
          <cell r="D100">
            <v>0</v>
          </cell>
          <cell r="E100">
            <v>4</v>
          </cell>
          <cell r="F100">
            <v>4</v>
          </cell>
          <cell r="G100">
            <v>65000</v>
          </cell>
          <cell r="H100">
            <v>11000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4</v>
          </cell>
          <cell r="AB100">
            <v>4</v>
          </cell>
          <cell r="AC100">
            <v>65000</v>
          </cell>
          <cell r="AD100">
            <v>11000</v>
          </cell>
        </row>
        <row r="101">
          <cell r="A101">
            <v>3</v>
          </cell>
          <cell r="B101" t="str">
            <v>ふれあい坂下</v>
          </cell>
          <cell r="C101">
            <v>0</v>
          </cell>
          <cell r="D101">
            <v>0</v>
          </cell>
          <cell r="E101">
            <v>7</v>
          </cell>
          <cell r="F101">
            <v>7</v>
          </cell>
          <cell r="G101">
            <v>80000</v>
          </cell>
          <cell r="H101">
            <v>133000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7</v>
          </cell>
          <cell r="AB101">
            <v>7</v>
          </cell>
          <cell r="AC101">
            <v>80000</v>
          </cell>
          <cell r="AD101">
            <v>133000</v>
          </cell>
        </row>
        <row r="102">
          <cell r="A102">
            <v>4</v>
          </cell>
          <cell r="B102" t="str">
            <v>未来の子ども</v>
          </cell>
          <cell r="C102">
            <v>0</v>
          </cell>
          <cell r="D102">
            <v>0</v>
          </cell>
          <cell r="E102">
            <v>6</v>
          </cell>
          <cell r="F102">
            <v>6</v>
          </cell>
          <cell r="G102">
            <v>150000</v>
          </cell>
          <cell r="H102">
            <v>13940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6</v>
          </cell>
          <cell r="AB102">
            <v>6</v>
          </cell>
          <cell r="AC102">
            <v>150000</v>
          </cell>
          <cell r="AD102">
            <v>13940</v>
          </cell>
        </row>
        <row r="103">
          <cell r="A103">
            <v>5</v>
          </cell>
          <cell r="B103" t="str">
            <v>水戸こどもの劇場</v>
          </cell>
          <cell r="C103">
            <v>0</v>
          </cell>
          <cell r="D103">
            <v>0</v>
          </cell>
          <cell r="E103">
            <v>13</v>
          </cell>
          <cell r="F103">
            <v>13</v>
          </cell>
          <cell r="G103">
            <v>260000</v>
          </cell>
          <cell r="H103">
            <v>26000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13</v>
          </cell>
          <cell r="AB103">
            <v>13</v>
          </cell>
          <cell r="AC103">
            <v>260000</v>
          </cell>
          <cell r="AD103">
            <v>26000</v>
          </cell>
        </row>
        <row r="104">
          <cell r="B104" t="str">
            <v>小計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42</v>
          </cell>
          <cell r="AB104">
            <v>42</v>
          </cell>
          <cell r="AC104">
            <v>675000</v>
          </cell>
          <cell r="AD104">
            <v>223940</v>
          </cell>
        </row>
        <row r="105">
          <cell r="B105" t="str">
            <v>市町村等計</v>
          </cell>
          <cell r="C105">
            <v>795100</v>
          </cell>
          <cell r="D105">
            <v>56000</v>
          </cell>
          <cell r="E105">
            <v>238804</v>
          </cell>
          <cell r="F105">
            <v>153000</v>
          </cell>
          <cell r="G105">
            <v>61400</v>
          </cell>
          <cell r="H105">
            <v>2000</v>
          </cell>
          <cell r="I105">
            <v>344317</v>
          </cell>
          <cell r="J105">
            <v>0</v>
          </cell>
          <cell r="K105">
            <v>0</v>
          </cell>
          <cell r="L105">
            <v>0</v>
          </cell>
          <cell r="M105">
            <v>1650621</v>
          </cell>
          <cell r="N105">
            <v>5</v>
          </cell>
          <cell r="O105">
            <v>20</v>
          </cell>
          <cell r="P105">
            <v>75000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75000</v>
          </cell>
          <cell r="AA105">
            <v>511</v>
          </cell>
          <cell r="AB105">
            <v>535</v>
          </cell>
          <cell r="AC105">
            <v>7187540</v>
          </cell>
          <cell r="AD105">
            <v>469740</v>
          </cell>
        </row>
        <row r="106">
          <cell r="B106" t="str">
            <v>市町村等計</v>
          </cell>
          <cell r="C106">
            <v>795100</v>
          </cell>
          <cell r="D106">
            <v>56000</v>
          </cell>
          <cell r="E106">
            <v>238804</v>
          </cell>
          <cell r="F106">
            <v>153000</v>
          </cell>
          <cell r="G106">
            <v>61400</v>
          </cell>
          <cell r="H106">
            <v>2000</v>
          </cell>
          <cell r="I106">
            <v>344317</v>
          </cell>
          <cell r="J106">
            <v>0</v>
          </cell>
          <cell r="K106">
            <v>0</v>
          </cell>
          <cell r="L106">
            <v>0</v>
          </cell>
          <cell r="M106">
            <v>1650621</v>
          </cell>
          <cell r="N106">
            <v>5</v>
          </cell>
          <cell r="O106">
            <v>20</v>
          </cell>
          <cell r="P106">
            <v>75000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75000</v>
          </cell>
          <cell r="AA106">
            <v>511</v>
          </cell>
          <cell r="AB106">
            <v>535</v>
          </cell>
          <cell r="AC106">
            <v>7187540</v>
          </cell>
          <cell r="AD106">
            <v>469740</v>
          </cell>
        </row>
        <row r="107">
          <cell r="B107" t="str">
            <v>茨城県</v>
          </cell>
          <cell r="C107">
            <v>164000</v>
          </cell>
          <cell r="D107">
            <v>252000</v>
          </cell>
          <cell r="E107">
            <v>21000</v>
          </cell>
          <cell r="F107">
            <v>882000</v>
          </cell>
          <cell r="G107">
            <v>12400</v>
          </cell>
          <cell r="H107">
            <v>0</v>
          </cell>
          <cell r="I107">
            <v>37800</v>
          </cell>
          <cell r="J107">
            <v>180000</v>
          </cell>
          <cell r="K107">
            <v>0</v>
          </cell>
          <cell r="L107">
            <v>95130</v>
          </cell>
          <cell r="M107">
            <v>1644330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</row>
        <row r="108"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</row>
        <row r="109">
          <cell r="B109" t="str">
            <v>合　　計</v>
          </cell>
          <cell r="C109">
            <v>959100</v>
          </cell>
          <cell r="D109">
            <v>308000</v>
          </cell>
          <cell r="E109">
            <v>259804</v>
          </cell>
          <cell r="F109">
            <v>1035000</v>
          </cell>
          <cell r="G109">
            <v>73800</v>
          </cell>
          <cell r="H109">
            <v>2000</v>
          </cell>
          <cell r="I109">
            <v>382117</v>
          </cell>
          <cell r="J109">
            <v>180000</v>
          </cell>
          <cell r="K109">
            <v>0</v>
          </cell>
          <cell r="L109">
            <v>95130</v>
          </cell>
          <cell r="M109">
            <v>3294951</v>
          </cell>
          <cell r="N109">
            <v>5</v>
          </cell>
          <cell r="O109">
            <v>20</v>
          </cell>
          <cell r="P109">
            <v>75000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75000</v>
          </cell>
          <cell r="AA109">
            <v>511</v>
          </cell>
          <cell r="AB109">
            <v>535</v>
          </cell>
          <cell r="AC109">
            <v>7187540</v>
          </cell>
          <cell r="AD109">
            <v>469740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defaultRowHeight="13.5" x14ac:dyDescent="0.15"/>
  <sheetData/>
  <phoneticPr fontId="1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FF0000"/>
    <pageSetUpPr fitToPage="1"/>
  </sheetPr>
  <dimension ref="A1:AR41"/>
  <sheetViews>
    <sheetView showGridLines="0" tabSelected="1" view="pageBreakPreview" zoomScale="62" zoomScaleNormal="100" zoomScaleSheetLayoutView="62" workbookViewId="0">
      <selection activeCell="U17" sqref="U17"/>
    </sheetView>
  </sheetViews>
  <sheetFormatPr defaultRowHeight="13.5" x14ac:dyDescent="0.15"/>
  <cols>
    <col min="1" max="1" width="3.375" customWidth="1"/>
    <col min="2" max="2" width="26" customWidth="1"/>
    <col min="3" max="3" width="16" customWidth="1"/>
    <col min="4" max="4" width="14.625" customWidth="1"/>
    <col min="5" max="7" width="12.625" customWidth="1"/>
    <col min="8" max="8" width="17.25" customWidth="1"/>
    <col min="9" max="9" width="12" customWidth="1"/>
    <col min="10" max="10" width="40" customWidth="1"/>
    <col min="11" max="11" width="2.875" customWidth="1"/>
    <col min="12" max="12" width="15" customWidth="1"/>
    <col min="13" max="13" width="2.25" customWidth="1"/>
    <col min="44" max="44" width="0" hidden="1" customWidth="1"/>
  </cols>
  <sheetData>
    <row r="1" spans="1:44" ht="25.5" customHeight="1" x14ac:dyDescent="0.15">
      <c r="A1" s="21" t="s">
        <v>43</v>
      </c>
      <c r="B1" s="22"/>
    </row>
    <row r="2" spans="1:44" ht="66.75" customHeight="1" x14ac:dyDescent="0.15">
      <c r="B2" s="89" t="s">
        <v>54</v>
      </c>
      <c r="C2" s="90"/>
      <c r="D2" s="90"/>
      <c r="E2" s="90"/>
      <c r="F2" s="90"/>
      <c r="G2" s="90"/>
      <c r="H2" s="90"/>
      <c r="I2" s="90"/>
      <c r="J2" s="90"/>
    </row>
    <row r="3" spans="1:44" ht="20.100000000000001" customHeight="1" x14ac:dyDescent="0.15">
      <c r="B3" s="37"/>
      <c r="C3" s="37"/>
      <c r="D3" s="37"/>
      <c r="E3" s="37"/>
      <c r="F3" s="37"/>
      <c r="G3" s="37"/>
      <c r="H3" s="37"/>
      <c r="I3" s="37"/>
      <c r="J3" s="37"/>
    </row>
    <row r="4" spans="1:44" ht="20.100000000000001" customHeight="1" x14ac:dyDescent="0.15">
      <c r="B4" s="23"/>
      <c r="C4" s="23"/>
      <c r="D4" s="23"/>
      <c r="E4" s="23"/>
      <c r="F4" s="23"/>
      <c r="G4" s="23"/>
      <c r="H4" s="24" t="s">
        <v>4</v>
      </c>
      <c r="I4" s="91" t="s">
        <v>45</v>
      </c>
      <c r="J4" s="91"/>
    </row>
    <row r="5" spans="1:44" ht="15" thickBot="1" x14ac:dyDescent="0.2">
      <c r="B5" s="25" t="s">
        <v>3</v>
      </c>
    </row>
    <row r="6" spans="1:44" ht="24.95" customHeight="1" x14ac:dyDescent="0.15">
      <c r="B6" s="51" t="s">
        <v>13</v>
      </c>
      <c r="C6" s="92"/>
      <c r="D6" s="93"/>
      <c r="E6" s="93"/>
      <c r="F6" s="93"/>
      <c r="G6" s="93"/>
      <c r="H6" s="93"/>
      <c r="I6" s="93"/>
      <c r="J6" s="94"/>
    </row>
    <row r="7" spans="1:44" ht="30" customHeight="1" x14ac:dyDescent="0.15">
      <c r="B7" s="53" t="s">
        <v>2</v>
      </c>
      <c r="C7" s="95"/>
      <c r="D7" s="96"/>
      <c r="E7" s="96"/>
      <c r="F7" s="96"/>
      <c r="G7" s="96"/>
      <c r="H7" s="96"/>
      <c r="I7" s="96"/>
      <c r="J7" s="97"/>
      <c r="AR7" t="s">
        <v>22</v>
      </c>
    </row>
    <row r="8" spans="1:44" ht="24.95" customHeight="1" x14ac:dyDescent="0.15">
      <c r="B8" s="52" t="s">
        <v>13</v>
      </c>
      <c r="C8" s="98"/>
      <c r="D8" s="99"/>
      <c r="E8" s="99"/>
      <c r="F8" s="99"/>
      <c r="G8" s="99"/>
      <c r="H8" s="99"/>
      <c r="I8" s="99"/>
      <c r="J8" s="100"/>
      <c r="AR8" t="s">
        <v>23</v>
      </c>
    </row>
    <row r="9" spans="1:44" ht="30" customHeight="1" x14ac:dyDescent="0.15">
      <c r="B9" s="53" t="s">
        <v>5</v>
      </c>
      <c r="C9" s="74"/>
      <c r="D9" s="75"/>
      <c r="E9" s="75"/>
      <c r="F9" s="75"/>
      <c r="G9" s="75"/>
      <c r="H9" s="75"/>
      <c r="I9" s="75"/>
      <c r="J9" s="76"/>
      <c r="AR9" t="s">
        <v>24</v>
      </c>
    </row>
    <row r="10" spans="1:44" ht="23.1" customHeight="1" x14ac:dyDescent="0.15">
      <c r="B10" s="77" t="s">
        <v>20</v>
      </c>
      <c r="C10" s="78"/>
      <c r="D10" s="78"/>
      <c r="E10" s="78"/>
      <c r="F10" s="78"/>
      <c r="G10" s="78"/>
      <c r="H10" s="78"/>
      <c r="I10" s="78"/>
      <c r="J10" s="79"/>
      <c r="AR10" t="s">
        <v>25</v>
      </c>
    </row>
    <row r="11" spans="1:44" ht="30" customHeight="1" x14ac:dyDescent="0.15">
      <c r="B11" s="80"/>
      <c r="C11" s="81"/>
      <c r="D11" s="81"/>
      <c r="E11" s="81"/>
      <c r="F11" s="81"/>
      <c r="G11" s="81"/>
      <c r="H11" s="81"/>
      <c r="I11" s="81"/>
      <c r="J11" s="82"/>
      <c r="O11" s="47" t="s">
        <v>16</v>
      </c>
    </row>
    <row r="12" spans="1:44" ht="22.5" customHeight="1" x14ac:dyDescent="0.15">
      <c r="B12" s="83" t="s">
        <v>21</v>
      </c>
      <c r="C12" s="84"/>
      <c r="D12" s="84"/>
      <c r="E12" s="84"/>
      <c r="F12" s="84"/>
      <c r="G12" s="84"/>
      <c r="H12" s="84"/>
      <c r="I12" s="84"/>
      <c r="J12" s="85"/>
    </row>
    <row r="13" spans="1:44" ht="30" customHeight="1" x14ac:dyDescent="0.15">
      <c r="B13" s="86"/>
      <c r="C13" s="87"/>
      <c r="D13" s="87"/>
      <c r="E13" s="87"/>
      <c r="F13" s="87"/>
      <c r="G13" s="87"/>
      <c r="H13" s="87"/>
      <c r="I13" s="87"/>
      <c r="J13" s="88"/>
    </row>
    <row r="14" spans="1:44" ht="23.1" customHeight="1" x14ac:dyDescent="0.15">
      <c r="B14" s="64" t="s">
        <v>32</v>
      </c>
      <c r="C14" s="65"/>
      <c r="D14" s="65"/>
      <c r="E14" s="65"/>
      <c r="F14" s="65"/>
      <c r="G14" s="65"/>
      <c r="H14" s="65"/>
      <c r="I14" s="65"/>
      <c r="J14" s="66"/>
    </row>
    <row r="15" spans="1:44" ht="30" customHeight="1" thickBot="1" x14ac:dyDescent="0.2">
      <c r="B15" s="50" t="s">
        <v>14</v>
      </c>
      <c r="C15" s="26" t="s">
        <v>44</v>
      </c>
      <c r="D15" s="68"/>
      <c r="E15" s="69"/>
      <c r="F15" s="69"/>
      <c r="G15" s="69"/>
      <c r="H15" s="69"/>
      <c r="I15" s="69"/>
      <c r="J15" s="70"/>
    </row>
    <row r="16" spans="1:44" ht="23.1" customHeight="1" x14ac:dyDescent="0.15">
      <c r="B16" s="27"/>
      <c r="C16" s="28"/>
      <c r="D16" s="27"/>
      <c r="E16" s="27"/>
      <c r="F16" s="28"/>
      <c r="G16" s="28"/>
      <c r="H16" s="28"/>
      <c r="I16" s="28"/>
      <c r="J16" s="28"/>
    </row>
    <row r="17" spans="2:11" s="14" customFormat="1" ht="18" customHeight="1" x14ac:dyDescent="0.15">
      <c r="B17" s="54" t="s">
        <v>29</v>
      </c>
      <c r="C17" s="55"/>
      <c r="D17" s="55"/>
      <c r="E17" s="55"/>
      <c r="F17" s="55"/>
      <c r="G17" s="55"/>
      <c r="H17" s="55"/>
      <c r="I17" s="55"/>
      <c r="J17" s="48"/>
    </row>
    <row r="18" spans="2:11" s="14" customFormat="1" ht="23.25" customHeight="1" x14ac:dyDescent="0.15">
      <c r="B18" s="16" t="s">
        <v>46</v>
      </c>
      <c r="C18" s="55"/>
      <c r="D18" s="55"/>
      <c r="E18" s="55"/>
      <c r="F18" s="55"/>
      <c r="G18" s="55"/>
      <c r="H18" s="55"/>
      <c r="I18" s="55"/>
      <c r="J18" s="48"/>
    </row>
    <row r="19" spans="2:11" s="14" customFormat="1" ht="22.5" customHeight="1" x14ac:dyDescent="0.15">
      <c r="B19" s="15" t="s">
        <v>47</v>
      </c>
      <c r="C19" s="48"/>
      <c r="D19" s="48"/>
      <c r="E19" s="48"/>
      <c r="F19" s="48"/>
      <c r="G19" s="49"/>
      <c r="H19" s="49"/>
      <c r="I19" s="48"/>
      <c r="J19" s="48"/>
    </row>
    <row r="20" spans="2:11" s="14" customFormat="1" ht="24.75" customHeight="1" x14ac:dyDescent="0.15">
      <c r="B20" s="60" t="s">
        <v>48</v>
      </c>
      <c r="C20" s="60"/>
      <c r="D20" s="60"/>
      <c r="E20" s="60"/>
      <c r="F20" s="60"/>
      <c r="G20" s="60"/>
      <c r="H20" s="71" t="s">
        <v>51</v>
      </c>
      <c r="I20" s="72"/>
      <c r="J20" s="72"/>
    </row>
    <row r="21" spans="2:11" s="14" customFormat="1" ht="24.75" customHeight="1" x14ac:dyDescent="0.15">
      <c r="B21" s="15" t="s">
        <v>55</v>
      </c>
      <c r="C21" s="58"/>
      <c r="D21" s="58"/>
      <c r="E21" s="58"/>
      <c r="F21" s="58"/>
      <c r="G21" s="58"/>
      <c r="H21" s="72"/>
      <c r="I21" s="72"/>
      <c r="J21" s="72"/>
    </row>
    <row r="22" spans="2:11" s="14" customFormat="1" ht="23.25" customHeight="1" x14ac:dyDescent="0.15">
      <c r="B22" s="15" t="s">
        <v>49</v>
      </c>
      <c r="C22" s="15"/>
      <c r="D22" s="48"/>
      <c r="E22" s="48"/>
      <c r="F22" s="48"/>
      <c r="G22" s="48"/>
      <c r="H22" s="72"/>
      <c r="I22" s="72"/>
      <c r="J22" s="72"/>
      <c r="K22" s="20"/>
    </row>
    <row r="23" spans="2:11" s="14" customFormat="1" ht="33" customHeight="1" x14ac:dyDescent="0.15">
      <c r="B23" s="73" t="s">
        <v>50</v>
      </c>
      <c r="C23" s="73"/>
      <c r="D23" s="73"/>
      <c r="E23" s="73"/>
      <c r="F23" s="73"/>
      <c r="G23" s="59"/>
      <c r="H23" s="59"/>
      <c r="I23" s="59"/>
      <c r="J23" s="59"/>
    </row>
    <row r="25" spans="2:11" ht="14.25" x14ac:dyDescent="0.15">
      <c r="B25" s="25" t="s">
        <v>17</v>
      </c>
      <c r="H25" s="58"/>
    </row>
    <row r="26" spans="2:11" ht="14.25" x14ac:dyDescent="0.15">
      <c r="B26" s="56" t="s">
        <v>36</v>
      </c>
      <c r="C26" s="57"/>
      <c r="D26" s="57"/>
      <c r="H26" s="48"/>
    </row>
    <row r="27" spans="2:11" ht="18.75" customHeight="1" x14ac:dyDescent="0.15">
      <c r="B27" s="57"/>
      <c r="C27" s="56" t="s">
        <v>37</v>
      </c>
      <c r="D27" s="57"/>
    </row>
    <row r="28" spans="2:11" ht="18.75" customHeight="1" x14ac:dyDescent="0.15">
      <c r="B28" s="57"/>
      <c r="C28" s="57" t="s">
        <v>38</v>
      </c>
      <c r="D28" s="57"/>
    </row>
    <row r="29" spans="2:11" ht="18.75" customHeight="1" x14ac:dyDescent="0.15">
      <c r="B29" s="57"/>
      <c r="C29" s="56" t="s">
        <v>39</v>
      </c>
      <c r="D29" s="57"/>
    </row>
    <row r="30" spans="2:11" ht="18.75" customHeight="1" x14ac:dyDescent="0.15">
      <c r="B30" s="57"/>
      <c r="C30" s="56" t="s">
        <v>40</v>
      </c>
      <c r="D30" s="57"/>
    </row>
    <row r="31" spans="2:11" ht="18.75" customHeight="1" x14ac:dyDescent="0.15">
      <c r="B31" s="57"/>
      <c r="C31" s="56" t="s">
        <v>41</v>
      </c>
      <c r="D31" s="57"/>
    </row>
    <row r="32" spans="2:11" ht="18.75" customHeight="1" x14ac:dyDescent="0.15">
      <c r="B32" s="57"/>
      <c r="C32" s="57" t="s">
        <v>15</v>
      </c>
      <c r="D32" s="57"/>
    </row>
    <row r="34" spans="2:10" ht="17.25" customHeight="1" x14ac:dyDescent="0.15">
      <c r="B34" s="18" t="s">
        <v>26</v>
      </c>
    </row>
    <row r="35" spans="2:10" ht="150" customHeight="1" x14ac:dyDescent="0.15">
      <c r="B35" s="67"/>
      <c r="C35" s="67"/>
      <c r="D35" s="67"/>
      <c r="E35" s="67"/>
      <c r="F35" s="67"/>
      <c r="G35" s="67"/>
      <c r="H35" s="67"/>
      <c r="I35" s="67"/>
      <c r="J35" s="67"/>
    </row>
    <row r="36" spans="2:10" ht="20.100000000000001" customHeight="1" x14ac:dyDescent="0.15">
      <c r="D36" s="29"/>
      <c r="E36" s="29"/>
      <c r="F36" s="29"/>
      <c r="G36" s="29"/>
      <c r="H36" s="29"/>
    </row>
    <row r="37" spans="2:10" ht="16.5" customHeight="1" x14ac:dyDescent="0.15">
      <c r="B37" s="17" t="s">
        <v>27</v>
      </c>
    </row>
    <row r="38" spans="2:10" ht="159" customHeight="1" x14ac:dyDescent="0.15">
      <c r="B38" s="67"/>
      <c r="C38" s="67"/>
      <c r="D38" s="67"/>
      <c r="E38" s="67"/>
      <c r="F38" s="67"/>
      <c r="G38" s="67"/>
      <c r="H38" s="67"/>
      <c r="I38" s="67"/>
      <c r="J38" s="67"/>
    </row>
    <row r="40" spans="2:10" s="19" customFormat="1" ht="18.75" customHeight="1" x14ac:dyDescent="0.15">
      <c r="B40" s="17" t="s">
        <v>28</v>
      </c>
      <c r="C40"/>
      <c r="D40"/>
      <c r="E40"/>
      <c r="F40"/>
      <c r="G40"/>
      <c r="H40"/>
      <c r="I40"/>
      <c r="J40"/>
    </row>
    <row r="41" spans="2:10" s="19" customFormat="1" ht="231.75" customHeight="1" x14ac:dyDescent="0.15">
      <c r="B41" s="61"/>
      <c r="C41" s="62"/>
      <c r="D41" s="62"/>
      <c r="E41" s="62"/>
      <c r="F41" s="62"/>
      <c r="G41" s="62"/>
      <c r="H41" s="62"/>
      <c r="I41" s="62"/>
      <c r="J41" s="63"/>
    </row>
  </sheetData>
  <sheetProtection selectLockedCells="1" selectUnlockedCells="1"/>
  <mergeCells count="17">
    <mergeCell ref="B2:J2"/>
    <mergeCell ref="I4:J4"/>
    <mergeCell ref="C6:J6"/>
    <mergeCell ref="C7:J7"/>
    <mergeCell ref="C8:J8"/>
    <mergeCell ref="C9:J9"/>
    <mergeCell ref="B10:J10"/>
    <mergeCell ref="B11:J11"/>
    <mergeCell ref="B12:J12"/>
    <mergeCell ref="B13:J13"/>
    <mergeCell ref="B41:J41"/>
    <mergeCell ref="B14:J14"/>
    <mergeCell ref="B35:J35"/>
    <mergeCell ref="B38:J38"/>
    <mergeCell ref="D15:J15"/>
    <mergeCell ref="H20:J22"/>
    <mergeCell ref="B23:F23"/>
  </mergeCells>
  <phoneticPr fontId="12"/>
  <conditionalFormatting sqref="C15:C16">
    <cfRule type="containsText" dxfId="2" priority="1" operator="containsText" text="あり">
      <formula>NOT(ISERROR(SEARCH("あり",C15)))</formula>
    </cfRule>
    <cfRule type="containsText" dxfId="1" priority="3" operator="containsText" text="なし">
      <formula>NOT(ISERROR(SEARCH("なし",C15)))</formula>
    </cfRule>
    <cfRule type="containsText" dxfId="0" priority="4" operator="containsText" text="あり">
      <formula>NOT(ISERROR(SEARCH("あり",C15)))</formula>
    </cfRule>
  </conditionalFormatting>
  <dataValidations count="4">
    <dataValidation imeMode="halfAlpha" allowBlank="1" showInputMessage="1" showErrorMessage="1" sqref="B13:J13" xr:uid="{00000000-0002-0000-0100-000000000000}"/>
    <dataValidation type="list" allowBlank="1" showInputMessage="1" showErrorMessage="1" sqref="B11:J11" xr:uid="{00000000-0002-0000-0100-000001000000}">
      <formula1>$AR$7:$AR$10</formula1>
    </dataValidation>
    <dataValidation type="list" allowBlank="1" showInputMessage="1" showErrorMessage="1" sqref="C15:C16" xr:uid="{00000000-0002-0000-0100-000002000000}">
      <formula1>"あり,なし"</formula1>
    </dataValidation>
    <dataValidation imeMode="halfKatakana" allowBlank="1" showInputMessage="1" showErrorMessage="1" sqref="C8:H8 C6" xr:uid="{00000000-0002-0000-0100-000003000000}"/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52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3198" r:id="rId4" name="Check Box 14">
              <controlPr defaultSize="0" autoFill="0" autoLine="0" autoPict="0">
                <anchor moveWithCells="1">
                  <from>
                    <xdr:col>0</xdr:col>
                    <xdr:colOff>95250</xdr:colOff>
                    <xdr:row>19</xdr:row>
                    <xdr:rowOff>304800</xdr:rowOff>
                  </from>
                  <to>
                    <xdr:col>1</xdr:col>
                    <xdr:colOff>114300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199" r:id="rId5" name="Check Box 15">
              <controlPr defaultSize="0" autoFill="0" autoLine="0" autoPict="0">
                <anchor moveWithCells="1">
                  <from>
                    <xdr:col>0</xdr:col>
                    <xdr:colOff>95250</xdr:colOff>
                    <xdr:row>19</xdr:row>
                    <xdr:rowOff>9525</xdr:rowOff>
                  </from>
                  <to>
                    <xdr:col>1</xdr:col>
                    <xdr:colOff>114300</xdr:colOff>
                    <xdr:row>20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200" r:id="rId6" name="Check Box 16">
              <controlPr defaultSize="0" autoFill="0" autoLine="0" autoPict="0">
                <anchor moveWithCells="1">
                  <from>
                    <xdr:col>0</xdr:col>
                    <xdr:colOff>104775</xdr:colOff>
                    <xdr:row>16</xdr:row>
                    <xdr:rowOff>114300</xdr:rowOff>
                  </from>
                  <to>
                    <xdr:col>1</xdr:col>
                    <xdr:colOff>257175</xdr:colOff>
                    <xdr:row>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201" r:id="rId7" name="Check Box 17">
              <controlPr defaultSize="0" autoFill="0" autoLine="0" autoPict="0">
                <anchor moveWithCells="1">
                  <from>
                    <xdr:col>0</xdr:col>
                    <xdr:colOff>95250</xdr:colOff>
                    <xdr:row>22</xdr:row>
                    <xdr:rowOff>0</xdr:rowOff>
                  </from>
                  <to>
                    <xdr:col>1</xdr:col>
                    <xdr:colOff>133350</xdr:colOff>
                    <xdr:row>22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218" r:id="rId8" name="Check Box 34">
              <controlPr defaultSize="0" autoFill="0" autoLine="0" autoPict="0">
                <anchor moveWithCells="1">
                  <from>
                    <xdr:col>0</xdr:col>
                    <xdr:colOff>104775</xdr:colOff>
                    <xdr:row>17</xdr:row>
                    <xdr:rowOff>209550</xdr:rowOff>
                  </from>
                  <to>
                    <xdr:col>1</xdr:col>
                    <xdr:colOff>257175</xdr:colOff>
                    <xdr:row>19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239" r:id="rId9" name="Check Box 55">
              <controlPr defaultSize="0" autoFill="0" autoLine="0" autoPict="0">
                <anchor moveWithCells="1">
                  <from>
                    <xdr:col>1</xdr:col>
                    <xdr:colOff>1771650</xdr:colOff>
                    <xdr:row>28</xdr:row>
                    <xdr:rowOff>200025</xdr:rowOff>
                  </from>
                  <to>
                    <xdr:col>2</xdr:col>
                    <xdr:colOff>0</xdr:colOff>
                    <xdr:row>30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240" r:id="rId10" name="Check Box 56">
              <controlPr defaultSize="0" autoFill="0" autoLine="0" autoPict="0">
                <anchor moveWithCells="1">
                  <from>
                    <xdr:col>1</xdr:col>
                    <xdr:colOff>1771650</xdr:colOff>
                    <xdr:row>30</xdr:row>
                    <xdr:rowOff>219075</xdr:rowOff>
                  </from>
                  <to>
                    <xdr:col>2</xdr:col>
                    <xdr:colOff>38100</xdr:colOff>
                    <xdr:row>32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241" r:id="rId11" name="Check Box 57">
              <controlPr defaultSize="0" autoFill="0" autoLine="0" autoPict="0">
                <anchor moveWithCells="1">
                  <from>
                    <xdr:col>1</xdr:col>
                    <xdr:colOff>1771650</xdr:colOff>
                    <xdr:row>30</xdr:row>
                    <xdr:rowOff>9525</xdr:rowOff>
                  </from>
                  <to>
                    <xdr:col>2</xdr:col>
                    <xdr:colOff>104775</xdr:colOff>
                    <xdr:row>30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242" r:id="rId12" name="Check Box 58">
              <controlPr defaultSize="0" autoFill="0" autoLine="0" autoPict="0">
                <anchor moveWithCells="1">
                  <from>
                    <xdr:col>1</xdr:col>
                    <xdr:colOff>1771650</xdr:colOff>
                    <xdr:row>26</xdr:row>
                    <xdr:rowOff>209550</xdr:rowOff>
                  </from>
                  <to>
                    <xdr:col>2</xdr:col>
                    <xdr:colOff>38100</xdr:colOff>
                    <xdr:row>28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243" r:id="rId13" name="Check Box 59">
              <controlPr defaultSize="0" autoFill="0" autoLine="0" autoPict="0">
                <anchor moveWithCells="1">
                  <from>
                    <xdr:col>1</xdr:col>
                    <xdr:colOff>1771650</xdr:colOff>
                    <xdr:row>28</xdr:row>
                    <xdr:rowOff>9525</xdr:rowOff>
                  </from>
                  <to>
                    <xdr:col>2</xdr:col>
                    <xdr:colOff>9525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246" r:id="rId14" name="Check Box 62">
              <controlPr defaultSize="0" autoFill="0" autoLine="0" autoPict="0">
                <anchor moveWithCells="1">
                  <from>
                    <xdr:col>1</xdr:col>
                    <xdr:colOff>1762125</xdr:colOff>
                    <xdr:row>25</xdr:row>
                    <xdr:rowOff>142875</xdr:rowOff>
                  </from>
                  <to>
                    <xdr:col>2</xdr:col>
                    <xdr:colOff>28575</xdr:colOff>
                    <xdr:row>27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247" r:id="rId15" name="Check Box 63">
              <controlPr defaultSize="0" autoFill="0" autoLine="0" autoPict="0">
                <anchor moveWithCells="1">
                  <from>
                    <xdr:col>0</xdr:col>
                    <xdr:colOff>95250</xdr:colOff>
                    <xdr:row>21</xdr:row>
                    <xdr:rowOff>0</xdr:rowOff>
                  </from>
                  <to>
                    <xdr:col>1</xdr:col>
                    <xdr:colOff>133350</xdr:colOff>
                    <xdr:row>22</xdr:row>
                    <xdr:rowOff>114300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  <pageSetUpPr fitToPage="1"/>
  </sheetPr>
  <dimension ref="A1:V51"/>
  <sheetViews>
    <sheetView showGridLines="0" view="pageBreakPreview" topLeftCell="A13" zoomScale="69" zoomScaleNormal="70" zoomScaleSheetLayoutView="80" workbookViewId="0">
      <selection activeCell="AB11" sqref="AB11"/>
    </sheetView>
  </sheetViews>
  <sheetFormatPr defaultColWidth="5.625" defaultRowHeight="14.25" x14ac:dyDescent="0.15"/>
  <cols>
    <col min="1" max="1" width="5" style="38" customWidth="1"/>
    <col min="2" max="2" width="5.625" style="38"/>
    <col min="3" max="3" width="14.625" style="38" customWidth="1"/>
    <col min="4" max="4" width="5.625" style="38"/>
    <col min="5" max="5" width="18" style="38" customWidth="1"/>
    <col min="6" max="20" width="5.625" style="38"/>
    <col min="21" max="21" width="8.625" style="38" customWidth="1"/>
    <col min="22" max="22" width="3.875" style="38" customWidth="1"/>
    <col min="23" max="23" width="2.75" style="38" customWidth="1"/>
    <col min="24" max="16384" width="5.625" style="38"/>
  </cols>
  <sheetData>
    <row r="1" spans="1:22" ht="17.25" x14ac:dyDescent="0.15">
      <c r="A1" s="1" t="s">
        <v>42</v>
      </c>
      <c r="B1" s="2"/>
      <c r="C1" s="2"/>
      <c r="D1" s="2"/>
      <c r="E1" s="2"/>
      <c r="F1" s="2"/>
      <c r="G1" s="2"/>
      <c r="H1" s="2"/>
      <c r="I1" s="2"/>
      <c r="J1" s="2"/>
    </row>
    <row r="2" spans="1:22" ht="24.95" customHeight="1" x14ac:dyDescent="0.15">
      <c r="A2" s="2"/>
      <c r="B2" s="128" t="s">
        <v>53</v>
      </c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</row>
    <row r="3" spans="1:22" ht="24.95" customHeight="1" x14ac:dyDescent="0.15">
      <c r="A3" s="2"/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  <c r="U3" s="129"/>
    </row>
    <row r="4" spans="1:22" s="41" customFormat="1" ht="9.75" customHeight="1" x14ac:dyDescent="0.15">
      <c r="A4" s="39"/>
      <c r="B4" s="40"/>
      <c r="C4" s="40"/>
      <c r="D4" s="40"/>
      <c r="E4" s="40"/>
      <c r="F4" s="40"/>
      <c r="G4" s="40"/>
      <c r="H4" s="40"/>
      <c r="I4" s="40"/>
      <c r="J4" s="40"/>
    </row>
    <row r="5" spans="1:22" s="44" customFormat="1" ht="18.75" x14ac:dyDescent="0.15">
      <c r="A5" s="42"/>
      <c r="B5" s="43"/>
      <c r="C5" s="43"/>
      <c r="D5" s="43"/>
      <c r="E5" s="43"/>
      <c r="F5" s="43"/>
      <c r="G5" s="43"/>
      <c r="H5" s="42"/>
      <c r="I5" s="42"/>
      <c r="J5" s="42"/>
      <c r="P5" s="130" t="s">
        <v>4</v>
      </c>
      <c r="Q5" s="130"/>
      <c r="R5" s="130"/>
      <c r="S5" s="131" t="s">
        <v>45</v>
      </c>
      <c r="T5" s="131"/>
      <c r="U5" s="131"/>
      <c r="V5" s="131"/>
    </row>
    <row r="6" spans="1:22" s="44" customFormat="1" ht="18.75" x14ac:dyDescent="0.15">
      <c r="A6" s="42"/>
      <c r="B6" s="43"/>
      <c r="C6" s="43"/>
      <c r="D6" s="43"/>
      <c r="E6" s="43"/>
      <c r="F6" s="43"/>
      <c r="G6" s="43"/>
      <c r="H6" s="42"/>
      <c r="I6" s="42"/>
      <c r="J6" s="42"/>
      <c r="P6" s="45"/>
      <c r="Q6" s="45"/>
      <c r="R6" s="45"/>
      <c r="S6" s="46"/>
      <c r="T6" s="46"/>
      <c r="U6" s="46"/>
      <c r="V6" s="46"/>
    </row>
    <row r="7" spans="1:22" s="30" customFormat="1" ht="23.25" customHeight="1" thickBot="1" x14ac:dyDescent="0.2">
      <c r="A7" s="9"/>
      <c r="B7" s="9"/>
      <c r="C7" s="13" t="s">
        <v>3</v>
      </c>
      <c r="D7" s="9"/>
      <c r="E7" s="9"/>
      <c r="F7" s="9"/>
      <c r="G7" s="9"/>
      <c r="H7" s="9"/>
      <c r="I7" s="9"/>
      <c r="J7" s="9"/>
    </row>
    <row r="8" spans="1:22" s="30" customFormat="1" ht="24.95" customHeight="1" x14ac:dyDescent="0.15">
      <c r="A8" s="9"/>
      <c r="B8" s="9"/>
      <c r="C8" s="12" t="s">
        <v>2</v>
      </c>
      <c r="D8" s="132">
        <f>'別紙３　ICT導入事業　国庫補助協議　事業計画書 '!C7</f>
        <v>0</v>
      </c>
      <c r="E8" s="133"/>
      <c r="F8" s="133"/>
      <c r="G8" s="133"/>
      <c r="H8" s="133"/>
      <c r="I8" s="133"/>
      <c r="J8" s="133"/>
      <c r="K8" s="134"/>
    </row>
    <row r="9" spans="1:22" s="30" customFormat="1" ht="24.95" customHeight="1" x14ac:dyDescent="0.15">
      <c r="A9" s="9"/>
      <c r="B9" s="9"/>
      <c r="C9" s="11" t="s">
        <v>5</v>
      </c>
      <c r="D9" s="135">
        <f>'別紙３　ICT導入事業　国庫補助協議　事業計画書 '!C9</f>
        <v>0</v>
      </c>
      <c r="E9" s="136"/>
      <c r="F9" s="136"/>
      <c r="G9" s="136"/>
      <c r="H9" s="136"/>
      <c r="I9" s="136"/>
      <c r="J9" s="136"/>
      <c r="K9" s="137"/>
    </row>
    <row r="10" spans="1:22" s="30" customFormat="1" ht="24.95" customHeight="1" x14ac:dyDescent="0.15">
      <c r="A10" s="9"/>
      <c r="B10" s="9"/>
      <c r="C10" s="10" t="s">
        <v>12</v>
      </c>
      <c r="D10" s="138"/>
      <c r="E10" s="139"/>
      <c r="F10" s="140" t="s">
        <v>10</v>
      </c>
      <c r="G10" s="140"/>
      <c r="H10" s="140"/>
      <c r="I10" s="140"/>
      <c r="J10" s="140"/>
      <c r="K10" s="141"/>
    </row>
    <row r="11" spans="1:22" s="30" customFormat="1" ht="24.95" customHeight="1" thickBot="1" x14ac:dyDescent="0.2">
      <c r="A11" s="9"/>
      <c r="B11" s="9"/>
      <c r="C11" s="8" t="s">
        <v>11</v>
      </c>
      <c r="D11" s="142"/>
      <c r="E11" s="143"/>
      <c r="F11" s="144" t="s">
        <v>10</v>
      </c>
      <c r="G11" s="144"/>
      <c r="H11" s="144"/>
      <c r="I11" s="144"/>
      <c r="J11" s="144"/>
      <c r="K11" s="145"/>
    </row>
    <row r="12" spans="1:22" ht="9.9499999999999993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</row>
    <row r="13" spans="1:22" ht="20.100000000000001" customHeight="1" x14ac:dyDescent="0.15">
      <c r="A13" s="2"/>
      <c r="B13" s="146" t="s">
        <v>9</v>
      </c>
      <c r="C13" s="146"/>
      <c r="D13" s="146"/>
      <c r="E13" s="147">
        <f>$C$17+$E$17-$G$17</f>
        <v>0</v>
      </c>
      <c r="F13" s="148"/>
      <c r="G13" s="148"/>
      <c r="H13" s="148"/>
      <c r="I13" s="148"/>
      <c r="J13" s="150" t="s">
        <v>0</v>
      </c>
      <c r="K13" s="151"/>
      <c r="M13" s="127"/>
      <c r="N13" s="127"/>
      <c r="O13" s="127"/>
      <c r="P13" s="127"/>
      <c r="Q13" s="127"/>
      <c r="R13" s="127"/>
      <c r="T13" s="31"/>
      <c r="U13" s="31"/>
    </row>
    <row r="14" spans="1:22" ht="20.100000000000001" customHeight="1" thickBot="1" x14ac:dyDescent="0.2">
      <c r="A14" s="2"/>
      <c r="B14" s="146"/>
      <c r="C14" s="146"/>
      <c r="D14" s="146"/>
      <c r="E14" s="149"/>
      <c r="F14" s="149"/>
      <c r="G14" s="149"/>
      <c r="H14" s="149"/>
      <c r="I14" s="149"/>
      <c r="J14" s="150"/>
      <c r="K14" s="151"/>
      <c r="M14" s="127"/>
      <c r="N14" s="127"/>
      <c r="O14" s="127"/>
      <c r="P14" s="127"/>
      <c r="Q14" s="127"/>
      <c r="R14" s="127"/>
      <c r="T14" s="31"/>
      <c r="U14" s="31"/>
    </row>
    <row r="15" spans="1:22" ht="14.25" customHeight="1" x14ac:dyDescent="0.15">
      <c r="A15" s="2"/>
      <c r="B15" s="2"/>
      <c r="C15" s="2"/>
      <c r="D15" s="2"/>
      <c r="E15" s="2"/>
      <c r="F15" s="2"/>
      <c r="G15" s="2"/>
      <c r="H15" s="2"/>
      <c r="I15" s="2"/>
      <c r="J15" s="2"/>
    </row>
    <row r="16" spans="1:22" ht="39.950000000000003" customHeight="1" x14ac:dyDescent="0.15">
      <c r="A16" s="2"/>
      <c r="B16" s="2"/>
      <c r="C16" s="112" t="s">
        <v>30</v>
      </c>
      <c r="D16" s="113"/>
      <c r="E16" s="114" t="s">
        <v>18</v>
      </c>
      <c r="F16" s="115"/>
      <c r="G16" s="116" t="s">
        <v>19</v>
      </c>
      <c r="H16" s="117"/>
      <c r="I16" s="6"/>
      <c r="J16" s="6"/>
    </row>
    <row r="17" spans="1:21" ht="24.95" customHeight="1" x14ac:dyDescent="0.15">
      <c r="A17" s="2"/>
      <c r="B17" s="2"/>
      <c r="C17" s="118">
        <f>$P$30</f>
        <v>0</v>
      </c>
      <c r="D17" s="119"/>
      <c r="E17" s="120">
        <f>$S$30</f>
        <v>0</v>
      </c>
      <c r="F17" s="121"/>
      <c r="G17" s="122"/>
      <c r="H17" s="123"/>
      <c r="I17" s="7"/>
      <c r="J17" s="7"/>
    </row>
    <row r="18" spans="1:21" ht="15.75" customHeight="1" x14ac:dyDescent="0.15">
      <c r="A18" s="2"/>
      <c r="B18" s="2"/>
      <c r="C18" s="2"/>
      <c r="D18" s="2"/>
      <c r="E18" s="2"/>
      <c r="F18" s="2"/>
      <c r="G18" s="2"/>
      <c r="H18" s="2"/>
      <c r="I18" s="2"/>
      <c r="J18" s="2"/>
    </row>
    <row r="19" spans="1:21" s="5" customFormat="1" ht="24.95" customHeight="1" x14ac:dyDescent="0.15">
      <c r="A19" s="6"/>
      <c r="B19" s="36" t="s">
        <v>8</v>
      </c>
      <c r="C19" s="102" t="s">
        <v>7</v>
      </c>
      <c r="D19" s="102"/>
      <c r="E19" s="102"/>
      <c r="F19" s="102"/>
      <c r="G19" s="102"/>
      <c r="H19" s="102"/>
      <c r="I19" s="102"/>
      <c r="J19" s="102"/>
      <c r="K19" s="108" t="s">
        <v>6</v>
      </c>
      <c r="L19" s="108"/>
      <c r="M19" s="108" t="s">
        <v>33</v>
      </c>
      <c r="N19" s="108"/>
      <c r="O19" s="108"/>
      <c r="P19" s="108" t="s">
        <v>31</v>
      </c>
      <c r="Q19" s="108"/>
      <c r="R19" s="108"/>
      <c r="S19" s="124" t="s">
        <v>1</v>
      </c>
      <c r="T19" s="124"/>
      <c r="U19" s="124"/>
    </row>
    <row r="20" spans="1:21" ht="24.95" customHeight="1" x14ac:dyDescent="0.15">
      <c r="A20" s="2"/>
      <c r="B20" s="4">
        <v>1</v>
      </c>
      <c r="C20" s="105"/>
      <c r="D20" s="105"/>
      <c r="E20" s="105"/>
      <c r="F20" s="105"/>
      <c r="G20" s="105"/>
      <c r="H20" s="105"/>
      <c r="I20" s="105"/>
      <c r="J20" s="105"/>
      <c r="K20" s="3"/>
      <c r="L20" s="32"/>
      <c r="M20" s="106"/>
      <c r="N20" s="106"/>
      <c r="O20" s="106"/>
      <c r="P20" s="107">
        <f t="shared" ref="P20:P29" si="0">K20*M20</f>
        <v>0</v>
      </c>
      <c r="Q20" s="107"/>
      <c r="R20" s="107"/>
      <c r="S20" s="106"/>
      <c r="T20" s="106"/>
      <c r="U20" s="106"/>
    </row>
    <row r="21" spans="1:21" ht="24.95" customHeight="1" x14ac:dyDescent="0.15">
      <c r="A21" s="2"/>
      <c r="B21" s="4">
        <v>2</v>
      </c>
      <c r="C21" s="105"/>
      <c r="D21" s="105"/>
      <c r="E21" s="105"/>
      <c r="F21" s="105"/>
      <c r="G21" s="105"/>
      <c r="H21" s="105"/>
      <c r="I21" s="105"/>
      <c r="J21" s="105"/>
      <c r="K21" s="3"/>
      <c r="L21" s="32"/>
      <c r="M21" s="106"/>
      <c r="N21" s="106"/>
      <c r="O21" s="106"/>
      <c r="P21" s="107">
        <f t="shared" si="0"/>
        <v>0</v>
      </c>
      <c r="Q21" s="107"/>
      <c r="R21" s="107"/>
      <c r="S21" s="106"/>
      <c r="T21" s="106"/>
      <c r="U21" s="106"/>
    </row>
    <row r="22" spans="1:21" ht="24.95" customHeight="1" x14ac:dyDescent="0.15">
      <c r="A22" s="2"/>
      <c r="B22" s="4">
        <v>3</v>
      </c>
      <c r="C22" s="105"/>
      <c r="D22" s="105"/>
      <c r="E22" s="105"/>
      <c r="F22" s="105"/>
      <c r="G22" s="105"/>
      <c r="H22" s="105"/>
      <c r="I22" s="105"/>
      <c r="J22" s="105"/>
      <c r="K22" s="3"/>
      <c r="L22" s="32"/>
      <c r="M22" s="106"/>
      <c r="N22" s="106"/>
      <c r="O22" s="106"/>
      <c r="P22" s="107">
        <f t="shared" si="0"/>
        <v>0</v>
      </c>
      <c r="Q22" s="107"/>
      <c r="R22" s="107"/>
      <c r="S22" s="106"/>
      <c r="T22" s="106"/>
      <c r="U22" s="106"/>
    </row>
    <row r="23" spans="1:21" ht="24.95" customHeight="1" x14ac:dyDescent="0.15">
      <c r="A23" s="2"/>
      <c r="B23" s="4">
        <v>4</v>
      </c>
      <c r="C23" s="105"/>
      <c r="D23" s="105"/>
      <c r="E23" s="105"/>
      <c r="F23" s="105"/>
      <c r="G23" s="105"/>
      <c r="H23" s="105"/>
      <c r="I23" s="105"/>
      <c r="J23" s="105"/>
      <c r="K23" s="3"/>
      <c r="L23" s="32"/>
      <c r="M23" s="106"/>
      <c r="N23" s="106"/>
      <c r="O23" s="106"/>
      <c r="P23" s="107">
        <f t="shared" si="0"/>
        <v>0</v>
      </c>
      <c r="Q23" s="107"/>
      <c r="R23" s="107"/>
      <c r="S23" s="106"/>
      <c r="T23" s="106"/>
      <c r="U23" s="106"/>
    </row>
    <row r="24" spans="1:21" ht="24.95" customHeight="1" x14ac:dyDescent="0.15">
      <c r="A24" s="2"/>
      <c r="B24" s="4">
        <v>5</v>
      </c>
      <c r="C24" s="105"/>
      <c r="D24" s="105"/>
      <c r="E24" s="105"/>
      <c r="F24" s="105"/>
      <c r="G24" s="105"/>
      <c r="H24" s="105"/>
      <c r="I24" s="105"/>
      <c r="J24" s="105"/>
      <c r="K24" s="3"/>
      <c r="L24" s="32"/>
      <c r="M24" s="106"/>
      <c r="N24" s="106"/>
      <c r="O24" s="106"/>
      <c r="P24" s="107">
        <f t="shared" si="0"/>
        <v>0</v>
      </c>
      <c r="Q24" s="107"/>
      <c r="R24" s="107"/>
      <c r="S24" s="106"/>
      <c r="T24" s="106"/>
      <c r="U24" s="106"/>
    </row>
    <row r="25" spans="1:21" ht="24.95" customHeight="1" x14ac:dyDescent="0.15">
      <c r="A25" s="2"/>
      <c r="B25" s="4">
        <v>6</v>
      </c>
      <c r="C25" s="105"/>
      <c r="D25" s="105"/>
      <c r="E25" s="105"/>
      <c r="F25" s="105"/>
      <c r="G25" s="105"/>
      <c r="H25" s="105"/>
      <c r="I25" s="105"/>
      <c r="J25" s="105"/>
      <c r="K25" s="3"/>
      <c r="L25" s="32"/>
      <c r="M25" s="106"/>
      <c r="N25" s="106"/>
      <c r="O25" s="106"/>
      <c r="P25" s="107">
        <f t="shared" si="0"/>
        <v>0</v>
      </c>
      <c r="Q25" s="107"/>
      <c r="R25" s="107"/>
      <c r="S25" s="106"/>
      <c r="T25" s="106"/>
      <c r="U25" s="106"/>
    </row>
    <row r="26" spans="1:21" ht="24.95" customHeight="1" x14ac:dyDescent="0.15">
      <c r="A26" s="2"/>
      <c r="B26" s="4">
        <v>7</v>
      </c>
      <c r="C26" s="105"/>
      <c r="D26" s="105"/>
      <c r="E26" s="105"/>
      <c r="F26" s="105"/>
      <c r="G26" s="105"/>
      <c r="H26" s="105"/>
      <c r="I26" s="105"/>
      <c r="J26" s="105"/>
      <c r="K26" s="3"/>
      <c r="L26" s="32"/>
      <c r="M26" s="106"/>
      <c r="N26" s="106"/>
      <c r="O26" s="106"/>
      <c r="P26" s="107">
        <f t="shared" si="0"/>
        <v>0</v>
      </c>
      <c r="Q26" s="107"/>
      <c r="R26" s="107"/>
      <c r="S26" s="106"/>
      <c r="T26" s="106"/>
      <c r="U26" s="106"/>
    </row>
    <row r="27" spans="1:21" ht="24.95" customHeight="1" x14ac:dyDescent="0.15">
      <c r="A27" s="2"/>
      <c r="B27" s="4">
        <v>8</v>
      </c>
      <c r="C27" s="105"/>
      <c r="D27" s="105"/>
      <c r="E27" s="105"/>
      <c r="F27" s="105"/>
      <c r="G27" s="105"/>
      <c r="H27" s="105"/>
      <c r="I27" s="105"/>
      <c r="J27" s="105"/>
      <c r="K27" s="3"/>
      <c r="L27" s="32"/>
      <c r="M27" s="106"/>
      <c r="N27" s="106"/>
      <c r="O27" s="106"/>
      <c r="P27" s="107">
        <f t="shared" si="0"/>
        <v>0</v>
      </c>
      <c r="Q27" s="107"/>
      <c r="R27" s="107"/>
      <c r="S27" s="106"/>
      <c r="T27" s="106"/>
      <c r="U27" s="106"/>
    </row>
    <row r="28" spans="1:21" ht="24.95" customHeight="1" x14ac:dyDescent="0.15">
      <c r="A28" s="2"/>
      <c r="B28" s="4">
        <v>9</v>
      </c>
      <c r="C28" s="105"/>
      <c r="D28" s="105"/>
      <c r="E28" s="105"/>
      <c r="F28" s="105"/>
      <c r="G28" s="105"/>
      <c r="H28" s="105"/>
      <c r="I28" s="105"/>
      <c r="J28" s="105"/>
      <c r="K28" s="3"/>
      <c r="L28" s="32"/>
      <c r="M28" s="106"/>
      <c r="N28" s="106"/>
      <c r="O28" s="106"/>
      <c r="P28" s="107">
        <f t="shared" si="0"/>
        <v>0</v>
      </c>
      <c r="Q28" s="107"/>
      <c r="R28" s="107"/>
      <c r="S28" s="106"/>
      <c r="T28" s="106"/>
      <c r="U28" s="106"/>
    </row>
    <row r="29" spans="1:21" ht="24.95" customHeight="1" x14ac:dyDescent="0.15">
      <c r="A29" s="2"/>
      <c r="B29" s="4">
        <v>10</v>
      </c>
      <c r="C29" s="105"/>
      <c r="D29" s="105"/>
      <c r="E29" s="105"/>
      <c r="F29" s="105"/>
      <c r="G29" s="105"/>
      <c r="H29" s="105"/>
      <c r="I29" s="105"/>
      <c r="J29" s="105"/>
      <c r="K29" s="3"/>
      <c r="L29" s="32"/>
      <c r="M29" s="106"/>
      <c r="N29" s="106"/>
      <c r="O29" s="106"/>
      <c r="P29" s="107">
        <f t="shared" si="0"/>
        <v>0</v>
      </c>
      <c r="Q29" s="107"/>
      <c r="R29" s="107"/>
      <c r="S29" s="106"/>
      <c r="T29" s="106"/>
      <c r="U29" s="106"/>
    </row>
    <row r="30" spans="1:21" ht="24.95" customHeight="1" x14ac:dyDescent="0.15">
      <c r="A30" s="2"/>
      <c r="B30" s="2"/>
      <c r="C30" s="2"/>
      <c r="D30" s="2"/>
      <c r="E30" s="2"/>
      <c r="F30" s="2"/>
      <c r="G30" s="2"/>
      <c r="H30" s="2"/>
      <c r="I30" s="2"/>
      <c r="J30" s="2"/>
      <c r="M30" s="108" t="s">
        <v>34</v>
      </c>
      <c r="N30" s="108"/>
      <c r="O30" s="108"/>
      <c r="P30" s="109">
        <f>SUM(P20:R29)</f>
        <v>0</v>
      </c>
      <c r="Q30" s="110"/>
      <c r="R30" s="111"/>
      <c r="S30" s="109">
        <f>SUM(S20:U29)</f>
        <v>0</v>
      </c>
      <c r="T30" s="110"/>
      <c r="U30" s="111"/>
    </row>
    <row r="31" spans="1:21" ht="23.25" customHeight="1" x14ac:dyDescent="0.15">
      <c r="A31" s="2"/>
      <c r="B31" s="2"/>
      <c r="C31" s="2"/>
      <c r="D31" s="2"/>
      <c r="E31" s="2"/>
      <c r="F31" s="2"/>
      <c r="G31" s="2"/>
      <c r="H31" s="2"/>
      <c r="I31" s="2"/>
      <c r="J31" s="2"/>
    </row>
    <row r="32" spans="1:21" ht="20.100000000000001" customHeight="1" x14ac:dyDescent="0.15">
      <c r="A32" s="2"/>
      <c r="B32" s="101" t="s">
        <v>35</v>
      </c>
      <c r="C32" s="102"/>
      <c r="D32" s="103"/>
      <c r="E32" s="103"/>
      <c r="F32" s="103"/>
      <c r="G32" s="103"/>
      <c r="H32" s="103"/>
      <c r="I32" s="103"/>
      <c r="J32" s="103"/>
      <c r="K32" s="104"/>
      <c r="L32" s="104"/>
      <c r="M32" s="104"/>
      <c r="N32" s="104"/>
      <c r="O32" s="104"/>
      <c r="P32" s="104"/>
      <c r="Q32" s="104"/>
      <c r="R32" s="104"/>
      <c r="S32" s="104"/>
      <c r="T32" s="104"/>
      <c r="U32" s="104"/>
    </row>
    <row r="33" spans="1:21" ht="20.100000000000001" customHeight="1" x14ac:dyDescent="0.15">
      <c r="A33" s="2"/>
      <c r="B33" s="102"/>
      <c r="C33" s="102"/>
      <c r="D33" s="103"/>
      <c r="E33" s="103"/>
      <c r="F33" s="103"/>
      <c r="G33" s="103"/>
      <c r="H33" s="103"/>
      <c r="I33" s="103"/>
      <c r="J33" s="103"/>
      <c r="K33" s="104"/>
      <c r="L33" s="104"/>
      <c r="M33" s="104"/>
      <c r="N33" s="104"/>
      <c r="O33" s="104"/>
      <c r="P33" s="104"/>
      <c r="Q33" s="104"/>
      <c r="R33" s="104"/>
      <c r="S33" s="104"/>
      <c r="T33" s="104"/>
      <c r="U33" s="104"/>
    </row>
    <row r="34" spans="1:21" ht="20.100000000000001" customHeight="1" x14ac:dyDescent="0.15">
      <c r="A34" s="2"/>
      <c r="B34" s="102"/>
      <c r="C34" s="102"/>
      <c r="D34" s="103"/>
      <c r="E34" s="103"/>
      <c r="F34" s="103"/>
      <c r="G34" s="103"/>
      <c r="H34" s="103"/>
      <c r="I34" s="103"/>
      <c r="J34" s="103"/>
      <c r="K34" s="104"/>
      <c r="L34" s="104"/>
      <c r="M34" s="104"/>
      <c r="N34" s="104"/>
      <c r="O34" s="104"/>
      <c r="P34" s="104"/>
      <c r="Q34" s="104"/>
      <c r="R34" s="104"/>
      <c r="S34" s="104"/>
      <c r="T34" s="104"/>
      <c r="U34" s="104"/>
    </row>
    <row r="35" spans="1:21" ht="105" customHeight="1" x14ac:dyDescent="0.15">
      <c r="A35" s="2"/>
      <c r="B35" s="102"/>
      <c r="C35" s="102"/>
      <c r="D35" s="103"/>
      <c r="E35" s="103"/>
      <c r="F35" s="103"/>
      <c r="G35" s="103"/>
      <c r="H35" s="103"/>
      <c r="I35" s="103"/>
      <c r="J35" s="103"/>
      <c r="K35" s="104"/>
      <c r="L35" s="104"/>
      <c r="M35" s="104"/>
      <c r="N35" s="104"/>
      <c r="O35" s="104"/>
      <c r="P35" s="104"/>
      <c r="Q35" s="104"/>
      <c r="R35" s="104"/>
      <c r="S35" s="104"/>
      <c r="T35" s="104"/>
      <c r="U35" s="104"/>
    </row>
    <row r="36" spans="1:21" ht="20.100000000000001" customHeight="1" x14ac:dyDescent="0.15">
      <c r="A36" s="2"/>
      <c r="B36" s="33"/>
      <c r="C36" s="34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</row>
    <row r="37" spans="1:21" ht="20.100000000000001" customHeight="1" x14ac:dyDescent="0.15">
      <c r="A37" s="2"/>
      <c r="B37" s="125" t="s">
        <v>52</v>
      </c>
      <c r="C37" s="126"/>
      <c r="D37" s="126"/>
      <c r="E37" s="126"/>
      <c r="F37" s="126"/>
      <c r="G37" s="126"/>
      <c r="H37" s="126"/>
      <c r="I37" s="126"/>
      <c r="J37" s="126"/>
      <c r="K37" s="126"/>
      <c r="L37" s="126"/>
      <c r="M37" s="126"/>
      <c r="N37" s="126"/>
      <c r="O37" s="126"/>
      <c r="P37" s="126"/>
      <c r="Q37" s="126"/>
      <c r="R37" s="126"/>
      <c r="S37" s="126"/>
      <c r="T37" s="126"/>
      <c r="U37" s="126"/>
    </row>
    <row r="38" spans="1:21" ht="20.100000000000001" customHeight="1" x14ac:dyDescent="0.15">
      <c r="A38" s="2"/>
      <c r="B38" s="126"/>
      <c r="C38" s="126"/>
      <c r="D38" s="126"/>
      <c r="E38" s="126"/>
      <c r="F38" s="126"/>
      <c r="G38" s="126"/>
      <c r="H38" s="126"/>
      <c r="I38" s="126"/>
      <c r="J38" s="126"/>
      <c r="K38" s="126"/>
      <c r="L38" s="126"/>
      <c r="M38" s="126"/>
      <c r="N38" s="126"/>
      <c r="O38" s="126"/>
      <c r="P38" s="126"/>
      <c r="Q38" s="126"/>
      <c r="R38" s="126"/>
      <c r="S38" s="126"/>
      <c r="T38" s="126"/>
      <c r="U38" s="126"/>
    </row>
    <row r="39" spans="1:21" ht="20.100000000000001" customHeight="1" x14ac:dyDescent="0.15">
      <c r="A39" s="2"/>
      <c r="B39" s="126"/>
      <c r="C39" s="126"/>
      <c r="D39" s="126"/>
      <c r="E39" s="126"/>
      <c r="F39" s="126"/>
      <c r="G39" s="126"/>
      <c r="H39" s="126"/>
      <c r="I39" s="126"/>
      <c r="J39" s="126"/>
      <c r="K39" s="126"/>
      <c r="L39" s="126"/>
      <c r="M39" s="126"/>
      <c r="N39" s="126"/>
      <c r="O39" s="126"/>
      <c r="P39" s="126"/>
      <c r="Q39" s="126"/>
      <c r="R39" s="126"/>
      <c r="S39" s="126"/>
      <c r="T39" s="126"/>
      <c r="U39" s="126"/>
    </row>
    <row r="40" spans="1:21" ht="20.100000000000001" customHeight="1" x14ac:dyDescent="0.15">
      <c r="A40" s="2"/>
      <c r="B40" s="126"/>
      <c r="C40" s="126"/>
      <c r="D40" s="126"/>
      <c r="E40" s="126"/>
      <c r="F40" s="126"/>
      <c r="G40" s="126"/>
      <c r="H40" s="126"/>
      <c r="I40" s="126"/>
      <c r="J40" s="126"/>
      <c r="K40" s="126"/>
      <c r="L40" s="126"/>
      <c r="M40" s="126"/>
      <c r="N40" s="126"/>
      <c r="O40" s="126"/>
      <c r="P40" s="126"/>
      <c r="Q40" s="126"/>
      <c r="R40" s="126"/>
      <c r="S40" s="126"/>
      <c r="T40" s="126"/>
      <c r="U40" s="126"/>
    </row>
    <row r="41" spans="1:21" ht="20.100000000000001" customHeight="1" x14ac:dyDescent="0.15">
      <c r="A41" s="2"/>
      <c r="B41" s="2"/>
      <c r="C41" s="2"/>
      <c r="D41" s="2"/>
      <c r="E41" s="2"/>
      <c r="F41" s="2"/>
      <c r="G41" s="2"/>
      <c r="H41" s="2"/>
      <c r="I41" s="2"/>
      <c r="J41" s="2"/>
    </row>
    <row r="42" spans="1:21" ht="20.100000000000001" customHeight="1" x14ac:dyDescent="0.15">
      <c r="A42" s="2"/>
      <c r="B42" s="2"/>
      <c r="C42" s="2"/>
      <c r="D42" s="2"/>
      <c r="E42" s="2"/>
      <c r="F42" s="2"/>
      <c r="G42" s="2"/>
      <c r="H42" s="2"/>
      <c r="I42" s="2"/>
      <c r="J42" s="2"/>
    </row>
    <row r="43" spans="1:21" ht="20.100000000000001" customHeight="1" x14ac:dyDescent="0.15"/>
    <row r="44" spans="1:21" ht="20.100000000000001" customHeight="1" x14ac:dyDescent="0.15"/>
    <row r="45" spans="1:21" ht="20.100000000000001" customHeight="1" x14ac:dyDescent="0.15"/>
    <row r="46" spans="1:21" ht="20.100000000000001" customHeight="1" x14ac:dyDescent="0.15"/>
    <row r="47" spans="1:21" ht="20.100000000000001" customHeight="1" x14ac:dyDescent="0.15"/>
    <row r="48" spans="1:21" ht="20.100000000000001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</sheetData>
  <mergeCells count="71">
    <mergeCell ref="B37:U40"/>
    <mergeCell ref="M13:R13"/>
    <mergeCell ref="M14:R14"/>
    <mergeCell ref="B2:U3"/>
    <mergeCell ref="P5:R5"/>
    <mergeCell ref="S5:V5"/>
    <mergeCell ref="D8:K8"/>
    <mergeCell ref="D9:K9"/>
    <mergeCell ref="D10:E10"/>
    <mergeCell ref="F10:K10"/>
    <mergeCell ref="D11:E11"/>
    <mergeCell ref="F11:K11"/>
    <mergeCell ref="B13:D14"/>
    <mergeCell ref="E13:I14"/>
    <mergeCell ref="J13:K14"/>
    <mergeCell ref="C20:J20"/>
    <mergeCell ref="M20:O20"/>
    <mergeCell ref="P20:R20"/>
    <mergeCell ref="S20:U20"/>
    <mergeCell ref="C16:D16"/>
    <mergeCell ref="E16:F16"/>
    <mergeCell ref="G16:H16"/>
    <mergeCell ref="C17:D17"/>
    <mergeCell ref="E17:F17"/>
    <mergeCell ref="G17:H17"/>
    <mergeCell ref="C19:J19"/>
    <mergeCell ref="K19:L19"/>
    <mergeCell ref="M19:O19"/>
    <mergeCell ref="P19:R19"/>
    <mergeCell ref="S19:U19"/>
    <mergeCell ref="C21:J21"/>
    <mergeCell ref="M21:O21"/>
    <mergeCell ref="P21:R21"/>
    <mergeCell ref="S21:U21"/>
    <mergeCell ref="C22:J22"/>
    <mergeCell ref="M22:O22"/>
    <mergeCell ref="P22:R22"/>
    <mergeCell ref="S22:U22"/>
    <mergeCell ref="C23:J23"/>
    <mergeCell ref="M23:O23"/>
    <mergeCell ref="P23:R23"/>
    <mergeCell ref="S23:U23"/>
    <mergeCell ref="C24:J24"/>
    <mergeCell ref="M24:O24"/>
    <mergeCell ref="P24:R24"/>
    <mergeCell ref="S24:U24"/>
    <mergeCell ref="C25:J25"/>
    <mergeCell ref="M25:O25"/>
    <mergeCell ref="P25:R25"/>
    <mergeCell ref="S25:U25"/>
    <mergeCell ref="C26:J26"/>
    <mergeCell ref="M26:O26"/>
    <mergeCell ref="P26:R26"/>
    <mergeCell ref="S26:U26"/>
    <mergeCell ref="C27:J27"/>
    <mergeCell ref="M27:O27"/>
    <mergeCell ref="P27:R27"/>
    <mergeCell ref="S27:U27"/>
    <mergeCell ref="C28:J28"/>
    <mergeCell ref="M28:O28"/>
    <mergeCell ref="P28:R28"/>
    <mergeCell ref="S28:U28"/>
    <mergeCell ref="B32:C35"/>
    <mergeCell ref="D32:U35"/>
    <mergeCell ref="C29:J29"/>
    <mergeCell ref="M29:O29"/>
    <mergeCell ref="P29:R29"/>
    <mergeCell ref="S29:U29"/>
    <mergeCell ref="M30:O30"/>
    <mergeCell ref="P30:R30"/>
    <mergeCell ref="S30:U30"/>
  </mergeCells>
  <phoneticPr fontId="12"/>
  <dataValidations count="4">
    <dataValidation type="list" allowBlank="1" showInputMessage="1" showErrorMessage="1" sqref="L20:L29" xr:uid="{00000000-0002-0000-0200-000000000000}">
      <formula1>"式,台"</formula1>
    </dataValidation>
    <dataValidation type="whole" allowBlank="1" showInputMessage="1" showErrorMessage="1" sqref="K20:K29" xr:uid="{00000000-0002-0000-0200-000001000000}">
      <formula1>1</formula1>
      <formula2>100</formula2>
    </dataValidation>
    <dataValidation imeMode="halfAlpha" allowBlank="1" showInputMessage="1" showErrorMessage="1" sqref="M20:R29" xr:uid="{00000000-0002-0000-0200-000002000000}"/>
    <dataValidation type="whole" allowBlank="1" showInputMessage="1" showErrorMessage="1" sqref="D10:D11" xr:uid="{00000000-0002-0000-0200-000003000000}">
      <formula1>0</formula1>
      <formula2>9999</formula2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68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63dbbe5-076b-4606-a03b-9598f5f2f35a" xsi:nil="true"/>
    <Owner xmlns="3b7b391f-316a-4bc7-a585-b2bcaf106fac">
      <UserInfo>
        <DisplayName/>
        <AccountId xsi:nil="true"/>
        <AccountType/>
      </UserInfo>
    </Owner>
    <lcf76f155ced4ddcb4097134ff3c332f xmlns="3b7b391f-316a-4bc7-a585-b2bcaf106fac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C01E761D7F10AC4AA5F2ABE28D747455" ma:contentTypeVersion="14" ma:contentTypeDescription="新しいドキュメントを作成します。" ma:contentTypeScope="" ma:versionID="a143d2307fc8a2191278fd36c543140b">
  <xsd:schema xmlns:xsd="http://www.w3.org/2001/XMLSchema" xmlns:xs="http://www.w3.org/2001/XMLSchema" xmlns:p="http://schemas.microsoft.com/office/2006/metadata/properties" xmlns:ns2="3b7b391f-316a-4bc7-a585-b2bcaf106fac" xmlns:ns3="263dbbe5-076b-4606-a03b-9598f5f2f35a" targetNamespace="http://schemas.microsoft.com/office/2006/metadata/properties" ma:root="true" ma:fieldsID="6855582b5da0a3aa643b3aa1955d7827" ns2:_="" ns3:_="">
    <xsd:import namespace="3b7b391f-316a-4bc7-a585-b2bcaf106fac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7b391f-316a-4bc7-a585-b2bcaf106fac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b34faeb6-5c06-48a1-9936-61b343ad2bb4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4328561-D06F-4E56-9BA1-A7E5297D17D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D20C8F5-B162-4CF1-A83B-94B08B40DCEB}">
  <ds:schemaRefs>
    <ds:schemaRef ds:uri="http://schemas.microsoft.com/office/2006/metadata/properties"/>
    <ds:schemaRef ds:uri="3b7b391f-316a-4bc7-a585-b2bcaf106fac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http://schemas.microsoft.com/office/2006/documentManagement/types"/>
    <ds:schemaRef ds:uri="http://purl.org/dc/dcmitype/"/>
    <ds:schemaRef ds:uri="263dbbe5-076b-4606-a03b-9598f5f2f35a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ABC404AC-7991-40DA-85A3-43AA8329DFD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b7b391f-316a-4bc7-a585-b2bcaf106fac"/>
    <ds:schemaRef ds:uri="263dbbe5-076b-4606-a03b-9598f5f2f3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Sheet1</vt:lpstr>
      <vt:lpstr>別紙３　ICT導入事業　国庫補助協議　事業計画書 </vt:lpstr>
      <vt:lpstr>別紙4　ICT導入　国庫補助協議　積算内訳書</vt:lpstr>
      <vt:lpstr>'別紙３　ICT導入事業　国庫補助協議　事業計画書 '!Print_Area</vt:lpstr>
      <vt:lpstr>'別紙4　ICT導入　国庫補助協議　積算内訳書'!Print_Area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島根県坂田　潤弥</cp:lastModifiedBy>
  <cp:lastPrinted>2025-04-17T05:27:55Z</cp:lastPrinted>
  <dcterms:created xsi:type="dcterms:W3CDTF">2006-04-10T04:26:56Z</dcterms:created>
  <dcterms:modified xsi:type="dcterms:W3CDTF">2025-08-06T01:32:23Z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0x010100C01E761D7F10AC4AA5F2ABE28D747455</vt:lpwstr>
  </property>
  <property fmtid="{D5CDD505-2E9C-101B-9397-08002B2CF9AE}" pid="3" name="MediaServiceImageTags">
    <vt:lpwstr/>
  </property>
</Properties>
</file>