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8\"/>
    </mc:Choice>
  </mc:AlternateContent>
  <xr:revisionPtr revIDLastSave="0" documentId="13_ncr:1_{D0375DB4-BE60-4D8A-9DFD-D1369508EC8B}"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'!$A$3:$H$232</definedName>
    <definedName name="_xlnm._FilterDatabase" localSheetId="1" hidden="1">居宅系!$A$3:$K$88</definedName>
    <definedName name="_xlnm._FilterDatabase" localSheetId="0" hidden="1">支援施設!$A$4:$P$22</definedName>
    <definedName name="_xlnm._FilterDatabase" localSheetId="7" hidden="1">相談!$A$3:$L$94</definedName>
    <definedName name="_xlnm._FilterDatabase" localSheetId="3" hidden="1">短期入所!$A$3:$J$60</definedName>
    <definedName name="_xlnm._FilterDatabase" localSheetId="2" hidden="1">日中系!$A$5:$P$151</definedName>
    <definedName name="_xlnm.Print_Area" localSheetId="5">'グループホーム '!$A$1:$H$230</definedName>
    <definedName name="_xlnm.Print_Area" localSheetId="1">居宅系!$A$1:$K$91</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相談!$A$1:$L$94</definedName>
    <definedName name="_xlnm.Print_Area" localSheetId="3">短期入所!$A$1:$I$67</definedName>
    <definedName name="_xlnm.Print_Area" localSheetId="2">日中系!$A$1:$P$153</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2" i="5" l="1"/>
  <c r="A83" i="5"/>
  <c r="A79" i="20"/>
  <c r="F133" i="22"/>
  <c r="F226" i="22"/>
  <c r="A6" i="20"/>
  <c r="A33" i="21"/>
  <c r="F69" i="22"/>
  <c r="I3" i="23"/>
  <c r="K4" i="23"/>
  <c r="K3" i="23"/>
  <c r="G3" i="26"/>
  <c r="I4" i="26"/>
  <c r="I3" i="26"/>
  <c r="F216" i="22"/>
  <c r="F175" i="22"/>
  <c r="A57" i="16"/>
  <c r="A58" i="16"/>
  <c r="K2" i="20"/>
  <c r="K2" i="16" l="1"/>
  <c r="F178" i="22"/>
  <c r="K151" i="5"/>
  <c r="D19" i="23"/>
  <c r="I10" i="23"/>
  <c r="F112" i="22" l="1"/>
  <c r="F91" i="22" l="1"/>
  <c r="F34" i="22" l="1"/>
  <c r="B8" i="26" l="1"/>
  <c r="F204" i="22" l="1"/>
  <c r="F202" i="22" l="1"/>
  <c r="D23" i="23" l="1"/>
  <c r="D22" i="23"/>
  <c r="D21" i="23"/>
  <c r="D20" i="23"/>
  <c r="D18" i="23"/>
  <c r="D17" i="23"/>
  <c r="D16" i="23"/>
  <c r="F84" i="22" l="1"/>
  <c r="F199" i="22" l="1"/>
  <c r="I151" i="5" l="1"/>
  <c r="J151" i="5"/>
  <c r="L151" i="5"/>
  <c r="M151" i="5"/>
  <c r="N151" i="5"/>
  <c r="H151" i="5"/>
  <c r="F89" i="22" l="1"/>
  <c r="F169" i="22" l="1"/>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P3" i="5"/>
  <c r="A79" i="16" l="1"/>
  <c r="A80" i="16" s="1"/>
  <c r="A81" i="16" s="1"/>
  <c r="A82" i="16" s="1"/>
  <c r="A83" i="16" s="1"/>
  <c r="A84" i="16" s="1"/>
  <c r="A85" i="16" s="1"/>
  <c r="A86" i="16" s="1"/>
  <c r="A87" i="16" s="1"/>
  <c r="A88" i="16" s="1"/>
  <c r="A89" i="16" s="1"/>
  <c r="A90" i="16" s="1"/>
  <c r="A91" i="16" s="1"/>
  <c r="A92" i="16" s="1"/>
  <c r="A93" i="16" s="1"/>
  <c r="A94" i="16" s="1"/>
  <c r="F127" i="22"/>
  <c r="F209" i="22" l="1"/>
  <c r="F212" i="22"/>
  <c r="D12" i="23" l="1"/>
  <c r="D11" i="23"/>
  <c r="I18" i="23" l="1"/>
  <c r="I17" i="23"/>
  <c r="I16" i="23"/>
  <c r="I15" i="23"/>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G15" i="26"/>
  <c r="A34" i="21" l="1"/>
  <c r="A35" i="21" s="1"/>
  <c r="A36" i="21" s="1"/>
  <c r="A37" i="21" s="1"/>
  <c r="A38" i="21" s="1"/>
  <c r="A39" i="21" s="1"/>
  <c r="A40" i="21" s="1"/>
  <c r="A41" i="21" s="1"/>
  <c r="A42" i="21" s="1"/>
  <c r="A43" i="21" s="1"/>
  <c r="A44" i="21" s="1"/>
  <c r="A45" i="21" s="1"/>
  <c r="A46" i="21" s="1"/>
  <c r="A47" i="21" s="1"/>
  <c r="A48" i="21" s="1"/>
  <c r="A49" i="21" s="1"/>
  <c r="A50" i="21" s="1"/>
  <c r="A51" i="21" l="1"/>
  <c r="A52" i="21" s="1"/>
  <c r="A53" i="21" s="1"/>
  <c r="A54" i="21" s="1"/>
  <c r="A55" i="21" s="1"/>
  <c r="A56" i="21" s="1"/>
  <c r="A57" i="21" s="1"/>
  <c r="A58" i="21" s="1"/>
  <c r="A59" i="21" s="1"/>
  <c r="A60" i="21" s="1"/>
  <c r="A61" i="21" s="1"/>
  <c r="A62" i="21" s="1"/>
  <c r="F104" i="22"/>
  <c r="F31" i="22" l="1"/>
  <c r="G2" i="22" l="1"/>
  <c r="J2" i="12"/>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F206" i="22"/>
  <c r="F193" i="22"/>
  <c r="F190" i="22"/>
  <c r="F156" i="22"/>
  <c r="F149" i="22"/>
  <c r="F147" i="22"/>
  <c r="F123" i="22"/>
  <c r="F116" i="22"/>
  <c r="F109" i="22"/>
  <c r="F101" i="22"/>
  <c r="F98" i="22"/>
  <c r="F94" i="22"/>
  <c r="F81" i="22"/>
  <c r="F63" i="22"/>
  <c r="F52" i="22"/>
  <c r="F29" i="22"/>
  <c r="F25" i="22"/>
  <c r="F13" i="22"/>
  <c r="A38" i="20" l="1"/>
  <c r="B6" i="26"/>
  <c r="D14" i="23"/>
  <c r="D13" i="23"/>
  <c r="A39" i="20" l="1"/>
  <c r="A40" i="20" s="1"/>
  <c r="A41" i="20" s="1"/>
  <c r="A42" i="20" s="1"/>
  <c r="A43" i="20" s="1"/>
  <c r="A44" i="20" s="1"/>
  <c r="A45" i="20" s="1"/>
  <c r="A46" i="20" s="1"/>
  <c r="A47" i="20" s="1"/>
  <c r="A48" i="20" s="1"/>
  <c r="A49" i="20" s="1"/>
  <c r="A50" i="20" s="1"/>
  <c r="D9" i="23"/>
  <c r="D8" i="23"/>
  <c r="D7" i="23"/>
  <c r="D6" i="23"/>
  <c r="D5" i="23"/>
  <c r="A51" i="20" l="1"/>
  <c r="A52" i="20" s="1"/>
  <c r="A53" i="20" s="1"/>
  <c r="A54" i="20" s="1"/>
  <c r="A55" i="20" s="1"/>
  <c r="A56" i="20" s="1"/>
  <c r="A57" i="20" s="1"/>
  <c r="A58" i="20" s="1"/>
  <c r="A59" i="20" s="1"/>
  <c r="A60" i="20" s="1"/>
  <c r="A61" i="20" s="1"/>
  <c r="A62" i="20" s="1"/>
  <c r="A63" i="20" s="1"/>
  <c r="A64" i="20" s="1"/>
  <c r="H13" i="26"/>
  <c r="H12" i="26"/>
  <c r="H11" i="26"/>
  <c r="J13" i="23"/>
  <c r="J12" i="23"/>
  <c r="J11" i="23"/>
  <c r="A65" i="20" l="1"/>
  <c r="A66" i="20" s="1"/>
  <c r="A67" i="20" s="1"/>
  <c r="A68" i="20" s="1"/>
  <c r="A69" i="20" s="1"/>
  <c r="A70" i="20" s="1"/>
  <c r="A71" i="20" s="1"/>
  <c r="A72" i="20" s="1"/>
  <c r="A73" i="20" s="1"/>
  <c r="A74" i="20" s="1"/>
  <c r="A75" i="20" s="1"/>
  <c r="A76" i="20" s="1"/>
  <c r="A77" i="20" s="1"/>
  <c r="H2" i="27"/>
  <c r="A78" i="20" l="1"/>
  <c r="A80" i="20" s="1"/>
  <c r="A81" i="20" s="1"/>
  <c r="A82" i="20" s="1"/>
  <c r="A83" i="20" s="1"/>
  <c r="A84" i="20" s="1"/>
  <c r="A85" i="20" s="1"/>
  <c r="A86" i="20" s="1"/>
  <c r="A87" i="20" s="1"/>
  <c r="A88" i="20" s="1"/>
  <c r="G10" i="26"/>
  <c r="G8" i="26"/>
  <c r="G6" i="26"/>
  <c r="B3" i="26"/>
  <c r="B1" i="26"/>
  <c r="G17" i="26" l="1"/>
  <c r="B17" i="26"/>
  <c r="I8" i="23"/>
  <c r="G1" i="26" l="1"/>
  <c r="H2" i="24" l="1"/>
  <c r="D1" i="23"/>
  <c r="D3" i="23"/>
  <c r="I6" i="23"/>
  <c r="F17" i="23"/>
  <c r="I22" i="10"/>
  <c r="J22" i="10"/>
  <c r="N22" i="10"/>
  <c r="L22" i="10"/>
  <c r="K22" i="10"/>
  <c r="I2" i="21"/>
  <c r="M22" i="10"/>
  <c r="I25" i="23" l="1"/>
  <c r="D25" i="23"/>
  <c r="I1" i="23" l="1"/>
  <c r="A7" i="5"/>
  <c r="A8" i="5" s="1"/>
  <c r="A9" i="5" s="1"/>
  <c r="A10" i="5" s="1"/>
  <c r="A11" i="5" s="1"/>
  <c r="A12" i="5" s="1"/>
  <c r="A13" i="5" s="1"/>
  <c r="A14" i="5" l="1"/>
  <c r="A15" i="5" l="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l="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l="1"/>
  <c r="A80" i="5" s="1"/>
  <c r="A81" i="5" l="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l="1"/>
  <c r="A111" i="5" s="1"/>
  <c r="A112" i="5" s="1"/>
  <c r="A113" i="5" s="1"/>
  <c r="A114" i="5" s="1"/>
  <c r="A115" i="5" s="1"/>
  <c r="A116" i="5" s="1"/>
  <c r="A117" i="5" s="1"/>
  <c r="A118" i="5" s="1"/>
  <c r="A119" i="5" s="1"/>
  <c r="A120" i="5" s="1"/>
  <c r="A121" i="5" s="1"/>
  <c r="A122" i="5" s="1"/>
  <c r="A123" i="5" s="1"/>
  <c r="A124" i="5" s="1"/>
  <c r="A125" i="5" s="1"/>
  <c r="A126" i="5" l="1"/>
  <c r="A127" i="5" s="1"/>
  <c r="A128" i="5" s="1"/>
  <c r="A129" i="5" s="1"/>
  <c r="A130" i="5" s="1"/>
  <c r="A131" i="5" s="1"/>
  <c r="A132" i="5" s="1"/>
  <c r="A133" i="5" s="1"/>
  <c r="A134" i="5" s="1"/>
  <c r="A135" i="5" s="1"/>
  <c r="A136" i="5" s="1"/>
  <c r="A137" i="5" s="1"/>
  <c r="A138" i="5" s="1"/>
  <c r="A139" i="5" s="1"/>
  <c r="A140" i="5" l="1"/>
  <c r="A141" i="5" s="1"/>
  <c r="A142" i="5" s="1"/>
  <c r="A143" i="5" s="1"/>
  <c r="A144" i="5" s="1"/>
  <c r="A145" i="5" s="1"/>
  <c r="A146" i="5" s="1"/>
  <c r="A147" i="5" s="1"/>
  <c r="A148" i="5" s="1"/>
  <c r="A149" i="5" s="1"/>
  <c r="A150" i="5" s="1"/>
</calcChain>
</file>

<file path=xl/sharedStrings.xml><?xml version="1.0" encoding="utf-8"?>
<sst xmlns="http://schemas.openxmlformats.org/spreadsheetml/2006/main" count="3712" uniqueCount="2603">
  <si>
    <t>○</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</si>
  <si>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</si>
  <si>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</si>
  <si>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</si>
  <si>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</si>
  <si>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</si>
  <si>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</si>
  <si>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</si>
  <si>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</si>
  <si>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</si>
  <si>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</si>
  <si>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</si>
  <si>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</si>
  <si>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</si>
  <si>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</si>
  <si>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</si>
  <si>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</si>
  <si>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</si>
  <si>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</si>
  <si>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</si>
  <si>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</si>
  <si>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</si>
  <si>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</si>
  <si>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</si>
  <si>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</si>
  <si>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</si>
  <si>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</si>
  <si>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</si>
  <si>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</si>
  <si>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</si>
  <si>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</si>
  <si>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</si>
  <si>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</si>
  <si>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</si>
  <si>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</si>
  <si>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</si>
  <si>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</si>
  <si>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</si>
  <si>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</si>
  <si>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</si>
  <si>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</si>
  <si>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</si>
  <si>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</si>
  <si>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</si>
  <si>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</si>
  <si>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</si>
  <si>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</si>
  <si>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</si>
  <si>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</si>
  <si>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</si>
  <si>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</si>
  <si>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</si>
  <si>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</si>
  <si>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</si>
  <si>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</si>
  <si>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</si>
  <si>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</si>
  <si>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</si>
  <si>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</si>
  <si>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</si>
  <si>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</si>
  <si>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</si>
  <si>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</si>
  <si>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</si>
  <si>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</si>
  <si>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</si>
  <si>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</si>
  <si>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</si>
  <si>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</si>
  <si>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</si>
  <si>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</si>
  <si>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</si>
  <si>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</si>
  <si>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</si>
  <si>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</si>
  <si>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</si>
  <si>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</si>
  <si>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</si>
  <si>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</si>
  <si>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</si>
  <si>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</si>
  <si>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</si>
  <si>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</si>
  <si>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</si>
  <si>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</si>
  <si>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</si>
  <si>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</si>
  <si>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</si>
  <si>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</si>
  <si>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</si>
  <si>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</si>
  <si>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</si>
  <si>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</si>
  <si>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</si>
  <si>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</si>
  <si>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</si>
  <si>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</si>
  <si>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</si>
  <si>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</si>
  <si>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</si>
  <si>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</si>
  <si>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</si>
  <si>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</si>
  <si>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</si>
  <si>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</si>
  <si>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</si>
  <si>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</si>
  <si>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</si>
  <si>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</si>
  <si>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</si>
  <si>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</si>
  <si>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</si>
  <si>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</si>
  <si>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</si>
  <si>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</si>
  <si>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</si>
  <si>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</si>
  <si>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</si>
  <si>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</si>
  <si>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</si>
  <si>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</si>
  <si>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</si>
  <si>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</si>
  <si>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</si>
  <si>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</si>
  <si>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</si>
  <si>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</si>
  <si>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</si>
  <si>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</si>
  <si>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</si>
  <si>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</si>
  <si>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</si>
  <si>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</si>
  <si>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</si>
  <si>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</si>
  <si>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</si>
  <si>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</si>
  <si>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</si>
  <si>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</si>
  <si>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</si>
  <si>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</si>
  <si>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</si>
  <si>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</si>
  <si>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</si>
  <si>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</si>
  <si>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</si>
  <si>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</si>
  <si>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</si>
  <si>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桑雲寮</t>
  </si>
  <si>
    <t>さつきホーム</t>
  </si>
  <si>
    <t>なかやホーム</t>
  </si>
  <si>
    <t>しんがいホーム</t>
  </si>
  <si>
    <t>さくらホーム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</si>
  <si>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</si>
  <si>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</si>
  <si>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</si>
  <si>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</si>
  <si>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</si>
  <si>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</si>
  <si>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</si>
  <si>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</si>
  <si>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</si>
  <si>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</si>
  <si>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</si>
  <si>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</si>
  <si>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</si>
  <si>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</si>
  <si>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</si>
  <si>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障がい者就労支援事業所　のぞみの里</t>
    <rPh sb="0" eb="1">
      <t>サワ</t>
    </rPh>
    <rPh sb="3" eb="4">
      <t>シャ</t>
    </rPh>
    <rPh sb="4" eb="6">
      <t>シュウロウ</t>
    </rPh>
    <rPh sb="6" eb="8">
      <t>シエン</t>
    </rPh>
    <rPh sb="8" eb="11">
      <t>ジギョウショ</t>
    </rPh>
    <rPh sb="16" eb="17">
      <t>サト</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</si>
  <si>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</si>
  <si>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</si>
  <si>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</si>
  <si>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</si>
  <si>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</si>
  <si>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</si>
  <si>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</si>
  <si>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</si>
  <si>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</si>
  <si>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</si>
  <si>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</si>
  <si>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</si>
  <si>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</si>
  <si>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</si>
  <si>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</si>
  <si>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</si>
  <si>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</si>
  <si>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</si>
  <si>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</si>
  <si>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</si>
  <si>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</si>
  <si>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</si>
  <si>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</si>
  <si>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</si>
  <si>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</si>
  <si>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</si>
  <si>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</si>
  <si>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</si>
  <si>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</si>
  <si>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</si>
  <si>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</si>
  <si>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</si>
  <si>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</si>
  <si>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</si>
  <si>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</si>
  <si>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</si>
  <si>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</si>
  <si>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</si>
  <si>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</si>
  <si>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</si>
  <si>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</si>
  <si>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</si>
  <si>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</si>
  <si>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</si>
  <si>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</si>
  <si>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</si>
  <si>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</si>
  <si>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</si>
  <si>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</si>
  <si>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</si>
  <si>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</si>
  <si>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</si>
  <si>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</si>
  <si>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</si>
  <si>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</si>
  <si>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</si>
  <si>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</si>
  <si>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</si>
  <si>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</si>
  <si>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</si>
  <si>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</si>
  <si>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</si>
  <si>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</si>
  <si>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</si>
  <si>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</si>
  <si>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</si>
  <si>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</si>
  <si>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</si>
  <si>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</si>
  <si>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</si>
  <si>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</si>
  <si>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</si>
  <si>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</si>
  <si>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</si>
  <si>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</si>
  <si>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</si>
  <si>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</si>
  <si>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</si>
  <si>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</si>
  <si>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</si>
  <si>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</si>
  <si>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</si>
  <si>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</si>
  <si>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</si>
  <si>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</si>
  <si>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</si>
  <si>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</si>
  <si>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</si>
  <si>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</si>
  <si>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</si>
  <si>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</si>
  <si>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</si>
  <si>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</si>
  <si>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</si>
  <si>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</si>
  <si>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</si>
  <si>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</si>
  <si>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</si>
  <si>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</si>
  <si>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</si>
  <si>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</si>
  <si>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</si>
  <si>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</si>
  <si>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</si>
  <si>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</si>
  <si>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</si>
  <si>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</si>
  <si>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</si>
  <si>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</si>
  <si>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</si>
  <si>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</si>
  <si>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</si>
  <si>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</si>
  <si>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</si>
  <si>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</si>
  <si>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</si>
  <si>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</si>
  <si>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</si>
  <si>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</si>
  <si>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</si>
  <si>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</si>
  <si>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</si>
  <si>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</si>
  <si>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</si>
  <si>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</si>
  <si>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</si>
  <si>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</si>
  <si>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</si>
  <si>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</si>
  <si>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</si>
  <si>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</si>
  <si>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</si>
  <si>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</si>
  <si>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</si>
  <si>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</si>
  <si>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</si>
  <si>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</si>
  <si>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</si>
  <si>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</si>
  <si>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</si>
  <si>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</si>
  <si>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</si>
  <si>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</si>
  <si>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</si>
  <si>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</si>
  <si>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</si>
  <si>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</si>
  <si>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</si>
  <si>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</si>
  <si>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</si>
  <si>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</si>
  <si>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</si>
  <si>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</si>
  <si>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</si>
  <si>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</si>
  <si>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</si>
  <si>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</si>
  <si>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</si>
  <si>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</si>
  <si>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</si>
  <si>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</si>
  <si>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</si>
  <si>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</si>
  <si>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</si>
  <si>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</si>
  <si>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</si>
  <si>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</si>
  <si>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</si>
  <si>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</si>
  <si>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</si>
  <si>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</si>
  <si>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</si>
  <si>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</si>
  <si>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0856-28-8484</t>
    <phoneticPr fontId="3"/>
  </si>
  <si>
    <t>0856-28-8490</t>
    <phoneticPr fontId="3"/>
  </si>
  <si>
    <t>698-0036</t>
  </si>
  <si>
    <t>0856-23-7422</t>
  </si>
  <si>
    <t>出雲市斐川町名島90</t>
    <rPh sb="0" eb="3">
      <t>イズモシ</t>
    </rPh>
    <rPh sb="3" eb="6">
      <t>ヒカワチョウ</t>
    </rPh>
    <rPh sb="6" eb="7">
      <t>ナ</t>
    </rPh>
    <rPh sb="7" eb="8">
      <t>シマ</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</si>
  <si>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</si>
  <si>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</si>
  <si>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</si>
  <si>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</si>
  <si>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</si>
  <si>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</si>
  <si>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</si>
  <si>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</si>
  <si>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</si>
  <si>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</si>
  <si>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</si>
  <si>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</si>
  <si>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</si>
  <si>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</si>
  <si>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</si>
  <si>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</si>
  <si>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</si>
  <si>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</si>
  <si>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</si>
  <si>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</si>
  <si>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</si>
  <si>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</si>
  <si>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</si>
  <si>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</si>
  <si>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</si>
  <si>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</si>
  <si>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</si>
  <si>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</si>
  <si>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</si>
  <si>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</si>
  <si>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</si>
  <si>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</si>
  <si>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</si>
  <si>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</si>
  <si>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</si>
  <si>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</si>
  <si>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</si>
  <si>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</si>
  <si>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</si>
  <si>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</si>
  <si>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</si>
  <si>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</si>
  <si>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</si>
  <si>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</si>
  <si>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</si>
  <si>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</si>
  <si>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</si>
  <si>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</si>
  <si>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</si>
  <si>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</si>
  <si>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</si>
  <si>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</si>
  <si>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</si>
  <si>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</si>
  <si>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</si>
  <si>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</si>
  <si>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</si>
  <si>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</si>
  <si>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</si>
  <si>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</si>
  <si>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</si>
  <si>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</si>
  <si>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</si>
  <si>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</si>
  <si>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</si>
  <si>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</si>
  <si>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</si>
  <si>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</si>
  <si>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</si>
  <si>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</si>
  <si>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</si>
  <si>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やな</t>
  </si>
  <si>
    <t>みんなの作業所</t>
  </si>
  <si>
    <t>ゆめ</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</si>
  <si>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</si>
  <si>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</si>
  <si>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</si>
  <si>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</si>
  <si>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</si>
  <si>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</si>
  <si>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</si>
  <si>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</si>
  <si>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</si>
  <si>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</si>
  <si>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</si>
  <si>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</si>
  <si>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</si>
  <si>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</si>
  <si>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</si>
  <si>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</si>
  <si>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</si>
  <si>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</si>
  <si>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</si>
  <si>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</si>
  <si>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</si>
  <si>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</si>
  <si>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</si>
  <si>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</si>
  <si>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</si>
  <si>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</si>
  <si>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</si>
  <si>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</si>
  <si>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</si>
  <si>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</si>
  <si>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</si>
  <si>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</si>
  <si>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</si>
  <si>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</si>
  <si>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</si>
  <si>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</si>
  <si>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</si>
  <si>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</si>
  <si>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</si>
  <si>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</si>
  <si>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</si>
  <si>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</si>
  <si>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</si>
  <si>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</si>
  <si>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</si>
  <si>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</si>
  <si>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</si>
  <si>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</si>
  <si>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</si>
  <si>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</si>
  <si>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</si>
  <si>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</si>
  <si>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</si>
  <si>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</si>
  <si>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</si>
  <si>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</si>
  <si>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</si>
  <si>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</si>
  <si>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</si>
  <si>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</si>
  <si>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</si>
  <si>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</si>
  <si>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</si>
  <si>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</si>
  <si>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</si>
  <si>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</si>
  <si>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</si>
  <si>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</si>
  <si>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</si>
  <si>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</si>
  <si>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</si>
  <si>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</si>
  <si>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</si>
  <si>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</si>
  <si>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</si>
  <si>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</si>
  <si>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</si>
  <si>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</si>
  <si>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</si>
  <si>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</si>
  <si>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</si>
  <si>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</si>
  <si>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</si>
  <si>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</si>
  <si>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</si>
  <si>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</si>
  <si>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</si>
  <si>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</si>
  <si>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</si>
  <si>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</si>
  <si>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</si>
  <si>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</si>
  <si>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</si>
  <si>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</si>
  <si>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</si>
  <si>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</si>
  <si>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</si>
  <si>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</si>
  <si>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</si>
  <si>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</si>
  <si>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</si>
  <si>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</si>
  <si>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</si>
  <si>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</si>
  <si>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</si>
  <si>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</si>
  <si>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</si>
  <si>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</si>
  <si>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</si>
  <si>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</si>
  <si>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</si>
  <si>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</si>
  <si>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</si>
  <si>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</si>
  <si>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</si>
  <si>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</si>
  <si>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</si>
  <si>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</si>
  <si>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</si>
  <si>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</si>
  <si>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</si>
  <si>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</si>
  <si>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</si>
  <si>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</si>
  <si>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</si>
  <si>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</si>
  <si>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</si>
  <si>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</si>
  <si>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</si>
  <si>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</si>
  <si>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</si>
  <si>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</si>
  <si>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</si>
  <si>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</si>
  <si>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</si>
  <si>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</si>
  <si>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</si>
  <si>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</si>
  <si>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</si>
  <si>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</si>
  <si>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</si>
  <si>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</si>
  <si>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</si>
  <si>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</si>
  <si>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</si>
  <si>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</si>
  <si>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</si>
  <si>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</si>
  <si>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</si>
  <si>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</si>
  <si>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</si>
  <si>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</si>
  <si>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</si>
  <si>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</si>
  <si>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</si>
  <si>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</si>
  <si>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</si>
  <si>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</si>
  <si>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</si>
  <si>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</si>
  <si>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</si>
  <si>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</si>
  <si>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</si>
  <si>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</si>
  <si>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</si>
  <si>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</si>
  <si>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</si>
  <si>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</si>
  <si>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</si>
  <si>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</si>
  <si>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</si>
  <si>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</si>
  <si>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</si>
  <si>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</si>
  <si>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</si>
  <si>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</si>
  <si>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</si>
  <si>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</si>
  <si>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</si>
  <si>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</si>
  <si>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</si>
  <si>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</si>
  <si>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</si>
  <si>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</si>
  <si>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</si>
  <si>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</si>
  <si>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</si>
  <si>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</si>
  <si>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</si>
  <si>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</si>
  <si>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</si>
  <si>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</si>
  <si>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</si>
  <si>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</si>
  <si>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</si>
  <si>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</si>
  <si>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</si>
  <si>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</si>
  <si>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</si>
  <si>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</si>
  <si>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</si>
  <si>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</si>
  <si>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</si>
  <si>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</si>
  <si>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</si>
  <si>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</si>
  <si>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</si>
  <si>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</si>
  <si>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</si>
  <si>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</si>
  <si>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</si>
  <si>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</si>
  <si>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</si>
  <si>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</si>
  <si>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</si>
  <si>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</si>
  <si>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</si>
  <si>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</si>
  <si>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</si>
  <si>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</si>
  <si>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</si>
  <si>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</si>
  <si>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</si>
  <si>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</si>
  <si>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</si>
  <si>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</si>
  <si>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</si>
  <si>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</si>
  <si>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</si>
  <si>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</si>
  <si>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</si>
  <si>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</si>
  <si>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</si>
  <si>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</si>
  <si>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</si>
  <si>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</si>
  <si>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</si>
  <si>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</si>
  <si>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</si>
  <si>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</si>
  <si>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</si>
  <si>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</si>
  <si>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</si>
  <si>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</si>
  <si>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</si>
  <si>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</si>
  <si>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</si>
  <si>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</si>
  <si>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</si>
  <si>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</si>
  <si>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0856-72-0161</t>
    <phoneticPr fontId="3"/>
  </si>
  <si>
    <t>ワークくわの木　かなぎライディングパーク</t>
    <rPh sb="6" eb="7">
      <t>キ</t>
    </rPh>
    <phoneticPr fontId="3"/>
  </si>
  <si>
    <t>697-0303</t>
    <phoneticPr fontId="3"/>
  </si>
  <si>
    <t>0855-42-2222</t>
    <phoneticPr fontId="3"/>
  </si>
  <si>
    <t>生活介護「あすなろ」</t>
    <rPh sb="0" eb="2">
      <t>セイカツ</t>
    </rPh>
    <rPh sb="2" eb="4">
      <t>カイゴ</t>
    </rPh>
    <phoneticPr fontId="3"/>
  </si>
  <si>
    <t>699-1832</t>
    <phoneticPr fontId="3"/>
  </si>
  <si>
    <t>NPO法人ふきのとう</t>
    <rPh sb="3" eb="5">
      <t>ホウジン</t>
    </rPh>
    <phoneticPr fontId="3"/>
  </si>
  <si>
    <t>0854-52-1073</t>
    <phoneticPr fontId="3"/>
  </si>
  <si>
    <t>つわぶきネット</t>
    <phoneticPr fontId="3"/>
  </si>
  <si>
    <t>693-0037</t>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</si>
  <si>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</si>
  <si>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</si>
  <si>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</si>
  <si>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</si>
  <si>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</si>
  <si>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</si>
  <si>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</si>
  <si>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</si>
  <si>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</si>
  <si>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</si>
  <si>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</si>
  <si>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</si>
  <si>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</si>
  <si>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</si>
  <si>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</si>
  <si>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</si>
  <si>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</si>
  <si>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</si>
  <si>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</si>
  <si>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</si>
  <si>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</si>
  <si>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</si>
  <si>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</si>
  <si>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</si>
  <si>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</si>
  <si>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</si>
  <si>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</si>
  <si>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</si>
  <si>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</si>
  <si>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</si>
  <si>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</si>
  <si>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</si>
  <si>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</si>
  <si>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</si>
  <si>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</si>
  <si>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</si>
  <si>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</si>
  <si>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</si>
  <si>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</si>
  <si>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</si>
  <si>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</si>
  <si>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</si>
  <si>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</si>
  <si>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</si>
  <si>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</si>
  <si>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</si>
  <si>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</si>
  <si>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</si>
  <si>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</si>
  <si>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</si>
  <si>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</si>
  <si>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</si>
  <si>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</si>
  <si>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</si>
  <si>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</si>
  <si>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</si>
  <si>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</si>
  <si>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</si>
  <si>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</si>
  <si>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</si>
  <si>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</si>
  <si>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</si>
  <si>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</si>
  <si>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</si>
  <si>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</si>
  <si>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</si>
  <si>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</si>
  <si>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</si>
  <si>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</si>
  <si>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</si>
  <si>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</si>
  <si>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</si>
  <si>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</si>
  <si>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</si>
  <si>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</si>
  <si>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</si>
  <si>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</si>
  <si>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</si>
  <si>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</si>
  <si>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</si>
  <si>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</si>
  <si>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</si>
  <si>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</si>
  <si>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</si>
  <si>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</si>
  <si>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</si>
  <si>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</si>
  <si>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</si>
  <si>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</si>
  <si>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</si>
  <si>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</si>
  <si>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</si>
  <si>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</si>
  <si>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</si>
  <si>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</si>
  <si>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</si>
  <si>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</si>
  <si>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</si>
  <si>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</si>
  <si>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</si>
  <si>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</si>
  <si>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</si>
  <si>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</si>
  <si>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</si>
  <si>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</si>
  <si>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</si>
  <si>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</si>
  <si>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美郷町社会福祉協議会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</si>
  <si>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</si>
  <si>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</si>
  <si>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</si>
  <si>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</si>
  <si>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</si>
  <si>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</si>
  <si>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</si>
  <si>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</si>
  <si>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</si>
  <si>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</si>
  <si>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</si>
  <si>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</si>
  <si>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</si>
  <si>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</si>
  <si>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</si>
  <si>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</si>
  <si>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</si>
  <si>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</si>
  <si>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</si>
  <si>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</si>
  <si>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</si>
  <si>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</si>
  <si>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</si>
  <si>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</si>
  <si>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</si>
  <si>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</si>
  <si>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</si>
  <si>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</si>
  <si>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</si>
  <si>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</si>
  <si>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</si>
  <si>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</si>
  <si>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</si>
  <si>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</si>
  <si>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</si>
  <si>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</si>
  <si>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</si>
  <si>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</si>
  <si>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</si>
  <si>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</si>
  <si>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</si>
  <si>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</si>
  <si>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</si>
  <si>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</si>
  <si>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</si>
  <si>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</si>
  <si>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0855-87-0843</t>
  </si>
  <si>
    <t>0855-95-0090</t>
  </si>
  <si>
    <t>0856-72-1494</t>
  </si>
  <si>
    <t>0856-74-1617</t>
  </si>
  <si>
    <t>0856-77-0995</t>
  </si>
  <si>
    <t>08514-2-0010</t>
  </si>
  <si>
    <t>08514-6-1470</t>
  </si>
  <si>
    <t>08512-5-3541</t>
  </si>
  <si>
    <t>安来市安来町８９９－１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</si>
  <si>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</si>
  <si>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</si>
  <si>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</si>
  <si>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</si>
  <si>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</si>
  <si>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</si>
  <si>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</si>
  <si>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</si>
  <si>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</si>
  <si>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</si>
  <si>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</si>
  <si>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</si>
  <si>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</si>
  <si>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</si>
  <si>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</si>
  <si>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</si>
  <si>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</si>
  <si>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</si>
  <si>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</si>
  <si>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</si>
  <si>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</si>
  <si>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</si>
  <si>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</si>
  <si>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</si>
  <si>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</si>
  <si>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</si>
  <si>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</si>
  <si>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</si>
  <si>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</si>
  <si>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</si>
  <si>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</si>
  <si>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</si>
  <si>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</si>
  <si>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</si>
  <si>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</si>
  <si>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</si>
  <si>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</si>
  <si>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</si>
  <si>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</si>
  <si>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</si>
  <si>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</si>
  <si>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</si>
  <si>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</si>
  <si>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</si>
  <si>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</si>
  <si>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</si>
  <si>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</si>
  <si>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</si>
  <si>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</si>
  <si>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</si>
  <si>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</si>
  <si>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</si>
  <si>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</si>
  <si>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</si>
  <si>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</si>
  <si>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</si>
  <si>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</si>
  <si>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</si>
  <si>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</si>
  <si>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</si>
  <si>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</si>
  <si>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</si>
  <si>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</si>
  <si>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</si>
  <si>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</si>
  <si>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</si>
  <si>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</si>
  <si>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</si>
  <si>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</si>
  <si>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</si>
  <si>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</si>
  <si>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</si>
  <si>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</si>
  <si>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</si>
  <si>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</si>
  <si>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</si>
  <si>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</si>
  <si>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</si>
  <si>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</si>
  <si>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</si>
  <si>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</si>
  <si>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</si>
  <si>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</si>
  <si>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</si>
  <si>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</si>
  <si>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</si>
  <si>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</si>
  <si>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</si>
  <si>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</si>
  <si>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</si>
  <si>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</si>
  <si>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</si>
  <si>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</si>
  <si>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</si>
  <si>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</si>
  <si>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</si>
  <si>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</si>
  <si>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</si>
  <si>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</si>
  <si>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</si>
  <si>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</si>
  <si>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</si>
  <si>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</si>
  <si>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</si>
  <si>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</si>
  <si>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</si>
  <si>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</si>
  <si>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</si>
  <si>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</si>
  <si>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</si>
  <si>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</si>
  <si>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</si>
  <si>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</si>
  <si>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</si>
  <si>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</si>
  <si>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</si>
  <si>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</si>
  <si>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</si>
  <si>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</si>
  <si>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</si>
  <si>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</si>
  <si>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</si>
  <si>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</si>
  <si>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</si>
  <si>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</si>
  <si>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</si>
  <si>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</si>
  <si>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</si>
  <si>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</si>
  <si>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</si>
  <si>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</si>
  <si>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</si>
  <si>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</si>
  <si>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</si>
  <si>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</si>
  <si>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</si>
  <si>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</si>
  <si>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</si>
  <si>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</si>
  <si>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</si>
  <si>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</si>
  <si>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</si>
  <si>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</si>
  <si>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</si>
  <si>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</si>
  <si>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</si>
  <si>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</si>
  <si>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</si>
  <si>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</si>
  <si>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</si>
  <si>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</si>
  <si>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</si>
  <si>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</si>
  <si>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</si>
  <si>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</si>
  <si>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</si>
  <si>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</si>
  <si>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</si>
  <si>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</si>
  <si>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</si>
  <si>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</si>
  <si>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</si>
  <si>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</si>
  <si>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</si>
  <si>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</si>
  <si>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</si>
  <si>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</si>
  <si>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</si>
  <si>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</si>
  <si>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</si>
  <si>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</si>
  <si>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</si>
  <si>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</si>
  <si>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</si>
  <si>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</si>
  <si>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</si>
  <si>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</si>
  <si>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</si>
  <si>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</si>
  <si>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</si>
  <si>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</si>
  <si>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</si>
  <si>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</si>
  <si>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</si>
  <si>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</si>
  <si>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</si>
  <si>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</si>
  <si>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</si>
  <si>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</si>
  <si>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</si>
  <si>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</si>
  <si>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</si>
  <si>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</si>
  <si>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</si>
  <si>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</si>
  <si>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</si>
  <si>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</si>
  <si>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</si>
  <si>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</si>
  <si>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</si>
  <si>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</si>
  <si>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</si>
  <si>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</si>
  <si>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</si>
  <si>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</si>
  <si>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</si>
  <si>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</si>
  <si>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</si>
  <si>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</si>
  <si>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</si>
  <si>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</si>
  <si>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</si>
  <si>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</si>
  <si>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</si>
  <si>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</si>
  <si>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</si>
  <si>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</si>
  <si>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</si>
  <si>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</si>
  <si>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</si>
  <si>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</si>
  <si>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</si>
  <si>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</si>
  <si>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</si>
  <si>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</si>
  <si>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</si>
  <si>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</si>
  <si>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</si>
  <si>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</si>
  <si>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</si>
  <si>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</si>
  <si>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</si>
  <si>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</si>
  <si>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</si>
  <si>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</si>
  <si>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</si>
  <si>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</si>
  <si>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</si>
  <si>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</si>
  <si>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</si>
  <si>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</si>
  <si>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</si>
  <si>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</si>
  <si>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</si>
  <si>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</si>
  <si>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</si>
  <si>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</si>
  <si>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</si>
  <si>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</si>
  <si>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</si>
  <si>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</si>
  <si>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レッツビギン</t>
    <phoneticPr fontId="3"/>
  </si>
  <si>
    <t>695-0016</t>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</si>
  <si>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</si>
  <si>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</si>
  <si>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</si>
  <si>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</si>
  <si>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</si>
  <si>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</si>
  <si>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</si>
  <si>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</si>
  <si>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</si>
  <si>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</si>
  <si>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</si>
  <si>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</si>
  <si>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</si>
  <si>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</si>
  <si>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</si>
  <si>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</si>
  <si>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</si>
  <si>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</si>
  <si>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</si>
  <si>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</si>
  <si>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</si>
  <si>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</si>
  <si>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</si>
  <si>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</si>
  <si>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</si>
  <si>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</si>
  <si>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</si>
  <si>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</si>
  <si>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</si>
  <si>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</si>
  <si>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</si>
  <si>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</si>
  <si>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</si>
  <si>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</si>
  <si>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</si>
  <si>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</si>
  <si>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</si>
  <si>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</si>
  <si>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</si>
  <si>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</si>
  <si>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</si>
  <si>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</si>
  <si>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</si>
  <si>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</si>
  <si>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</si>
  <si>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</si>
  <si>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</si>
  <si>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</si>
  <si>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</si>
  <si>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</si>
  <si>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</si>
  <si>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</si>
  <si>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</si>
  <si>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</si>
  <si>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</si>
  <si>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</si>
  <si>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</si>
  <si>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</si>
  <si>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</si>
  <si>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</si>
  <si>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</si>
  <si>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</si>
  <si>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</si>
  <si>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</si>
  <si>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</si>
  <si>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</si>
  <si>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</si>
  <si>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</si>
  <si>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</si>
  <si>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</si>
  <si>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</si>
  <si>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</si>
  <si>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</si>
  <si>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</si>
  <si>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</si>
  <si>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</si>
  <si>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</si>
  <si>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</si>
  <si>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</si>
  <si>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</si>
  <si>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</si>
  <si>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</si>
  <si>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</si>
  <si>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</si>
  <si>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</si>
  <si>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</si>
  <si>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</si>
  <si>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</si>
  <si>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</si>
  <si>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</si>
  <si>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</si>
  <si>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</si>
  <si>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</si>
  <si>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</si>
  <si>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</si>
  <si>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</si>
  <si>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</si>
  <si>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</si>
  <si>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</si>
  <si>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</si>
  <si>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</si>
  <si>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</si>
  <si>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</si>
  <si>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</si>
  <si>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</si>
  <si>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</si>
  <si>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</si>
  <si>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</si>
  <si>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</si>
  <si>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</si>
  <si>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</si>
  <si>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</si>
  <si>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</si>
  <si>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</si>
  <si>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</si>
  <si>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</si>
  <si>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</si>
  <si>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</si>
  <si>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</si>
  <si>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</si>
  <si>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</si>
  <si>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</si>
  <si>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</si>
  <si>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</si>
  <si>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</si>
  <si>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</si>
  <si>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</si>
  <si>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</si>
  <si>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</si>
  <si>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</si>
  <si>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</si>
  <si>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</si>
  <si>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</si>
  <si>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</si>
  <si>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</si>
  <si>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</si>
  <si>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</si>
  <si>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</si>
  <si>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</si>
  <si>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</si>
  <si>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</si>
  <si>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</si>
  <si>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</si>
  <si>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</si>
  <si>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</si>
  <si>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</si>
  <si>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</si>
  <si>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</si>
  <si>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</si>
  <si>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</si>
  <si>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</si>
  <si>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</si>
  <si>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</si>
  <si>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</si>
  <si>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</si>
  <si>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</si>
  <si>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</si>
  <si>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</si>
  <si>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</si>
  <si>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</si>
  <si>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</si>
  <si>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</si>
  <si>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</si>
  <si>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</si>
  <si>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</si>
  <si>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</si>
  <si>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</si>
  <si>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</si>
  <si>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</si>
  <si>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</si>
  <si>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</si>
  <si>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</si>
  <si>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</si>
  <si>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</si>
  <si>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</si>
  <si>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</si>
  <si>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</si>
  <si>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</si>
  <si>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</si>
  <si>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</si>
  <si>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</si>
  <si>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</si>
  <si>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</si>
  <si>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</si>
  <si>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</si>
  <si>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</si>
  <si>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</si>
  <si>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</si>
  <si>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</si>
  <si>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</si>
  <si>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</si>
  <si>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</si>
  <si>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</si>
  <si>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</si>
  <si>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</si>
  <si>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</si>
  <si>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</si>
  <si>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</si>
  <si>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</si>
  <si>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</si>
  <si>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</si>
  <si>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</si>
  <si>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</si>
  <si>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</si>
  <si>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</si>
  <si>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</si>
  <si>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</si>
  <si>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</si>
  <si>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</si>
  <si>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</si>
  <si>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</si>
  <si>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</si>
  <si>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</si>
  <si>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</si>
  <si>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</si>
  <si>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隠岐郡隠岐の島町岬町中ノ津四３０２</t>
    <phoneticPr fontId="3"/>
  </si>
  <si>
    <t>隠岐郡隠岐の島町西町八尾一の４８－２２</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</si>
  <si>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</si>
  <si>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</si>
  <si>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</si>
  <si>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</si>
  <si>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</si>
  <si>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</si>
  <si>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</si>
  <si>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</si>
  <si>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</si>
  <si>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</si>
  <si>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</si>
  <si>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</si>
  <si>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</si>
  <si>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</si>
  <si>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</si>
  <si>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</si>
  <si>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</si>
  <si>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</si>
  <si>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</si>
  <si>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</si>
  <si>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</si>
  <si>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</si>
  <si>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</si>
  <si>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</si>
  <si>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</si>
  <si>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</si>
  <si>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</si>
  <si>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</si>
  <si>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</si>
  <si>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</si>
  <si>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</si>
  <si>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</si>
  <si>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</si>
  <si>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</si>
  <si>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</si>
  <si>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</si>
  <si>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</si>
  <si>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</si>
  <si>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</si>
  <si>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</si>
  <si>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</si>
  <si>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</si>
  <si>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</si>
  <si>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</si>
  <si>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</si>
  <si>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</si>
  <si>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</si>
  <si>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</si>
  <si>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</si>
  <si>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</si>
  <si>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</si>
  <si>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</si>
  <si>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</si>
  <si>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</si>
  <si>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</si>
  <si>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</si>
  <si>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</si>
  <si>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</si>
  <si>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</si>
  <si>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</si>
  <si>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</si>
  <si>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</si>
  <si>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</si>
  <si>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</si>
  <si>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</si>
  <si>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</si>
  <si>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</si>
  <si>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</si>
  <si>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</si>
  <si>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</si>
  <si>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</si>
  <si>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</si>
  <si>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</si>
  <si>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</si>
  <si>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</si>
  <si>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</si>
  <si>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</si>
  <si>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</si>
  <si>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</si>
  <si>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</si>
  <si>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</si>
  <si>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</si>
  <si>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</si>
  <si>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</si>
  <si>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</si>
  <si>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</si>
  <si>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</si>
  <si>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</si>
  <si>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</si>
  <si>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</si>
  <si>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</si>
  <si>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</si>
  <si>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</si>
  <si>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</si>
  <si>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</si>
  <si>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</si>
  <si>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</si>
  <si>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</si>
  <si>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</si>
  <si>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</si>
  <si>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</si>
  <si>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</si>
  <si>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</si>
  <si>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</si>
  <si>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</si>
  <si>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</si>
  <si>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</si>
  <si>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</si>
  <si>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</si>
  <si>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</si>
  <si>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</si>
  <si>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</si>
  <si>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</si>
  <si>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</si>
  <si>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</si>
  <si>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</si>
  <si>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</si>
  <si>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</si>
  <si>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</si>
  <si>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</si>
  <si>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</si>
  <si>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</si>
  <si>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</si>
  <si>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</si>
  <si>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</si>
  <si>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</si>
  <si>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</si>
  <si>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</si>
  <si>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</si>
  <si>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</si>
  <si>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</si>
  <si>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</si>
  <si>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</si>
  <si>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</si>
  <si>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</si>
  <si>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</si>
  <si>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</si>
  <si>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</si>
  <si>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</si>
  <si>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</si>
  <si>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</si>
  <si>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</si>
  <si>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</si>
  <si>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</si>
  <si>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</si>
  <si>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</si>
  <si>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</si>
  <si>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</si>
  <si>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</si>
  <si>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</si>
  <si>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</si>
  <si>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</si>
  <si>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</si>
  <si>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</si>
  <si>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</si>
  <si>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</si>
  <si>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</si>
  <si>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</si>
  <si>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</si>
  <si>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</si>
  <si>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</si>
  <si>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</si>
  <si>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</si>
  <si>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</si>
  <si>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</si>
  <si>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</si>
  <si>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</si>
  <si>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</si>
  <si>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</si>
  <si>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</si>
  <si>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</si>
  <si>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</si>
  <si>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</si>
  <si>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</si>
  <si>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</si>
  <si>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</si>
  <si>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</si>
  <si>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</si>
  <si>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</si>
  <si>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</si>
  <si>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</si>
  <si>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</si>
  <si>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</si>
  <si>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</si>
  <si>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</si>
  <si>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</si>
  <si>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</si>
  <si>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</si>
  <si>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</si>
  <si>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</si>
  <si>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</si>
  <si>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</si>
  <si>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</si>
  <si>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</si>
  <si>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</si>
  <si>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</si>
  <si>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</si>
  <si>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</si>
  <si>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</si>
  <si>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</si>
  <si>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</si>
  <si>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</si>
  <si>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</si>
  <si>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</si>
  <si>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</si>
  <si>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</si>
  <si>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</si>
  <si>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</si>
  <si>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</si>
  <si>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</si>
  <si>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</si>
  <si>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</si>
  <si>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</si>
  <si>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</si>
  <si>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</si>
  <si>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</si>
  <si>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</si>
  <si>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</si>
  <si>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</si>
  <si>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</si>
  <si>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</si>
  <si>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</si>
  <si>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</si>
  <si>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</si>
  <si>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</si>
  <si>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</si>
  <si>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</si>
  <si>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</si>
  <si>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</si>
  <si>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0855-27-4966</t>
    <phoneticPr fontId="3"/>
  </si>
  <si>
    <t>0855-25-5266</t>
    <phoneticPr fontId="3"/>
  </si>
  <si>
    <t>こもれび</t>
    <phoneticPr fontId="3"/>
  </si>
  <si>
    <t>邑智郡邑南町中野３５９１</t>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</si>
  <si>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</si>
  <si>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</si>
  <si>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</si>
  <si>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</si>
  <si>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</si>
  <si>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</si>
  <si>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</si>
  <si>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</si>
  <si>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</si>
  <si>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</si>
  <si>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</si>
  <si>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</si>
  <si>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</si>
  <si>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</si>
  <si>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</si>
  <si>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</si>
  <si>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</si>
  <si>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</si>
  <si>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</si>
  <si>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</si>
  <si>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</si>
  <si>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</si>
  <si>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</si>
  <si>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</si>
  <si>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</si>
  <si>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</si>
  <si>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</si>
  <si>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</si>
  <si>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</si>
  <si>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</si>
  <si>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</si>
  <si>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</si>
  <si>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</si>
  <si>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</si>
  <si>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</si>
  <si>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</si>
  <si>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</si>
  <si>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</si>
  <si>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</si>
  <si>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</si>
  <si>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</si>
  <si>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</si>
  <si>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</si>
  <si>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</si>
  <si>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</si>
  <si>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</si>
  <si>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</si>
  <si>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</si>
  <si>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</si>
  <si>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</si>
  <si>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</si>
  <si>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</si>
  <si>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</si>
  <si>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</si>
  <si>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</si>
  <si>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</si>
  <si>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</si>
  <si>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</si>
  <si>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</si>
  <si>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</si>
  <si>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</si>
  <si>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</si>
  <si>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</si>
  <si>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</si>
  <si>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</si>
  <si>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</si>
  <si>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</si>
  <si>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</si>
  <si>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</si>
  <si>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</si>
  <si>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</si>
  <si>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</si>
  <si>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</si>
  <si>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</si>
  <si>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</si>
  <si>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</si>
  <si>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</si>
  <si>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</si>
  <si>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</si>
  <si>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</si>
  <si>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</si>
  <si>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</si>
  <si>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</si>
  <si>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</si>
  <si>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</si>
  <si>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</si>
  <si>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</si>
  <si>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</si>
  <si>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</si>
  <si>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</si>
  <si>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</si>
  <si>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</si>
  <si>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</si>
  <si>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</si>
  <si>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</si>
  <si>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</si>
  <si>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</si>
  <si>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</si>
  <si>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</si>
  <si>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</si>
  <si>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</si>
  <si>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</si>
  <si>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</si>
  <si>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</si>
  <si>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</si>
  <si>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</si>
  <si>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</si>
  <si>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</si>
  <si>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</si>
  <si>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</si>
  <si>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</si>
  <si>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</si>
  <si>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</si>
  <si>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</si>
  <si>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</si>
  <si>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</si>
  <si>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</si>
  <si>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</si>
  <si>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</si>
  <si>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</si>
  <si>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</si>
  <si>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</si>
  <si>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</si>
  <si>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</si>
  <si>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</si>
  <si>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</si>
  <si>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</si>
  <si>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</si>
  <si>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</si>
  <si>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</si>
  <si>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</si>
  <si>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</si>
  <si>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</si>
  <si>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</si>
  <si>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</si>
  <si>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</si>
  <si>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</si>
  <si>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</si>
  <si>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</si>
  <si>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</si>
  <si>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</si>
  <si>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</si>
  <si>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</si>
  <si>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</si>
  <si>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</si>
  <si>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</si>
  <si>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</si>
  <si>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</si>
  <si>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</si>
  <si>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</si>
  <si>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</si>
  <si>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</si>
  <si>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</si>
  <si>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</si>
  <si>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</si>
  <si>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</si>
  <si>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</si>
  <si>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</si>
  <si>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</si>
  <si>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</si>
  <si>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</si>
  <si>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</si>
  <si>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</si>
  <si>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</si>
  <si>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</si>
  <si>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</si>
  <si>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</si>
  <si>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</si>
  <si>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</si>
  <si>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</si>
  <si>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</si>
  <si>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</si>
  <si>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</si>
  <si>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</si>
  <si>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</si>
  <si>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</si>
  <si>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</si>
  <si>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</si>
  <si>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</si>
  <si>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</si>
  <si>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</si>
  <si>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</si>
  <si>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</si>
  <si>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</si>
  <si>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</si>
  <si>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</si>
  <si>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</si>
  <si>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</si>
  <si>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</si>
  <si>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</si>
  <si>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</si>
  <si>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</si>
  <si>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株式会社アンフ</t>
    <rPh sb="0" eb="4">
      <t>カブシキカイシャ</t>
    </rPh>
    <phoneticPr fontId="3"/>
  </si>
  <si>
    <t>090-4104-1184</t>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</si>
  <si>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</si>
  <si>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</si>
  <si>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</si>
  <si>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</si>
  <si>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</si>
  <si>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</si>
  <si>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</si>
  <si>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</si>
  <si>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</si>
  <si>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</si>
  <si>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</si>
  <si>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</si>
  <si>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</si>
  <si>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</si>
  <si>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</si>
  <si>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</si>
  <si>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</si>
  <si>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</si>
  <si>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</si>
  <si>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</si>
  <si>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</si>
  <si>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</si>
  <si>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</si>
  <si>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</si>
  <si>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</si>
  <si>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</si>
  <si>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</si>
  <si>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</si>
  <si>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</si>
  <si>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</si>
  <si>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</si>
  <si>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</si>
  <si>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</si>
  <si>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</si>
  <si>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</si>
  <si>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</si>
  <si>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</si>
  <si>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</si>
  <si>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</si>
  <si>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</si>
  <si>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</si>
  <si>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</si>
  <si>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</si>
  <si>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</si>
  <si>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</si>
  <si>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</si>
  <si>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</si>
  <si>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</si>
  <si>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</si>
  <si>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</si>
  <si>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</si>
  <si>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</si>
  <si>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</si>
  <si>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</si>
  <si>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</si>
  <si>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</si>
  <si>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</si>
  <si>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</si>
  <si>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</si>
  <si>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</si>
  <si>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</si>
  <si>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</si>
  <si>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</si>
  <si>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</si>
  <si>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</si>
  <si>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</si>
  <si>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</si>
  <si>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</si>
  <si>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</si>
  <si>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</si>
  <si>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0854-42-3887</t>
    <phoneticPr fontId="3"/>
  </si>
  <si>
    <t>0854-47-7102</t>
    <phoneticPr fontId="3"/>
  </si>
  <si>
    <t>0854-43-9556</t>
    <phoneticPr fontId="3"/>
  </si>
  <si>
    <t>0854-54-2352</t>
    <phoneticPr fontId="3"/>
  </si>
  <si>
    <t xml:space="preserve"> 0853-25-8897</t>
    <phoneticPr fontId="3"/>
  </si>
  <si>
    <t>0853-23-1931</t>
    <phoneticPr fontId="3"/>
  </si>
  <si>
    <t>WANA JAPAN</t>
    <phoneticPr fontId="3"/>
  </si>
  <si>
    <t>0853-62-0061</t>
    <phoneticPr fontId="3"/>
  </si>
  <si>
    <t>0853-62-0063</t>
    <phoneticPr fontId="3"/>
  </si>
  <si>
    <t>0853-72-4708</t>
    <phoneticPr fontId="3"/>
  </si>
  <si>
    <t>0854-86-7815</t>
    <phoneticPr fontId="3"/>
  </si>
  <si>
    <t>0855-52-2806</t>
    <phoneticPr fontId="3"/>
  </si>
  <si>
    <t>0855-52-2807</t>
    <phoneticPr fontId="3"/>
  </si>
  <si>
    <t>NPO法人　やさか風の里</t>
    <rPh sb="3" eb="5">
      <t>ホウジン</t>
    </rPh>
    <rPh sb="9" eb="10">
      <t>カゼ</t>
    </rPh>
    <rPh sb="11" eb="12">
      <t>サト</t>
    </rPh>
    <phoneticPr fontId="3"/>
  </si>
  <si>
    <t>0855-22-2824</t>
    <phoneticPr fontId="3"/>
  </si>
  <si>
    <t>0855-23-7913</t>
    <phoneticPr fontId="3"/>
  </si>
  <si>
    <t>0855-24-0766</t>
    <phoneticPr fontId="3"/>
  </si>
  <si>
    <t>0855-23-8190</t>
    <phoneticPr fontId="3"/>
  </si>
  <si>
    <t>0855-24-8511</t>
    <phoneticPr fontId="3"/>
  </si>
  <si>
    <t>0856-25-1713</t>
    <phoneticPr fontId="3"/>
  </si>
  <si>
    <t>0856-25-1753</t>
    <phoneticPr fontId="3"/>
  </si>
  <si>
    <t>0856-25-7371</t>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</si>
  <si>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</si>
  <si>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</si>
  <si>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</si>
  <si>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</si>
  <si>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</si>
  <si>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</si>
  <si>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</si>
  <si>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</si>
  <si>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</si>
  <si>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</si>
  <si>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</si>
  <si>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</si>
  <si>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</si>
  <si>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</si>
  <si>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</si>
  <si>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</si>
  <si>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</si>
  <si>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</si>
  <si>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</si>
  <si>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</si>
  <si>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</si>
  <si>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</si>
  <si>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</si>
  <si>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</si>
  <si>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</si>
  <si>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</si>
  <si>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</si>
  <si>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</si>
  <si>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</si>
  <si>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</si>
  <si>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</si>
  <si>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</si>
  <si>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</si>
  <si>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</si>
  <si>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</si>
  <si>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</si>
  <si>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</si>
  <si>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</si>
  <si>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</si>
  <si>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</si>
  <si>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</si>
  <si>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</si>
  <si>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</si>
  <si>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</si>
  <si>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</si>
  <si>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</si>
  <si>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</si>
  <si>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</si>
  <si>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</si>
  <si>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</si>
  <si>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</si>
  <si>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</si>
  <si>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</si>
  <si>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</si>
  <si>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</si>
  <si>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</si>
  <si>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</si>
  <si>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</si>
  <si>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</si>
  <si>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</si>
  <si>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</si>
  <si>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</si>
  <si>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</si>
  <si>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</si>
  <si>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</si>
  <si>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</si>
  <si>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</si>
  <si>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</si>
  <si>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</si>
  <si>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</si>
  <si>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</si>
  <si>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</si>
  <si>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</si>
  <si>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</si>
  <si>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</si>
  <si>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</si>
  <si>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</si>
  <si>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</si>
  <si>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</si>
  <si>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</si>
  <si>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</si>
  <si>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</si>
  <si>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</si>
  <si>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</si>
  <si>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</si>
  <si>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</si>
  <si>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</si>
  <si>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</si>
  <si>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</si>
  <si>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</si>
  <si>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</si>
  <si>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</si>
  <si>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</si>
  <si>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合同会社Torch</t>
    <rPh sb="0" eb="2">
      <t>ゴウドウ</t>
    </rPh>
    <rPh sb="2" eb="4">
      <t>カイシャ</t>
    </rPh>
    <phoneticPr fontId="3"/>
  </si>
  <si>
    <t>うどん処おおだ</t>
    <rPh sb="3" eb="4">
      <t>ドコロ</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</si>
  <si>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</si>
  <si>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</si>
  <si>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</si>
  <si>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</si>
  <si>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</si>
  <si>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</si>
  <si>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</si>
  <si>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</si>
  <si>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</si>
  <si>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</si>
  <si>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</si>
  <si>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</si>
  <si>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</si>
  <si>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</si>
  <si>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</si>
  <si>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</si>
  <si>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</si>
  <si>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</si>
  <si>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</si>
  <si>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</si>
  <si>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</si>
  <si>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</si>
  <si>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</si>
  <si>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</si>
  <si>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</si>
  <si>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</si>
  <si>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</si>
  <si>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</si>
  <si>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</si>
  <si>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</si>
  <si>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</si>
  <si>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</si>
  <si>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</si>
  <si>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</si>
  <si>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</si>
  <si>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</si>
  <si>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</si>
  <si>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</si>
  <si>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</si>
  <si>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</si>
  <si>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</si>
  <si>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</si>
  <si>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</si>
  <si>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</si>
  <si>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</si>
  <si>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</si>
  <si>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</si>
  <si>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</si>
  <si>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</si>
  <si>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3" eb="5">
      <t>サダ</t>
    </rPh>
    <rPh sb="5" eb="6">
      <t>チョウ</t>
    </rPh>
    <rPh sb="6" eb="8">
      <t>ヤハタ</t>
    </rPh>
    <rPh sb="8" eb="9">
      <t>ハラ</t>
    </rPh>
    <phoneticPr fontId="3"/>
  </si>
  <si>
    <t>ＤＡＹＳ</t>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</si>
  <si>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</si>
  <si>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</si>
  <si>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</si>
  <si>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</si>
  <si>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</si>
  <si>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</si>
  <si>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</si>
  <si>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</si>
  <si>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</si>
  <si>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</si>
  <si>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</si>
  <si>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</si>
  <si>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</si>
  <si>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</si>
  <si>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</si>
  <si>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</si>
  <si>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</si>
  <si>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</si>
  <si>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</si>
  <si>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</si>
  <si>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</si>
  <si>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</si>
  <si>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</si>
  <si>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</si>
  <si>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</si>
  <si>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</si>
  <si>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</si>
  <si>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</si>
  <si>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</si>
  <si>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</si>
  <si>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</si>
  <si>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</si>
  <si>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</si>
  <si>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</si>
  <si>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</si>
  <si>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</si>
  <si>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</si>
  <si>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</si>
  <si>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</si>
  <si>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</si>
  <si>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</si>
  <si>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</si>
  <si>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</si>
  <si>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</si>
  <si>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</si>
  <si>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</si>
  <si>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</si>
  <si>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</si>
  <si>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</si>
  <si>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</si>
  <si>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</si>
  <si>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</si>
  <si>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</si>
  <si>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</si>
  <si>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</si>
  <si>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</si>
  <si>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</si>
  <si>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</si>
  <si>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</si>
  <si>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</si>
  <si>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</si>
  <si>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</si>
  <si>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</si>
  <si>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</si>
  <si>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</si>
  <si>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</si>
  <si>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</si>
  <si>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</si>
  <si>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</si>
  <si>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</si>
  <si>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</si>
  <si>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</si>
  <si>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</si>
  <si>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</si>
  <si>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</si>
  <si>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</si>
  <si>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</si>
  <si>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</si>
  <si>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</si>
  <si>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</si>
  <si>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</si>
  <si>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</si>
  <si>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</si>
  <si>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</si>
  <si>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</si>
  <si>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</si>
  <si>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</si>
  <si>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</si>
  <si>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</si>
  <si>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</si>
  <si>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</si>
  <si>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</si>
  <si>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</si>
  <si>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</si>
  <si>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</si>
  <si>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</si>
  <si>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</si>
  <si>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</si>
  <si>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</si>
  <si>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</si>
  <si>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</si>
  <si>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</si>
  <si>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</si>
  <si>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</si>
  <si>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</si>
  <si>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</si>
  <si>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</si>
  <si>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</si>
  <si>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</si>
  <si>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</si>
  <si>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</si>
  <si>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</si>
  <si>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</si>
  <si>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</si>
  <si>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</si>
  <si>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</si>
  <si>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</si>
  <si>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</si>
  <si>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</si>
  <si>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</si>
  <si>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</si>
  <si>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</si>
  <si>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</si>
  <si>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パレット</t>
    <phoneticPr fontId="3"/>
  </si>
  <si>
    <t>薄紅</t>
    <rPh sb="0" eb="2">
      <t>ウスクレナイ</t>
    </rPh>
    <phoneticPr fontId="3"/>
  </si>
  <si>
    <t>トリンク株式会社</t>
    <rPh sb="4" eb="8">
      <t>カブシキカイシャ</t>
    </rPh>
    <phoneticPr fontId="3"/>
  </si>
  <si>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</si>
  <si>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</si>
  <si>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</si>
  <si>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</si>
  <si>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</si>
  <si>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</si>
  <si>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</si>
  <si>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</si>
  <si>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</si>
  <si>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</si>
  <si>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</si>
  <si>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</si>
  <si>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</si>
  <si>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</si>
  <si>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とも・life合同会社</t>
    <rPh sb="7" eb="9">
      <t>ゴウドウ</t>
    </rPh>
    <rPh sb="9" eb="11">
      <t>カイシャ</t>
    </rPh>
    <phoneticPr fontId="3"/>
  </si>
  <si>
    <t>0854-23-0014</t>
    <phoneticPr fontId="3"/>
  </si>
  <si>
    <t>○</t>
    <phoneticPr fontId="3"/>
  </si>
  <si>
    <t>スタンドＵＰ</t>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</si>
  <si>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</si>
  <si>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</si>
  <si>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</si>
  <si>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</si>
  <si>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</si>
  <si>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</si>
  <si>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</si>
  <si>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</si>
  <si>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</si>
  <si>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</si>
  <si>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</si>
  <si>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</si>
  <si>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</si>
  <si>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</si>
  <si>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</si>
  <si>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</si>
  <si>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</si>
  <si>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</si>
  <si>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</si>
  <si>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</si>
  <si>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</si>
  <si>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</si>
  <si>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</si>
  <si>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</si>
  <si>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</si>
  <si>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</si>
  <si>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</si>
  <si>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</si>
  <si>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</si>
  <si>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</si>
  <si>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</si>
  <si>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</si>
  <si>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</si>
  <si>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</si>
  <si>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</si>
  <si>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</si>
  <si>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</si>
  <si>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</si>
  <si>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</si>
  <si>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</si>
  <si>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</si>
  <si>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</si>
  <si>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</si>
  <si>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</si>
  <si>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</si>
  <si>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</si>
  <si>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</si>
  <si>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</si>
  <si>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</si>
  <si>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</si>
  <si>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</si>
  <si>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</si>
  <si>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</si>
  <si>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</si>
  <si>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</si>
  <si>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</si>
  <si>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</si>
  <si>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</si>
  <si>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</si>
  <si>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</si>
  <si>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</si>
  <si>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</si>
  <si>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</si>
  <si>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</si>
  <si>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</si>
  <si>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</si>
  <si>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</si>
  <si>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</si>
  <si>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</si>
  <si>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</si>
  <si>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</si>
  <si>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</si>
  <si>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</si>
  <si>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</si>
  <si>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</si>
  <si>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</si>
  <si>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</si>
  <si>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</si>
  <si>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</si>
  <si>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</si>
  <si>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</si>
  <si>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</si>
  <si>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</si>
  <si>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</si>
  <si>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</si>
  <si>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</si>
  <si>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</si>
  <si>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</si>
  <si>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</si>
  <si>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</si>
  <si>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</si>
  <si>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</si>
  <si>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</si>
  <si>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</si>
  <si>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</si>
  <si>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</si>
  <si>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</si>
  <si>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</si>
  <si>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</si>
  <si>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</si>
  <si>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</si>
  <si>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</si>
  <si>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</si>
  <si>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</si>
  <si>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</si>
  <si>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</si>
  <si>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</si>
  <si>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</si>
  <si>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</si>
  <si>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</si>
  <si>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</si>
  <si>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</si>
  <si>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</si>
  <si>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</si>
  <si>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</si>
  <si>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</si>
  <si>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</si>
  <si>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</si>
  <si>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</si>
  <si>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</si>
  <si>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</si>
  <si>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</si>
  <si>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</si>
  <si>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</si>
  <si>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</si>
  <si>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</si>
  <si>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</si>
  <si>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</si>
  <si>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</si>
  <si>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</si>
  <si>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</si>
  <si>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0856-25-1166</t>
    <phoneticPr fontId="3"/>
  </si>
  <si>
    <t>合同会社桃季</t>
    <rPh sb="0" eb="4">
      <t>ゴウドウカイシャ</t>
    </rPh>
    <rPh sb="4" eb="5">
      <t>モモ</t>
    </rPh>
    <rPh sb="5" eb="6">
      <t>キ</t>
    </rPh>
    <phoneticPr fontId="3"/>
  </si>
  <si>
    <t>へいあん堂</t>
    <rPh sb="4" eb="5">
      <t>ドウ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</si>
  <si>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</si>
  <si>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</si>
  <si>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</si>
  <si>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</si>
  <si>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</si>
  <si>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</si>
  <si>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</si>
  <si>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</si>
  <si>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</si>
  <si>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</si>
  <si>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</si>
  <si>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</si>
  <si>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</si>
  <si>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</si>
  <si>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</si>
  <si>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</si>
  <si>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</si>
  <si>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</si>
  <si>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070-4321-1570</t>
    <phoneticPr fontId="3"/>
  </si>
  <si>
    <t>0856-25-1815</t>
    <phoneticPr fontId="3"/>
  </si>
  <si>
    <t>0856-25-1815</t>
    <phoneticPr fontId="3"/>
  </si>
  <si>
    <t>株式会社ジャスティスジャパン</t>
    <rPh sb="0" eb="2">
      <t>カブシキ</t>
    </rPh>
    <rPh sb="2" eb="4">
      <t>カイシャ</t>
    </rPh>
    <phoneticPr fontId="3"/>
  </si>
  <si>
    <t>きのこハウス</t>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</si>
  <si>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</si>
  <si>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</si>
  <si>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</si>
  <si>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</si>
  <si>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</si>
  <si>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</si>
  <si>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</si>
  <si>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</si>
  <si>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</si>
  <si>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</si>
  <si>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</si>
  <si>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</si>
  <si>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</si>
  <si>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</si>
  <si>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</si>
  <si>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</si>
  <si>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</si>
  <si>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</si>
  <si>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</si>
  <si>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</si>
  <si>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</si>
  <si>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</si>
  <si>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</si>
  <si>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</si>
  <si>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</si>
  <si>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</si>
  <si>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</si>
  <si>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</si>
  <si>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</si>
  <si>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</si>
  <si>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</si>
  <si>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</si>
  <si>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</si>
  <si>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</si>
  <si>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</si>
  <si>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</si>
  <si>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</si>
  <si>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</si>
  <si>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</si>
  <si>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</si>
  <si>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</si>
  <si>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</si>
  <si>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</si>
  <si>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</si>
  <si>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</si>
  <si>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</si>
  <si>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</si>
  <si>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</si>
  <si>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</si>
  <si>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</si>
  <si>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</si>
  <si>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</si>
  <si>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</si>
  <si>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</si>
  <si>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0855-42-0039</t>
  </si>
  <si>
    <t>0855-42-0076</t>
  </si>
  <si>
    <t>社会福祉法人やまゆり</t>
    <rPh sb="0" eb="4">
      <t>シャカイフクシ</t>
    </rPh>
    <rPh sb="4" eb="6">
      <t>ホウジン</t>
    </rPh>
    <phoneticPr fontId="3"/>
  </si>
  <si>
    <t>らぼはーと</t>
    <phoneticPr fontId="3"/>
  </si>
  <si>
    <t>697-0033</t>
    <phoneticPr fontId="3"/>
  </si>
  <si>
    <t>株式会社Fromハート</t>
    <rPh sb="0" eb="2">
      <t>カブシキ</t>
    </rPh>
    <rPh sb="2" eb="4">
      <t>カイシャ</t>
    </rPh>
    <phoneticPr fontId="3"/>
  </si>
  <si>
    <t>0855-25-5555</t>
    <phoneticPr fontId="3"/>
  </si>
  <si>
    <t>0855-25-5556</t>
  </si>
  <si>
    <t>○</t>
    <phoneticPr fontId="3"/>
  </si>
  <si>
    <t>0854-43-7057</t>
    <phoneticPr fontId="3"/>
  </si>
  <si>
    <t>0854-43-7058</t>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</si>
  <si>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</si>
  <si>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</si>
  <si>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</si>
  <si>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</si>
  <si>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</si>
  <si>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</si>
  <si>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</si>
  <si>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</si>
  <si>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</si>
  <si>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</si>
  <si>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</si>
  <si>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</si>
  <si>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</si>
  <si>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</si>
  <si>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</si>
  <si>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</si>
  <si>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</si>
  <si>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</si>
  <si>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</si>
  <si>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</si>
  <si>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</si>
  <si>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</si>
  <si>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</si>
  <si>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</si>
  <si>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</si>
  <si>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</si>
  <si>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</si>
  <si>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</si>
  <si>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</si>
  <si>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</si>
  <si>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</si>
  <si>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</si>
  <si>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</si>
  <si>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</si>
  <si>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</si>
  <si>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自立訓練事業所「Ｓ・ＩＰＳ」</t>
    <rPh sb="0" eb="2">
      <t>ジリツ</t>
    </rPh>
    <rPh sb="2" eb="4">
      <t>クンレン</t>
    </rPh>
    <rPh sb="4" eb="7">
      <t>ジギョウショ</t>
    </rPh>
    <phoneticPr fontId="3"/>
  </si>
  <si>
    <t>社会医療法人清和会</t>
    <rPh sb="0" eb="2">
      <t>シャカイ</t>
    </rPh>
    <rPh sb="2" eb="6">
      <t>イリョウホウジン</t>
    </rPh>
    <rPh sb="6" eb="9">
      <t>セイワカイ</t>
    </rPh>
    <phoneticPr fontId="3"/>
  </si>
  <si>
    <t>もももBはまだ</t>
    <phoneticPr fontId="3"/>
  </si>
  <si>
    <t>697-0003</t>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</si>
  <si>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</si>
  <si>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</si>
  <si>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</si>
  <si>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</si>
  <si>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出雲市大津朝倉３丁目１０－３</t>
    <rPh sb="0" eb="3">
      <t>イズモシ</t>
    </rPh>
    <rPh sb="3" eb="5">
      <t>オオツ</t>
    </rPh>
    <rPh sb="5" eb="7">
      <t>アサクラ</t>
    </rPh>
    <rPh sb="8" eb="10">
      <t>チョウメ</t>
    </rPh>
    <phoneticPr fontId="3"/>
  </si>
  <si>
    <t>吉田寮</t>
    <rPh sb="0" eb="3">
      <t>ヨシダリョウ</t>
    </rPh>
    <phoneticPr fontId="3"/>
  </si>
  <si>
    <t>益田市乙吉町イ８９－２</t>
    <rPh sb="0" eb="3">
      <t>マスダシ</t>
    </rPh>
    <rPh sb="3" eb="6">
      <t>オトヨシチョウ</t>
    </rPh>
    <phoneticPr fontId="3"/>
  </si>
  <si>
    <t>0853-77-4336</t>
    <phoneticPr fontId="3"/>
  </si>
  <si>
    <t>0853-77-4386</t>
    <phoneticPr fontId="3"/>
  </si>
  <si>
    <t>安来市植田町２２６－１０</t>
  </si>
  <si>
    <t>安来市伯太町東母里５３１</t>
  </si>
  <si>
    <t>安来市広瀬町広瀬１５９０</t>
  </si>
  <si>
    <t>安来市飯梨町３０３－１</t>
  </si>
  <si>
    <t>安来市安来町９５４－１</t>
  </si>
  <si>
    <t>安来市飯島町字川尻１５１４番地</t>
  </si>
  <si>
    <t>安来市今津町３８</t>
  </si>
  <si>
    <t>雲南市木次町新市３</t>
  </si>
  <si>
    <t>雲南市三刀屋町古城４５－６</t>
  </si>
  <si>
    <t>雲南市木次町東日登３５１－５</t>
  </si>
  <si>
    <t>雲南市加茂町宇治２５３－１</t>
  </si>
  <si>
    <t>雲南市掛合町松笠２１５４－１</t>
  </si>
  <si>
    <t>雲南市大東町仁和寺９３５－１</t>
  </si>
  <si>
    <t>雲南市三刀屋町古城４７番地１</t>
  </si>
  <si>
    <t>雲南市木次町里方３０番地２</t>
  </si>
  <si>
    <t>雲南市大東町仁和寺９３７番地１</t>
  </si>
  <si>
    <t>仁多郡奥出雲町横田１０５７－１</t>
  </si>
  <si>
    <t>仁多郡奥出雲町三成２０８－２</t>
  </si>
  <si>
    <t>仁多郡奥出雲町横田１１２８－２８</t>
  </si>
  <si>
    <t>飯石郡飯南町佐見４４－１</t>
  </si>
  <si>
    <t>飯石郡飯南町頓原１０７０</t>
  </si>
  <si>
    <t>出雲市神西沖町１３１５</t>
  </si>
  <si>
    <t>出雲市武志町６９３－４</t>
  </si>
  <si>
    <t>出雲市灘分町２４４５－１</t>
  </si>
  <si>
    <t>出雲市平野町１１８３</t>
  </si>
  <si>
    <t>出雲市多伎町多岐８９２－７</t>
  </si>
  <si>
    <t>出雲市武志町６９３－１</t>
  </si>
  <si>
    <t>出雲市灘分町５３２－１</t>
  </si>
  <si>
    <t>出雲市平野町１１７４</t>
  </si>
  <si>
    <t>出雲市大社町杵築東５７９</t>
  </si>
  <si>
    <t>出雲市湖陵町三部１３５２</t>
  </si>
  <si>
    <t>出雲市佐田町八幡原２６２</t>
  </si>
  <si>
    <t>出雲市灘分町６１３</t>
  </si>
  <si>
    <t>出雲市斐川町直江町３９０９－１</t>
  </si>
  <si>
    <t>出雲市斐川町学頭１６５２－３</t>
  </si>
  <si>
    <t>出雲市斐川町学頭１６２５－４</t>
  </si>
  <si>
    <t>出雲市斐川町学頭１５１０－２</t>
  </si>
  <si>
    <t>出雲市東郷町１７５番地４</t>
  </si>
  <si>
    <t>出雲市斐川町上庄原１２５５番地１</t>
  </si>
  <si>
    <t>出雲市東福町１５６番地１</t>
  </si>
  <si>
    <t>出雲市西新町１丁目２４５３－５</t>
  </si>
  <si>
    <t>出雲市天神町８６９</t>
  </si>
  <si>
    <t>出雲市湖陵町三部６１５番地５</t>
  </si>
  <si>
    <t>出雲市小山町３６１－２</t>
  </si>
  <si>
    <t>出雲市西園町３９１３－１</t>
  </si>
  <si>
    <t>出雲市灘分町７８５－１</t>
  </si>
  <si>
    <t>出雲市天神町２</t>
  </si>
  <si>
    <t>出雲市西園町２４９</t>
  </si>
  <si>
    <t>出雲市大津新崎町４丁目４６</t>
  </si>
  <si>
    <t>出雲市大社町入南８０－１</t>
  </si>
  <si>
    <t>出雲市駅南町３丁目１４番地８</t>
  </si>
  <si>
    <t>出雲市荒茅町９３８</t>
  </si>
  <si>
    <t>出雲白枝町７９９－７</t>
  </si>
  <si>
    <t>出雲市西林木町８５４</t>
  </si>
  <si>
    <t>出雲市塩冶善行町１４－１</t>
  </si>
  <si>
    <t>出雲市渡橋町８１５</t>
  </si>
  <si>
    <t>出雲市渡橋町１１９８</t>
  </si>
  <si>
    <t>出雲市天神町５１６－３</t>
  </si>
  <si>
    <t>出雲市平田町１８９１番地１３</t>
  </si>
  <si>
    <t>出雲市塩冶町１９７９番地５</t>
  </si>
  <si>
    <t>出雲市塩冶神前６丁目５－１０</t>
  </si>
  <si>
    <t>出雲市大社町修理免８４－５</t>
  </si>
  <si>
    <t>出雲市大津新崎町１－４６－２栄光ビル１階</t>
  </si>
  <si>
    <t>出雲市塩冶町２６７－１</t>
  </si>
  <si>
    <t>大田市大田町吉永１４５３－２４</t>
  </si>
  <si>
    <t>大田市大田町大田イ６７４－１６</t>
  </si>
  <si>
    <t>大田市温泉津町小浜イ２７６－１</t>
  </si>
  <si>
    <t>大田市仁摩町天河内８２２</t>
  </si>
  <si>
    <t>大田市長久町長久ロ２６７－６</t>
  </si>
  <si>
    <t>大田市長久町長久ロ２６７－１</t>
  </si>
  <si>
    <t>大田市大田町吉永１４５３－１５</t>
  </si>
  <si>
    <t>大田市大田町大田ロ７６０－１</t>
  </si>
  <si>
    <t>邑智郡美郷町久保７４０－７</t>
  </si>
  <si>
    <t>邑智郡川本町川本３８６</t>
  </si>
  <si>
    <t>邑智郡邑南町下田所３３４</t>
  </si>
  <si>
    <t>江津市江津町１１１０－２０</t>
  </si>
  <si>
    <t>江津市桜江町谷住郷１７１３番地１</t>
  </si>
  <si>
    <t>江津市嘉久志町２４２６－１１０</t>
  </si>
  <si>
    <t>江津市都野津町２３０７番地３１</t>
  </si>
  <si>
    <t>江津市都野津町２３０７番地４７</t>
  </si>
  <si>
    <t>江津市二宮町神主２２１８－１</t>
  </si>
  <si>
    <t>江津市二宮町神主１９６４番地３１</t>
  </si>
  <si>
    <t>江津市敬川町１２３０番地１</t>
  </si>
  <si>
    <t>浜田市殿町２１－１</t>
  </si>
  <si>
    <t>浜田市金城町七条イ６７５－８</t>
  </si>
  <si>
    <t>浜田市金城町下来原１５４１－８</t>
  </si>
  <si>
    <t>浜田市熱田町４９３－３</t>
  </si>
  <si>
    <t>浜田市弥栄町木都賀イ５２２番地２</t>
  </si>
  <si>
    <t>浜田市殿町７９－８</t>
  </si>
  <si>
    <t>浜田市港町２７７</t>
  </si>
  <si>
    <t>浜田市港町２８４－８</t>
  </si>
  <si>
    <t>浜田市松原町２７７番地９</t>
  </si>
  <si>
    <t>浜田市下府町１８８番地１</t>
  </si>
  <si>
    <t>浜田市金城町久佐イ１３９０－８</t>
  </si>
  <si>
    <t>浜田市熱田町７１６番地３</t>
  </si>
  <si>
    <t>浜田市港町３２－１</t>
  </si>
  <si>
    <t>浜田市三隅町向野田５３３番地１０</t>
  </si>
  <si>
    <t>浜田市熱田町１１２９番地１</t>
  </si>
  <si>
    <t>浜田市野原町８５９－１</t>
  </si>
  <si>
    <t>浜田市殿町７５番地８</t>
  </si>
  <si>
    <t>浜田市周布町イ４０番地１</t>
  </si>
  <si>
    <t>浜田市朝日町１５１８番地　グランディ朝日２Ｆ</t>
  </si>
  <si>
    <t>浜田市国分町２７９－８</t>
  </si>
  <si>
    <t>益田市横田町２０８７－１</t>
  </si>
  <si>
    <t>益田市横田町１７５１－２</t>
  </si>
  <si>
    <t>益田市須子町３－１</t>
  </si>
  <si>
    <t>益田市横田町２０８０番地</t>
  </si>
  <si>
    <t>益田市高津四丁目２４番１０号</t>
  </si>
  <si>
    <t>益田市高津町イ２３５４－５</t>
  </si>
  <si>
    <t>益田市西平原町５５２－７</t>
  </si>
  <si>
    <t>益田市戸田町イ１７０番１</t>
  </si>
  <si>
    <t>益田市高津三丁目２２－１</t>
  </si>
  <si>
    <t>益田市高津町六丁目１８－２５</t>
  </si>
  <si>
    <t>益田市須子町イ３３４番地９</t>
  </si>
  <si>
    <t>鹿足郡津和野町森村ロ１０４番地</t>
  </si>
  <si>
    <t>鹿足郡津和野町池村１９９７番地１</t>
  </si>
  <si>
    <t>鹿足郡吉賀町六日市２６３番地２</t>
  </si>
  <si>
    <t>鹿足郡吉賀町柿木８１番地</t>
  </si>
  <si>
    <t>隠岐郡海士町海士１４８５</t>
  </si>
  <si>
    <t>隠岐郡西ノ島町別府２０５－１</t>
  </si>
  <si>
    <t>隠岐郡隠岐の島町岬町中の津四３０９－１</t>
  </si>
  <si>
    <t>隠岐郡隠岐の島町岬町中ノ津四３０２　</t>
  </si>
  <si>
    <t>隠岐郡隠岐の島町津戸１１２０－２</t>
  </si>
  <si>
    <t>出雲市平田町１７０８番地１平田ショッピングセンターVIVA２階</t>
    <phoneticPr fontId="3"/>
  </si>
  <si>
    <t>出雲市東園町５４０番地１　CROCCHIO（クロッキオ）１階</t>
    <phoneticPr fontId="3"/>
  </si>
  <si>
    <t>児発、放デイと多機能型
休止中</t>
    <rPh sb="0" eb="2">
      <t>ジハツ</t>
    </rPh>
    <rPh sb="3" eb="4">
      <t>ホウ</t>
    </rPh>
    <rPh sb="7" eb="11">
      <t>タキノウガタ</t>
    </rPh>
    <rPh sb="12" eb="15">
      <t>キュウシチュウ</t>
    </rPh>
    <phoneticPr fontId="3"/>
  </si>
  <si>
    <t>江津市都野津町２３６８－２</t>
    <rPh sb="0" eb="3">
      <t>ゴウツシ</t>
    </rPh>
    <rPh sb="3" eb="4">
      <t>ト</t>
    </rPh>
    <rPh sb="4" eb="6">
      <t>ノツ</t>
    </rPh>
    <rPh sb="6" eb="7">
      <t>チョウ</t>
    </rPh>
    <phoneticPr fontId="3"/>
  </si>
  <si>
    <t>グループホーム青山８丁目</t>
    <rPh sb="7" eb="9">
      <t>アオヤマ</t>
    </rPh>
    <rPh sb="10" eb="12">
      <t>チョウメ</t>
    </rPh>
    <phoneticPr fontId="3"/>
  </si>
  <si>
    <t>大田市長久町長久ロ２６７番地３</t>
    <rPh sb="0" eb="3">
      <t>オオダシ</t>
    </rPh>
    <rPh sb="3" eb="6">
      <t>ナガヒサチョウ</t>
    </rPh>
    <rPh sb="6" eb="8">
      <t>ナガヒサ</t>
    </rPh>
    <rPh sb="12" eb="14">
      <t>バンチ</t>
    </rPh>
    <phoneticPr fontId="3"/>
  </si>
  <si>
    <t>REBORNなないろ</t>
    <phoneticPr fontId="3"/>
  </si>
  <si>
    <t>江津市二宮町神主２１９０－１</t>
    <rPh sb="0" eb="3">
      <t>ゴウツシ</t>
    </rPh>
    <rPh sb="3" eb="6">
      <t>フタミヤチョウ</t>
    </rPh>
    <rPh sb="6" eb="8">
      <t>カンヌシ</t>
    </rPh>
    <phoneticPr fontId="3"/>
  </si>
  <si>
    <t>安来市飯島町２９３番地２５</t>
    <rPh sb="0" eb="3">
      <t>ヤスギシ</t>
    </rPh>
    <rPh sb="3" eb="6">
      <t>ハシマチョウ</t>
    </rPh>
    <rPh sb="9" eb="11">
      <t>バンチ</t>
    </rPh>
    <phoneticPr fontId="3"/>
  </si>
  <si>
    <t>相談支援事業所PICO</t>
    <rPh sb="0" eb="4">
      <t>ソウダンシエン</t>
    </rPh>
    <rPh sb="4" eb="7">
      <t>ジギョウショ</t>
    </rPh>
    <phoneticPr fontId="3"/>
  </si>
  <si>
    <t>699-0505</t>
    <phoneticPr fontId="3"/>
  </si>
  <si>
    <t>出雲市斐川町上庄原１８２３－２</t>
    <rPh sb="0" eb="3">
      <t>イズモシ</t>
    </rPh>
    <rPh sb="3" eb="6">
      <t>ヒカワチョウ</t>
    </rPh>
    <rPh sb="6" eb="9">
      <t>カミショウバラ</t>
    </rPh>
    <phoneticPr fontId="3"/>
  </si>
  <si>
    <t>合同会社たね</t>
    <rPh sb="0" eb="4">
      <t>ゴウドウカイシャ</t>
    </rPh>
    <phoneticPr fontId="3"/>
  </si>
  <si>
    <t>090-6841-6484</t>
    <phoneticPr fontId="3"/>
  </si>
  <si>
    <t>050-3737-1093</t>
    <phoneticPr fontId="3"/>
  </si>
  <si>
    <t>○</t>
    <phoneticPr fontId="3"/>
  </si>
  <si>
    <t>出雲市天神町８８３－１　三光ビル８号</t>
    <rPh sb="0" eb="3">
      <t>イズモシ</t>
    </rPh>
    <rPh sb="3" eb="6">
      <t>テンジンチョウ</t>
    </rPh>
    <rPh sb="12" eb="14">
      <t>サンコウ</t>
    </rPh>
    <rPh sb="17" eb="18">
      <t>ゴウ</t>
    </rPh>
    <phoneticPr fontId="3"/>
  </si>
  <si>
    <t>グループホームみやちゃん家弐番館</t>
    <rPh sb="12" eb="13">
      <t>イエ</t>
    </rPh>
    <rPh sb="13" eb="14">
      <t>ニ</t>
    </rPh>
    <rPh sb="14" eb="15">
      <t>バン</t>
    </rPh>
    <rPh sb="15" eb="16">
      <t>カン</t>
    </rPh>
    <phoneticPr fontId="3"/>
  </si>
  <si>
    <t>浜田市長沢町３４０番地１</t>
    <rPh sb="0" eb="3">
      <t>ハマダシ</t>
    </rPh>
    <rPh sb="3" eb="6">
      <t>ナガサワチョウ</t>
    </rPh>
    <rPh sb="9" eb="11">
      <t>バンチ</t>
    </rPh>
    <phoneticPr fontId="3"/>
  </si>
  <si>
    <t>いつき</t>
    <phoneticPr fontId="3"/>
  </si>
  <si>
    <t>みさき</t>
    <phoneticPr fontId="3"/>
  </si>
  <si>
    <t>隠岐郡隠岐の島町岬町中ノ津ノ四２７５番地１</t>
    <rPh sb="0" eb="3">
      <t>オキグン</t>
    </rPh>
    <rPh sb="3" eb="5">
      <t>オキ</t>
    </rPh>
    <rPh sb="6" eb="8">
      <t>シマチョウ</t>
    </rPh>
    <rPh sb="8" eb="10">
      <t>ミサキチョウ</t>
    </rPh>
    <rPh sb="10" eb="11">
      <t>ナカ</t>
    </rPh>
    <rPh sb="12" eb="13">
      <t>ツ</t>
    </rPh>
    <rPh sb="14" eb="15">
      <t>ヨン</t>
    </rPh>
    <rPh sb="18" eb="20">
      <t>バンチ</t>
    </rPh>
    <phoneticPr fontId="3"/>
  </si>
  <si>
    <t>隠岐郡隠岐の島町岬町中ノ津ノ四２７５番地１</t>
    <rPh sb="0" eb="2">
      <t>オキ</t>
    </rPh>
    <rPh sb="2" eb="3">
      <t>グン</t>
    </rPh>
    <rPh sb="3" eb="5">
      <t>オキ</t>
    </rPh>
    <rPh sb="6" eb="7">
      <t>シマ</t>
    </rPh>
    <rPh sb="7" eb="8">
      <t>チョウ</t>
    </rPh>
    <rPh sb="8" eb="10">
      <t>ミサキチョウ</t>
    </rPh>
    <rPh sb="10" eb="11">
      <t>ナカ</t>
    </rPh>
    <rPh sb="12" eb="13">
      <t>ツ</t>
    </rPh>
    <rPh sb="14" eb="15">
      <t>ヨン</t>
    </rPh>
    <rPh sb="18" eb="20">
      <t>バンチ</t>
    </rPh>
    <phoneticPr fontId="3"/>
  </si>
  <si>
    <t>共同生活援助事業所　きぼう</t>
    <rPh sb="0" eb="6">
      <t>キョウドウセイカツエンジョ</t>
    </rPh>
    <rPh sb="6" eb="9">
      <t>ジギョウショ</t>
    </rPh>
    <phoneticPr fontId="3"/>
  </si>
  <si>
    <t>685-0104</t>
    <phoneticPr fontId="3"/>
  </si>
  <si>
    <t>島根県隠岐郡隠岐の島町都万２５８２番地１</t>
    <rPh sb="0" eb="3">
      <t>シマネケン</t>
    </rPh>
    <rPh sb="3" eb="6">
      <t>オキグン</t>
    </rPh>
    <rPh sb="6" eb="8">
      <t>オキ</t>
    </rPh>
    <rPh sb="9" eb="11">
      <t>シマチョウ</t>
    </rPh>
    <rPh sb="11" eb="13">
      <t>ツマ</t>
    </rPh>
    <rPh sb="17" eb="19">
      <t>バンチ</t>
    </rPh>
    <phoneticPr fontId="3"/>
  </si>
  <si>
    <t>島根県隠岐郡隠岐の島町都万２５８２－１</t>
    <rPh sb="3" eb="6">
      <t>オキグン</t>
    </rPh>
    <phoneticPr fontId="3"/>
  </si>
  <si>
    <t>社会福祉法人　博愛</t>
    <rPh sb="0" eb="6">
      <t>シャカイフクシホウジン</t>
    </rPh>
    <rPh sb="7" eb="9">
      <t>ハクアイ</t>
    </rPh>
    <phoneticPr fontId="3"/>
  </si>
  <si>
    <t>08512-6-2289</t>
    <phoneticPr fontId="3"/>
  </si>
  <si>
    <t>08512-6-2686</t>
    <phoneticPr fontId="3"/>
  </si>
  <si>
    <t>福祉型</t>
    <rPh sb="0" eb="3">
      <t>フクシガタ</t>
    </rPh>
    <phoneticPr fontId="3"/>
  </si>
  <si>
    <t>〇</t>
  </si>
  <si>
    <t>ヘルパーステーションにじいろ出雲</t>
    <rPh sb="14" eb="16">
      <t>イズモ</t>
    </rPh>
    <phoneticPr fontId="3"/>
  </si>
  <si>
    <t>693-0051</t>
    <phoneticPr fontId="3"/>
  </si>
  <si>
    <t>出雲市小山町５７４－８　第６吾郷ビル２６６号室</t>
    <rPh sb="0" eb="3">
      <t>イズモシ</t>
    </rPh>
    <rPh sb="3" eb="5">
      <t>オヤマ</t>
    </rPh>
    <rPh sb="5" eb="6">
      <t>チョウ</t>
    </rPh>
    <rPh sb="12" eb="13">
      <t>ダイ</t>
    </rPh>
    <rPh sb="14" eb="16">
      <t>アゴウ</t>
    </rPh>
    <rPh sb="21" eb="23">
      <t>ゴウシツ</t>
    </rPh>
    <phoneticPr fontId="3"/>
  </si>
  <si>
    <t>株式会社YKT Innovation</t>
    <rPh sb="0" eb="4">
      <t>カブシキカイシャ</t>
    </rPh>
    <phoneticPr fontId="3"/>
  </si>
  <si>
    <t>050-8895-4819</t>
    <phoneticPr fontId="3"/>
  </si>
  <si>
    <t>○</t>
    <phoneticPr fontId="3"/>
  </si>
  <si>
    <t>ここるⅠ</t>
    <phoneticPr fontId="3"/>
  </si>
  <si>
    <t>ここるⅡ</t>
    <phoneticPr fontId="3"/>
  </si>
  <si>
    <t>出雲市斐川町学頭１６２５番地２７</t>
    <rPh sb="0" eb="3">
      <t>イズモシ</t>
    </rPh>
    <rPh sb="3" eb="6">
      <t>ヒカワチョウ</t>
    </rPh>
    <rPh sb="6" eb="7">
      <t>マナ</t>
    </rPh>
    <rPh sb="7" eb="8">
      <t>アタマ</t>
    </rPh>
    <rPh sb="12" eb="14">
      <t>バンチ</t>
    </rPh>
    <phoneticPr fontId="3"/>
  </si>
  <si>
    <t>A型休止中</t>
    <rPh sb="1" eb="2">
      <t>ガタ</t>
    </rPh>
    <rPh sb="2" eb="5">
      <t>キュウシチュウ</t>
    </rPh>
    <phoneticPr fontId="3"/>
  </si>
  <si>
    <t>699-0631</t>
  </si>
  <si>
    <t>0853-73-7224</t>
  </si>
  <si>
    <t>0853-72-5024</t>
  </si>
  <si>
    <t>福祉カレッジDay・Break</t>
    <rPh sb="0" eb="2">
      <t>フクシ</t>
    </rPh>
    <phoneticPr fontId="3"/>
  </si>
  <si>
    <t>698-0041</t>
    <phoneticPr fontId="3"/>
  </si>
  <si>
    <t>益田市高津町イ２５５９－３</t>
    <rPh sb="0" eb="3">
      <t>マスダシ</t>
    </rPh>
    <rPh sb="3" eb="6">
      <t>タカツチョウ</t>
    </rPh>
    <phoneticPr fontId="3"/>
  </si>
  <si>
    <t>社会福祉法人暁ほほえみ福祉会</t>
    <rPh sb="0" eb="6">
      <t>シャカイフクシホウジン</t>
    </rPh>
    <rPh sb="6" eb="7">
      <t>アカツキ</t>
    </rPh>
    <rPh sb="11" eb="14">
      <t>フクシカイ</t>
    </rPh>
    <phoneticPr fontId="3"/>
  </si>
  <si>
    <t>0856-32-1115</t>
    <phoneticPr fontId="3"/>
  </si>
  <si>
    <t>0856-32-1116</t>
    <phoneticPr fontId="3"/>
  </si>
  <si>
    <t>（R8.6.1現在）</t>
    <rPh sb="7" eb="9">
      <t>ゲンザイ</t>
    </rPh>
    <phoneticPr fontId="3"/>
  </si>
  <si>
    <t>株式会社　東光グループ</t>
    <rPh sb="0" eb="2">
      <t>カブシキ</t>
    </rPh>
    <rPh sb="2" eb="4">
      <t>カイシャ</t>
    </rPh>
    <rPh sb="5" eb="7">
      <t>トウコウ</t>
    </rPh>
    <phoneticPr fontId="3"/>
  </si>
  <si>
    <t>江津市嘉久志町イ１５０３－２</t>
    <rPh sb="0" eb="3">
      <t>ゴウツシ</t>
    </rPh>
    <rPh sb="3" eb="7">
      <t>カクシチョウ</t>
    </rPh>
    <phoneticPr fontId="3"/>
  </si>
  <si>
    <t>0855-54-9000</t>
    <phoneticPr fontId="3"/>
  </si>
  <si>
    <t>ながさわホーム</t>
    <phoneticPr fontId="3"/>
  </si>
  <si>
    <t>かたにわホーム</t>
    <phoneticPr fontId="3"/>
  </si>
  <si>
    <t>しんまちホーム</t>
    <phoneticPr fontId="3"/>
  </si>
  <si>
    <t>えきまえホーム</t>
    <phoneticPr fontId="3"/>
  </si>
  <si>
    <t>ヴィラとのまち</t>
    <phoneticPr fontId="3"/>
  </si>
  <si>
    <t>浜田市浅井町９９－１</t>
    <rPh sb="0" eb="3">
      <t>ハマダシ</t>
    </rPh>
    <rPh sb="3" eb="6">
      <t>アサイチョウ</t>
    </rPh>
    <phoneticPr fontId="3"/>
  </si>
  <si>
    <t>浜田市新町２０</t>
    <rPh sb="0" eb="3">
      <t>ハマダシ</t>
    </rPh>
    <rPh sb="3" eb="5">
      <t>シンマチ</t>
    </rPh>
    <phoneticPr fontId="3"/>
  </si>
  <si>
    <t>浜田市殿町８３－２１９</t>
    <rPh sb="0" eb="3">
      <t>ハマダシ</t>
    </rPh>
    <rPh sb="3" eb="5">
      <t>トノマチ</t>
    </rPh>
    <phoneticPr fontId="3"/>
  </si>
  <si>
    <t>浜田市片庭町８８－１</t>
    <rPh sb="0" eb="3">
      <t>ハマダシ</t>
    </rPh>
    <rPh sb="3" eb="6">
      <t>カタニワチョウ</t>
    </rPh>
    <phoneticPr fontId="3"/>
  </si>
  <si>
    <t>浜田市長沢町３１０５番地</t>
    <rPh sb="0" eb="3">
      <t>ハマダシ</t>
    </rPh>
    <rPh sb="3" eb="5">
      <t>ナガサワ</t>
    </rPh>
    <rPh sb="5" eb="6">
      <t>チョウ</t>
    </rPh>
    <rPh sb="10" eb="12">
      <t>バンチ</t>
    </rPh>
    <phoneticPr fontId="3"/>
  </si>
  <si>
    <t>休止中</t>
    <rPh sb="0" eb="3">
      <t>キュウシチュウ</t>
    </rPh>
    <phoneticPr fontId="3"/>
  </si>
  <si>
    <t>益田市神田町イ６２４－５</t>
    <rPh sb="0" eb="3">
      <t>マスダシ</t>
    </rPh>
    <rPh sb="3" eb="6">
      <t>カンダチョウ</t>
    </rPh>
    <phoneticPr fontId="3"/>
  </si>
  <si>
    <t>699-5133</t>
    <phoneticPr fontId="3"/>
  </si>
  <si>
    <t>障がい者ホームヘルプ事業　ますだハイツ</t>
    <rPh sb="0" eb="1">
      <t>ショウ</t>
    </rPh>
    <rPh sb="3" eb="4">
      <t>シャ</t>
    </rPh>
    <rPh sb="10" eb="12">
      <t>ジギョウ</t>
    </rPh>
    <phoneticPr fontId="3"/>
  </si>
  <si>
    <t>0855-42-0171</t>
    <phoneticPr fontId="3"/>
  </si>
  <si>
    <t>浜田市金城町七条ハ５５８－１４</t>
    <rPh sb="0" eb="3">
      <t>ハマダシ</t>
    </rPh>
    <rPh sb="3" eb="6">
      <t>カナギチョウ</t>
    </rPh>
    <rPh sb="6" eb="8">
      <t>シチジョウ</t>
    </rPh>
    <phoneticPr fontId="3"/>
  </si>
  <si>
    <t>就労継続支援B型事業所　マルシェくわの木</t>
    <rPh sb="0" eb="4">
      <t>シュウロウケイゾク</t>
    </rPh>
    <rPh sb="4" eb="6">
      <t>シエン</t>
    </rPh>
    <rPh sb="7" eb="8">
      <t>ガタ</t>
    </rPh>
    <rPh sb="8" eb="11">
      <t>ジギョウショ</t>
    </rPh>
    <rPh sb="19" eb="20">
      <t>キ</t>
    </rPh>
    <phoneticPr fontId="3"/>
  </si>
  <si>
    <t>就労継続支援B型事業所といろ安来</t>
    <rPh sb="0" eb="6">
      <t>シュウロウケイゾクシエン</t>
    </rPh>
    <rPh sb="7" eb="8">
      <t>ガタ</t>
    </rPh>
    <rPh sb="8" eb="11">
      <t>ジギョウショ</t>
    </rPh>
    <rPh sb="14" eb="16">
      <t>ヤスギ</t>
    </rPh>
    <phoneticPr fontId="3"/>
  </si>
  <si>
    <t>692-0014</t>
    <phoneticPr fontId="3"/>
  </si>
  <si>
    <t>安来市飯島町川尻１２３３－３</t>
    <rPh sb="0" eb="3">
      <t>ヤスギシ</t>
    </rPh>
    <rPh sb="3" eb="6">
      <t>イイジマチョウ</t>
    </rPh>
    <rPh sb="6" eb="8">
      <t>カワジリ</t>
    </rPh>
    <phoneticPr fontId="3"/>
  </si>
  <si>
    <t>株式会社　スカイファクト</t>
    <rPh sb="0" eb="2">
      <t>カブシキ</t>
    </rPh>
    <rPh sb="2" eb="4">
      <t>カイシャ</t>
    </rPh>
    <phoneticPr fontId="3"/>
  </si>
  <si>
    <t>050-5810-9568</t>
    <phoneticPr fontId="3"/>
  </si>
  <si>
    <t>出雲市大社町入南４１</t>
    <rPh sb="0" eb="3">
      <t>イズモシ</t>
    </rPh>
    <rPh sb="3" eb="6">
      <t>タイシャチョウ</t>
    </rPh>
    <rPh sb="6" eb="7">
      <t>ハイ</t>
    </rPh>
    <rPh sb="7" eb="8">
      <t>ミナミ</t>
    </rPh>
    <phoneticPr fontId="3"/>
  </si>
  <si>
    <t>出雲市佐田町一窪田１９６１－５</t>
    <rPh sb="0" eb="3">
      <t>イズモシ</t>
    </rPh>
    <rPh sb="3" eb="6">
      <t>サダチョウ</t>
    </rPh>
    <rPh sb="6" eb="7">
      <t>イチ</t>
    </rPh>
    <rPh sb="7" eb="9">
      <t>クボタ</t>
    </rPh>
    <phoneticPr fontId="3"/>
  </si>
  <si>
    <t>出雲市今市町１３９５</t>
    <rPh sb="0" eb="3">
      <t>イズモシ</t>
    </rPh>
    <rPh sb="3" eb="6">
      <t>イマイチチョウ</t>
    </rPh>
    <phoneticPr fontId="3"/>
  </si>
  <si>
    <t>合同会社　たぐる</t>
    <rPh sb="0" eb="4">
      <t>ゴウドウカイシャ</t>
    </rPh>
    <phoneticPr fontId="3"/>
  </si>
  <si>
    <t>コミュニティワークたぐる</t>
    <phoneticPr fontId="3"/>
  </si>
  <si>
    <t>693-0035</t>
    <phoneticPr fontId="3"/>
  </si>
  <si>
    <t>出雲市芦渡町１８３４番地</t>
    <rPh sb="0" eb="3">
      <t>イズモシ</t>
    </rPh>
    <rPh sb="3" eb="4">
      <t>アシ</t>
    </rPh>
    <rPh sb="10" eb="12">
      <t>バンチ</t>
    </rPh>
    <phoneticPr fontId="3"/>
  </si>
  <si>
    <t>0853-86-3725</t>
    <phoneticPr fontId="3"/>
  </si>
  <si>
    <t>出雲市知井宮町８２６番地７</t>
    <rPh sb="0" eb="3">
      <t>イズモシ</t>
    </rPh>
    <rPh sb="3" eb="6">
      <t>チイミヤ</t>
    </rPh>
    <rPh sb="6" eb="7">
      <t>チョウ</t>
    </rPh>
    <rPh sb="10" eb="12">
      <t>バンチ</t>
    </rPh>
    <phoneticPr fontId="3"/>
  </si>
  <si>
    <t>0853-77-7931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</si>
</sst>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2"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94">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0" fontId="27" fillId="0" borderId="19" xfId="42" applyNumberFormat="1" applyFont="1" applyBorder="1" applyAlignment="1">
      <alignment vertical="center"/>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57" fontId="0" fillId="25" borderId="17" xfId="0" applyNumberFormat="1" applyFont="1" applyFill="1" applyBorder="1" applyAlignment="1">
      <alignment horizontal="center" vertical="center"/>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3" fillId="0" borderId="0" xfId="44" applyFont="1" applyFill="1">
      <alignment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0" xfId="0" applyFont="1" applyBorder="1" applyAlignment="1">
      <alignment horizontal="center" vertical="center" wrapText="1"/>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8" xfId="0" applyNumberFormat="1" applyFont="1" applyFill="1" applyBorder="1" applyAlignment="1">
      <alignment vertical="center" shrinkToFit="1"/>
    </xf>
    <xf numFmtId="0" fontId="41" fillId="0" borderId="48" xfId="0" applyNumberFormat="1" applyFont="1" applyFill="1" applyBorder="1" applyAlignment="1">
      <alignment vertical="center" wrapText="1" shrinkToFit="1"/>
    </xf>
    <xf numFmtId="0" fontId="0" fillId="0" borderId="2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58" xfId="0" applyFont="1" applyBorder="1" applyAlignment="1">
      <alignment horizontal="center" vertical="center"/>
    </xf>
    <xf numFmtId="0" fontId="5" fillId="0" borderId="67" xfId="0" applyNumberFormat="1" applyFont="1" applyFill="1" applyBorder="1" applyAlignment="1">
      <alignment horizontal="center" vertical="center"/>
    </xf>
    <xf numFmtId="0" fontId="0" fillId="0" borderId="90" xfId="0" applyNumberFormat="1" applyFill="1" applyBorder="1" applyAlignment="1">
      <alignment vertical="center" wrapText="1" shrinkToFit="1"/>
    </xf>
    <xf numFmtId="0" fontId="0" fillId="0" borderId="57" xfId="0" applyNumberFormat="1" applyFill="1" applyBorder="1" applyAlignment="1">
      <alignment vertical="center"/>
    </xf>
    <xf numFmtId="0" fontId="0" fillId="0" borderId="57" xfId="0" applyNumberFormat="1" applyFill="1" applyBorder="1" applyAlignment="1">
      <alignment vertical="center" shrinkToFit="1"/>
    </xf>
    <xf numFmtId="0" fontId="1" fillId="0" borderId="57" xfId="0" applyFont="1" applyFill="1" applyBorder="1" applyAlignment="1">
      <alignment horizontal="center" vertical="center"/>
    </xf>
    <xf numFmtId="0" fontId="0" fillId="0" borderId="91" xfId="0" applyNumberFormat="1" applyFill="1" applyBorder="1" applyAlignment="1">
      <alignment vertical="center"/>
    </xf>
    <xf numFmtId="0" fontId="5" fillId="0" borderId="22" xfId="0" applyNumberFormat="1" applyFont="1" applyFill="1" applyBorder="1" applyAlignment="1">
      <alignment horizontal="center" vertical="center"/>
    </xf>
    <xf numFmtId="0" fontId="0" fillId="0" borderId="23" xfId="0" applyNumberFormat="1" applyFill="1" applyBorder="1" applyAlignment="1">
      <alignment vertical="center" wrapText="1" shrinkToFit="1"/>
    </xf>
    <xf numFmtId="0" fontId="0" fillId="0" borderId="23" xfId="0" applyNumberFormat="1" applyFill="1" applyBorder="1" applyAlignment="1">
      <alignment vertical="center"/>
    </xf>
    <xf numFmtId="0" fontId="0" fillId="0" borderId="23" xfId="0" applyNumberFormat="1" applyFill="1" applyBorder="1" applyAlignment="1">
      <alignment vertical="center" shrinkToFit="1"/>
    </xf>
    <xf numFmtId="0" fontId="1" fillId="0" borderId="23" xfId="0" applyFont="1" applyFill="1" applyBorder="1" applyAlignment="1">
      <alignment horizontal="center" vertical="center"/>
    </xf>
    <xf numFmtId="0" fontId="0" fillId="0" borderId="11" xfId="0" applyNumberFormat="1" applyFill="1" applyBorder="1" applyAlignment="1">
      <alignment vertical="center"/>
    </xf>
    <xf numFmtId="0" fontId="0" fillId="0" borderId="5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horizontal="left" vertical="center"/>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27" fillId="0" borderId="16" xfId="42" applyNumberFormat="1" applyFont="1" applyFill="1" applyBorder="1" applyAlignment="1">
      <alignment horizontal="left" vertical="center"/>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27" fillId="0" borderId="67" xfId="42" applyNumberFormat="1" applyFont="1" applyFill="1" applyBorder="1" applyAlignment="1">
      <alignment vertical="center"/>
    </xf>
    <xf numFmtId="0" fontId="27" fillId="0" borderId="78" xfId="42" applyNumberFormat="1" applyFont="1" applyFill="1" applyBorder="1" applyAlignment="1">
      <alignment vertical="center"/>
    </xf>
    <xf numFmtId="0" fontId="27" fillId="0" borderId="16" xfId="42" applyNumberFormat="1" applyFont="1" applyFill="1" applyBorder="1" applyAlignment="1">
      <alignment vertical="center"/>
    </xf>
    <xf numFmtId="0" fontId="27" fillId="0" borderId="67" xfId="0" applyFont="1" applyFill="1" applyBorder="1" applyAlignment="1">
      <alignment horizontal="left" vertical="center"/>
    </xf>
    <xf numFmtId="0" fontId="27" fillId="0" borderId="78" xfId="0" applyFont="1" applyFill="1" applyBorder="1" applyAlignment="1">
      <alignment horizontal="left" vertical="center"/>
    </xf>
    <xf numFmtId="0" fontId="27" fillId="0" borderId="16" xfId="0" applyFont="1" applyFill="1" applyBorder="1" applyAlignment="1">
      <alignment horizontal="left" vertical="center"/>
    </xf>
    <xf numFmtId="0" fontId="31" fillId="0" borderId="16" xfId="0" applyFont="1" applyFill="1" applyBorder="1" applyAlignment="1">
      <alignment horizontal="left" vertical="center"/>
    </xf>
    <xf numFmtId="0" fontId="27" fillId="0" borderId="67" xfId="0" applyFont="1" applyFill="1" applyBorder="1" applyAlignment="1">
      <alignment horizontal="left" vertical="center" wrapText="1"/>
    </xf>
    <xf numFmtId="0" fontId="27" fillId="0" borderId="16" xfId="43"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27" fillId="0" borderId="67" xfId="43" applyNumberFormat="1" applyFont="1" applyFill="1" applyBorder="1" applyAlignment="1">
      <alignment horizontal="center" vertical="center" wrapText="1"/>
    </xf>
    <xf numFmtId="0" fontId="27" fillId="0" borderId="78" xfId="43" applyNumberFormat="1" applyFont="1" applyFill="1" applyBorder="1" applyAlignment="1">
      <alignment horizontal="center" vertical="center" wrapText="1"/>
    </xf>
    <xf numFmtId="0" fontId="27" fillId="0" borderId="16" xfId="43" applyNumberFormat="1" applyFont="1" applyFill="1" applyBorder="1" applyAlignment="1">
      <alignment horizontal="center" vertical="center" wrapText="1"/>
    </xf>
    <xf numFmtId="0" fontId="0" fillId="0" borderId="32" xfId="0" applyFont="1" applyBorder="1" applyAlignment="1">
      <alignment horizontal="center" vertical="center"/>
    </xf>
    <xf numFmtId="0" fontId="0" fillId="0" borderId="57" xfId="0" applyFont="1" applyBorder="1" applyAlignment="1">
      <alignment horizontal="center" vertical="center"/>
    </xf>
    <xf numFmtId="0" fontId="0" fillId="0" borderId="21" xfId="0" applyFont="1" applyBorder="1" applyAlignment="1">
      <alignment horizontal="center" vertical="center"/>
    </xf>
    <xf numFmtId="0" fontId="27" fillId="0" borderId="16" xfId="43" applyNumberFormat="1" applyFont="1" applyFill="1" applyBorder="1" applyAlignment="1">
      <alignment horizontal="left"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27" fillId="0" borderId="67" xfId="43" applyNumberFormat="1" applyFont="1" applyFill="1" applyBorder="1" applyAlignment="1">
      <alignment vertical="center" wrapText="1"/>
    </xf>
    <xf numFmtId="0" fontId="27" fillId="0" borderId="78" xfId="43" applyNumberFormat="1" applyFont="1" applyFill="1" applyBorder="1" applyAlignment="1">
      <alignment vertical="center" wrapText="1"/>
    </xf>
    <xf numFmtId="0" fontId="27" fillId="0" borderId="16" xfId="43" applyNumberFormat="1" applyFont="1" applyFill="1" applyBorder="1" applyAlignment="1">
      <alignment vertical="center" wrapText="1"/>
    </xf>
    <xf numFmtId="0" fontId="0" fillId="0" borderId="57"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27" fillId="0" borderId="16" xfId="0" applyFont="1" applyFill="1" applyBorder="1" applyAlignment="1">
      <alignment horizontal="left" vertical="center" wrapText="1"/>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0" borderId="35" xfId="42" applyNumberFormat="1" applyFont="1" applyFill="1" applyBorder="1" applyAlignment="1">
      <alignment horizontal="left" vertical="center" wrapText="1"/>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0" fillId="0" borderId="3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0" fillId="0" borderId="0" xfId="0" applyFont="1" applyBorder="1" applyAlignment="1">
      <alignment horizontal="center" vertical="center" wrapText="1"/>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57" fontId="0" fillId="0" borderId="32" xfId="0" applyNumberFormat="1" applyFont="1" applyFill="1" applyBorder="1" applyAlignment="1" applyProtection="1">
      <alignment horizontal="center" vertical="center"/>
      <protection locked="0"/>
    </xf>
    <xf numFmtId="57" fontId="0" fillId="0" borderId="21" xfId="0" applyNumberFormat="1" applyFont="1" applyFill="1" applyBorder="1" applyAlignment="1" applyProtection="1">
      <alignment horizontal="center" vertical="center"/>
      <protection locked="0"/>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0" customWidth="1"/>
    <col min="2" max="2" width="20.140625" style="190" customWidth="1"/>
    <col min="3" max="3" width="8.140625" style="190" customWidth="1"/>
    <col min="4" max="4" width="25" style="190" customWidth="1"/>
    <col min="5" max="5" width="30.7109375" style="190" customWidth="1"/>
    <col min="6" max="6" width="7.5703125" style="190" customWidth="1"/>
    <col min="7" max="8" width="12.140625" style="190" customWidth="1"/>
    <col min="9" max="14" width="5.85546875" style="190" customWidth="1"/>
    <col min="15" max="15" width="15.5703125" style="190" customWidth="1"/>
    <col min="16" max="16384" width="10.28515625" style="190"/>
  </cols>
  <sheetData>
    <row r="1" spans="1:15" ht="26.25" customHeight="1" x14ac:dyDescent="0.15">
      <c r="A1" s="440" t="s">
        <v>454</v>
      </c>
    </row>
    <row r="2" spans="1:15" s="227" customFormat="1" ht="15" thickBot="1" x14ac:dyDescent="0.2">
      <c r="A2" s="227" t="s">
        <v>1702</v>
      </c>
      <c r="B2" s="363"/>
      <c r="N2" s="246" t="s">
        <v>2567</v>
      </c>
    </row>
    <row r="3" spans="1:15" x14ac:dyDescent="0.15">
      <c r="A3" s="492" t="s">
        <v>109</v>
      </c>
      <c r="B3" s="499" t="s">
        <v>391</v>
      </c>
      <c r="C3" s="502" t="s">
        <v>455</v>
      </c>
      <c r="D3" s="504" t="s">
        <v>392</v>
      </c>
      <c r="E3" s="499" t="s">
        <v>380</v>
      </c>
      <c r="F3" s="494" t="s">
        <v>393</v>
      </c>
      <c r="G3" s="499" t="s">
        <v>379</v>
      </c>
      <c r="H3" s="499" t="s">
        <v>394</v>
      </c>
      <c r="I3" s="496" t="s">
        <v>395</v>
      </c>
      <c r="J3" s="497"/>
      <c r="K3" s="497"/>
      <c r="L3" s="497"/>
      <c r="M3" s="497"/>
      <c r="N3" s="498"/>
    </row>
    <row r="4" spans="1:15" x14ac:dyDescent="0.15">
      <c r="A4" s="493"/>
      <c r="B4" s="501"/>
      <c r="C4" s="503"/>
      <c r="D4" s="505"/>
      <c r="E4" s="500"/>
      <c r="F4" s="495"/>
      <c r="G4" s="500"/>
      <c r="H4" s="501"/>
      <c r="I4" s="191" t="s">
        <v>396</v>
      </c>
      <c r="J4" s="192" t="s">
        <v>131</v>
      </c>
      <c r="K4" s="193" t="s">
        <v>132</v>
      </c>
      <c r="L4" s="193" t="s">
        <v>133</v>
      </c>
      <c r="M4" s="193" t="s">
        <v>134</v>
      </c>
      <c r="N4" s="194" t="s">
        <v>397</v>
      </c>
    </row>
    <row r="5" spans="1:15" ht="24" x14ac:dyDescent="0.15">
      <c r="A5" s="180">
        <v>1</v>
      </c>
      <c r="B5" s="189" t="s">
        <v>547</v>
      </c>
      <c r="C5" s="181" t="s">
        <v>111</v>
      </c>
      <c r="D5" s="182" t="s">
        <v>389</v>
      </c>
      <c r="E5" s="183" t="s">
        <v>381</v>
      </c>
      <c r="F5" s="184">
        <v>39539</v>
      </c>
      <c r="G5" s="185" t="s">
        <v>382</v>
      </c>
      <c r="H5" s="186" t="s">
        <v>398</v>
      </c>
      <c r="I5" s="195">
        <v>68</v>
      </c>
      <c r="J5" s="196">
        <v>102</v>
      </c>
      <c r="K5" s="23"/>
      <c r="L5" s="33"/>
      <c r="M5" s="34"/>
      <c r="N5" s="24"/>
    </row>
    <row r="6" spans="1:15" ht="24" customHeight="1" x14ac:dyDescent="0.15">
      <c r="A6" s="180">
        <v>2</v>
      </c>
      <c r="B6" s="187" t="s">
        <v>439</v>
      </c>
      <c r="C6" s="181" t="s">
        <v>442</v>
      </c>
      <c r="D6" s="182" t="s">
        <v>1865</v>
      </c>
      <c r="E6" s="183" t="s">
        <v>443</v>
      </c>
      <c r="F6" s="184">
        <v>39814</v>
      </c>
      <c r="G6" s="185" t="s">
        <v>444</v>
      </c>
      <c r="H6" s="186" t="s">
        <v>445</v>
      </c>
      <c r="I6" s="195">
        <v>60</v>
      </c>
      <c r="J6" s="196">
        <v>60</v>
      </c>
      <c r="K6" s="23"/>
      <c r="L6" s="23"/>
      <c r="M6" s="23"/>
      <c r="N6" s="24"/>
    </row>
    <row r="7" spans="1:15" ht="24" customHeight="1" x14ac:dyDescent="0.15">
      <c r="A7" s="180">
        <v>3</v>
      </c>
      <c r="B7" s="187" t="s">
        <v>440</v>
      </c>
      <c r="C7" s="181" t="s">
        <v>441</v>
      </c>
      <c r="D7" s="182" t="s">
        <v>1866</v>
      </c>
      <c r="E7" s="183" t="s">
        <v>565</v>
      </c>
      <c r="F7" s="184">
        <v>39904</v>
      </c>
      <c r="G7" s="185" t="s">
        <v>306</v>
      </c>
      <c r="H7" s="186" t="s">
        <v>307</v>
      </c>
      <c r="I7" s="195">
        <v>40</v>
      </c>
      <c r="J7" s="196">
        <v>45</v>
      </c>
      <c r="K7" s="197">
        <v>6</v>
      </c>
      <c r="L7" s="23"/>
      <c r="M7" s="23"/>
      <c r="N7" s="198">
        <v>10</v>
      </c>
      <c r="O7" s="453" t="s">
        <v>2368</v>
      </c>
    </row>
    <row r="8" spans="1:15" ht="24" x14ac:dyDescent="0.15">
      <c r="A8" s="180">
        <v>4</v>
      </c>
      <c r="B8" s="189" t="s">
        <v>461</v>
      </c>
      <c r="C8" s="181" t="s">
        <v>435</v>
      </c>
      <c r="D8" s="182" t="s">
        <v>1867</v>
      </c>
      <c r="E8" s="183" t="s">
        <v>436</v>
      </c>
      <c r="F8" s="184">
        <v>39904</v>
      </c>
      <c r="G8" s="185" t="s">
        <v>308</v>
      </c>
      <c r="H8" s="186" t="s">
        <v>309</v>
      </c>
      <c r="I8" s="195">
        <v>30</v>
      </c>
      <c r="J8" s="196">
        <v>55</v>
      </c>
      <c r="K8" s="23"/>
      <c r="L8" s="23"/>
      <c r="M8" s="23"/>
      <c r="N8" s="198">
        <v>40</v>
      </c>
    </row>
    <row r="9" spans="1:15" ht="24" x14ac:dyDescent="0.15">
      <c r="A9" s="180">
        <v>5</v>
      </c>
      <c r="B9" s="189" t="s">
        <v>462</v>
      </c>
      <c r="C9" s="181" t="s">
        <v>435</v>
      </c>
      <c r="D9" s="182" t="s">
        <v>1867</v>
      </c>
      <c r="E9" s="183" t="s">
        <v>436</v>
      </c>
      <c r="F9" s="184">
        <v>40118</v>
      </c>
      <c r="G9" s="185" t="s">
        <v>308</v>
      </c>
      <c r="H9" s="186" t="s">
        <v>309</v>
      </c>
      <c r="I9" s="195">
        <v>30</v>
      </c>
      <c r="J9" s="196">
        <v>50</v>
      </c>
      <c r="K9" s="23"/>
      <c r="L9" s="23"/>
      <c r="M9" s="23"/>
      <c r="N9" s="24"/>
    </row>
    <row r="10" spans="1:15" ht="24" x14ac:dyDescent="0.15">
      <c r="A10" s="180">
        <v>7</v>
      </c>
      <c r="B10" s="189" t="s">
        <v>177</v>
      </c>
      <c r="C10" s="181" t="s">
        <v>568</v>
      </c>
      <c r="D10" s="182" t="s">
        <v>1446</v>
      </c>
      <c r="E10" s="183" t="s">
        <v>178</v>
      </c>
      <c r="F10" s="184">
        <v>41000</v>
      </c>
      <c r="G10" s="185" t="s">
        <v>22</v>
      </c>
      <c r="H10" s="186" t="s">
        <v>179</v>
      </c>
      <c r="I10" s="195">
        <v>57</v>
      </c>
      <c r="J10" s="196">
        <v>80</v>
      </c>
      <c r="K10" s="23"/>
      <c r="L10" s="23"/>
      <c r="M10" s="23"/>
      <c r="N10" s="24"/>
    </row>
    <row r="11" spans="1:15" ht="24" x14ac:dyDescent="0.15">
      <c r="A11" s="180">
        <v>8</v>
      </c>
      <c r="B11" s="189" t="s">
        <v>1196</v>
      </c>
      <c r="C11" s="181" t="s">
        <v>437</v>
      </c>
      <c r="D11" s="182" t="s">
        <v>346</v>
      </c>
      <c r="E11" s="183" t="s">
        <v>438</v>
      </c>
      <c r="F11" s="184">
        <v>39904</v>
      </c>
      <c r="G11" s="185" t="s">
        <v>310</v>
      </c>
      <c r="H11" s="186" t="s">
        <v>311</v>
      </c>
      <c r="I11" s="195">
        <v>30</v>
      </c>
      <c r="J11" s="196">
        <v>40</v>
      </c>
      <c r="K11" s="23"/>
      <c r="L11" s="23"/>
      <c r="M11" s="23"/>
      <c r="N11" s="198">
        <v>40</v>
      </c>
    </row>
    <row r="12" spans="1:15" ht="24" x14ac:dyDescent="0.15">
      <c r="A12" s="180">
        <v>9</v>
      </c>
      <c r="B12" s="189" t="s">
        <v>548</v>
      </c>
      <c r="C12" s="181" t="s">
        <v>112</v>
      </c>
      <c r="D12" s="182" t="s">
        <v>390</v>
      </c>
      <c r="E12" s="183" t="s">
        <v>381</v>
      </c>
      <c r="F12" s="184">
        <v>39539</v>
      </c>
      <c r="G12" s="185" t="s">
        <v>383</v>
      </c>
      <c r="H12" s="186" t="s">
        <v>399</v>
      </c>
      <c r="I12" s="195">
        <v>80</v>
      </c>
      <c r="J12" s="196">
        <v>80</v>
      </c>
      <c r="K12" s="23"/>
      <c r="L12" s="23"/>
      <c r="M12" s="23"/>
      <c r="N12" s="24"/>
    </row>
    <row r="13" spans="1:15" ht="24" customHeight="1" x14ac:dyDescent="0.15">
      <c r="A13" s="180">
        <v>10</v>
      </c>
      <c r="B13" s="187" t="s">
        <v>543</v>
      </c>
      <c r="C13" s="181" t="s">
        <v>68</v>
      </c>
      <c r="D13" s="182" t="s">
        <v>1868</v>
      </c>
      <c r="E13" s="183" t="s">
        <v>544</v>
      </c>
      <c r="F13" s="184">
        <v>40452</v>
      </c>
      <c r="G13" s="185" t="s">
        <v>545</v>
      </c>
      <c r="H13" s="186" t="s">
        <v>546</v>
      </c>
      <c r="I13" s="195">
        <v>40</v>
      </c>
      <c r="J13" s="196">
        <v>60</v>
      </c>
      <c r="K13" s="23"/>
      <c r="L13" s="23"/>
      <c r="M13" s="23"/>
      <c r="N13" s="24"/>
    </row>
    <row r="14" spans="1:15" ht="24" customHeight="1" x14ac:dyDescent="0.15">
      <c r="A14" s="180">
        <v>11</v>
      </c>
      <c r="B14" s="187" t="s">
        <v>181</v>
      </c>
      <c r="C14" s="181" t="s">
        <v>333</v>
      </c>
      <c r="D14" s="182" t="s">
        <v>182</v>
      </c>
      <c r="E14" s="183" t="s">
        <v>183</v>
      </c>
      <c r="F14" s="184">
        <v>41000</v>
      </c>
      <c r="G14" s="185" t="s">
        <v>184</v>
      </c>
      <c r="H14" s="186" t="s">
        <v>185</v>
      </c>
      <c r="I14" s="195">
        <v>32</v>
      </c>
      <c r="J14" s="196">
        <v>40</v>
      </c>
      <c r="K14" s="23"/>
      <c r="L14" s="23"/>
      <c r="M14" s="23"/>
      <c r="N14" s="24"/>
    </row>
    <row r="15" spans="1:15" ht="24" x14ac:dyDescent="0.15">
      <c r="A15" s="180">
        <v>12</v>
      </c>
      <c r="B15" s="189" t="s">
        <v>549</v>
      </c>
      <c r="C15" s="181" t="s">
        <v>113</v>
      </c>
      <c r="D15" s="182" t="s">
        <v>384</v>
      </c>
      <c r="E15" s="183" t="s">
        <v>381</v>
      </c>
      <c r="F15" s="184">
        <v>39539</v>
      </c>
      <c r="G15" s="185" t="s">
        <v>385</v>
      </c>
      <c r="H15" s="186" t="s">
        <v>400</v>
      </c>
      <c r="I15" s="195">
        <v>70</v>
      </c>
      <c r="J15" s="196">
        <v>80</v>
      </c>
      <c r="K15" s="23"/>
      <c r="L15" s="23"/>
      <c r="M15" s="23"/>
      <c r="N15" s="24"/>
    </row>
    <row r="16" spans="1:15" ht="24" customHeight="1" x14ac:dyDescent="0.15">
      <c r="A16" s="180">
        <v>13</v>
      </c>
      <c r="B16" s="187" t="s">
        <v>387</v>
      </c>
      <c r="C16" s="181" t="s">
        <v>110</v>
      </c>
      <c r="D16" s="182" t="s">
        <v>1869</v>
      </c>
      <c r="E16" s="183" t="s">
        <v>386</v>
      </c>
      <c r="F16" s="184">
        <v>39539</v>
      </c>
      <c r="G16" s="185" t="s">
        <v>388</v>
      </c>
      <c r="H16" s="186" t="s">
        <v>401</v>
      </c>
      <c r="I16" s="195">
        <v>38</v>
      </c>
      <c r="J16" s="196">
        <v>30</v>
      </c>
      <c r="K16" s="23"/>
      <c r="L16" s="23"/>
      <c r="M16" s="23"/>
      <c r="N16" s="198">
        <v>20</v>
      </c>
    </row>
    <row r="17" spans="1:16" ht="24" customHeight="1" x14ac:dyDescent="0.15">
      <c r="A17" s="180">
        <v>14</v>
      </c>
      <c r="B17" s="187" t="s">
        <v>101</v>
      </c>
      <c r="C17" s="181" t="s">
        <v>102</v>
      </c>
      <c r="D17" s="182" t="s">
        <v>1870</v>
      </c>
      <c r="E17" s="183" t="s">
        <v>103</v>
      </c>
      <c r="F17" s="184">
        <v>39904</v>
      </c>
      <c r="G17" s="185" t="s">
        <v>312</v>
      </c>
      <c r="H17" s="186" t="s">
        <v>313</v>
      </c>
      <c r="I17" s="195">
        <v>36</v>
      </c>
      <c r="J17" s="196">
        <v>48</v>
      </c>
      <c r="K17" s="197">
        <v>6</v>
      </c>
      <c r="L17" s="23"/>
      <c r="M17" s="23"/>
      <c r="N17" s="198">
        <v>25</v>
      </c>
      <c r="P17" s="199"/>
    </row>
    <row r="18" spans="1:16" ht="24" customHeight="1" x14ac:dyDescent="0.15">
      <c r="A18" s="180">
        <v>15</v>
      </c>
      <c r="B18" s="187" t="s">
        <v>104</v>
      </c>
      <c r="C18" s="181" t="s">
        <v>105</v>
      </c>
      <c r="D18" s="182" t="s">
        <v>1871</v>
      </c>
      <c r="E18" s="183" t="s">
        <v>103</v>
      </c>
      <c r="F18" s="184">
        <v>39904</v>
      </c>
      <c r="G18" s="185" t="s">
        <v>314</v>
      </c>
      <c r="H18" s="186" t="s">
        <v>315</v>
      </c>
      <c r="I18" s="195">
        <v>70</v>
      </c>
      <c r="J18" s="196">
        <v>70</v>
      </c>
      <c r="K18" s="23"/>
      <c r="L18" s="23"/>
      <c r="M18" s="23"/>
      <c r="N18" s="24"/>
    </row>
    <row r="19" spans="1:16" ht="24" x14ac:dyDescent="0.15">
      <c r="A19" s="180">
        <v>16</v>
      </c>
      <c r="B19" s="189" t="s">
        <v>432</v>
      </c>
      <c r="C19" s="181" t="s">
        <v>433</v>
      </c>
      <c r="D19" s="182" t="s">
        <v>1872</v>
      </c>
      <c r="E19" s="183" t="s">
        <v>434</v>
      </c>
      <c r="F19" s="184">
        <v>39904</v>
      </c>
      <c r="G19" s="185" t="s">
        <v>563</v>
      </c>
      <c r="H19" s="186" t="s">
        <v>316</v>
      </c>
      <c r="I19" s="195">
        <v>40</v>
      </c>
      <c r="J19" s="196">
        <v>40</v>
      </c>
      <c r="K19" s="23"/>
      <c r="L19" s="23"/>
      <c r="M19" s="23"/>
      <c r="N19" s="24"/>
    </row>
    <row r="20" spans="1:16" ht="24" x14ac:dyDescent="0.15">
      <c r="A20" s="180">
        <v>17</v>
      </c>
      <c r="B20" s="200" t="s">
        <v>467</v>
      </c>
      <c r="C20" s="201" t="s">
        <v>639</v>
      </c>
      <c r="D20" s="202" t="s">
        <v>1873</v>
      </c>
      <c r="E20" s="203" t="s">
        <v>460</v>
      </c>
      <c r="F20" s="204">
        <v>40269</v>
      </c>
      <c r="G20" s="205" t="s">
        <v>465</v>
      </c>
      <c r="H20" s="206" t="s">
        <v>466</v>
      </c>
      <c r="I20" s="207">
        <v>30</v>
      </c>
      <c r="J20" s="208">
        <v>31</v>
      </c>
      <c r="K20" s="25"/>
      <c r="L20" s="25"/>
      <c r="M20" s="25"/>
      <c r="N20" s="26"/>
    </row>
    <row r="21" spans="1:16" ht="24.75" thickBot="1" x14ac:dyDescent="0.2">
      <c r="A21" s="180">
        <v>18</v>
      </c>
      <c r="B21" s="209" t="s">
        <v>586</v>
      </c>
      <c r="C21" s="210" t="s">
        <v>587</v>
      </c>
      <c r="D21" s="211" t="s">
        <v>1874</v>
      </c>
      <c r="E21" s="73" t="s">
        <v>1149</v>
      </c>
      <c r="F21" s="212">
        <v>41730</v>
      </c>
      <c r="G21" s="213" t="s">
        <v>588</v>
      </c>
      <c r="H21" s="213" t="s">
        <v>589</v>
      </c>
      <c r="I21" s="214">
        <v>50</v>
      </c>
      <c r="J21" s="215">
        <v>60</v>
      </c>
      <c r="K21" s="35"/>
      <c r="L21" s="35"/>
      <c r="M21" s="35"/>
      <c r="N21" s="216">
        <v>20</v>
      </c>
    </row>
    <row r="22" spans="1:16" ht="14.25" thickBot="1" x14ac:dyDescent="0.2">
      <c r="A22" s="30" t="s">
        <v>409</v>
      </c>
      <c r="B22" s="217"/>
      <c r="C22" s="218"/>
      <c r="D22" s="219"/>
      <c r="E22" s="220"/>
      <c r="F22" s="221"/>
      <c r="G22" s="222"/>
      <c r="H22" s="223"/>
      <c r="I22" s="224">
        <f t="shared" ref="I22:N22" si="0">SUM(I5:I21)</f>
        <v>801</v>
      </c>
      <c r="J22" s="225">
        <f t="shared" si="0"/>
        <v>971</v>
      </c>
      <c r="K22" s="31">
        <f t="shared" si="0"/>
        <v>12</v>
      </c>
      <c r="L22" s="226">
        <f t="shared" si="0"/>
        <v>0</v>
      </c>
      <c r="M22" s="31">
        <f t="shared" si="0"/>
        <v>0</v>
      </c>
      <c r="N22" s="32">
        <f t="shared" si="0"/>
        <v>155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2" customWidth="1"/>
    <col min="4" max="4" width="18.7109375" style="99" customWidth="1"/>
    <col min="5" max="5" width="8" customWidth="1"/>
    <col min="6" max="6" width="8" style="94" customWidth="1"/>
    <col min="8" max="8" width="28.5703125" customWidth="1"/>
    <col min="9" max="9" width="18.85546875" style="100" customWidth="1"/>
    <col min="10" max="10" width="8" customWidth="1"/>
    <col min="11" max="11" width="8" style="94" customWidth="1"/>
  </cols>
  <sheetData>
    <row r="1" spans="2:12" ht="33" customHeight="1" x14ac:dyDescent="0.15">
      <c r="C1" s="128" t="s">
        <v>1658</v>
      </c>
      <c r="D1" s="105" t="str">
        <f>支援施設!N2</f>
        <v>（R8.6.1現在）</v>
      </c>
      <c r="H1" s="175" t="s">
        <v>1699</v>
      </c>
      <c r="I1" s="176">
        <f>D25+I25</f>
        <v>758</v>
      </c>
    </row>
    <row r="2" spans="2:12" s="111" customFormat="1" ht="30" customHeight="1" thickBot="1" x14ac:dyDescent="0.2">
      <c r="C2" s="109" t="s">
        <v>1405</v>
      </c>
      <c r="D2" s="110"/>
      <c r="F2" s="94"/>
      <c r="H2" s="112" t="s">
        <v>1407</v>
      </c>
      <c r="I2" s="112"/>
      <c r="K2" s="94"/>
      <c r="L2" s="93"/>
    </row>
    <row r="3" spans="2:12" ht="15" customHeight="1" x14ac:dyDescent="0.15">
      <c r="C3" s="581" t="s">
        <v>1697</v>
      </c>
      <c r="D3" s="583">
        <f>COUNTA(支援施設!I5:I21)</f>
        <v>17</v>
      </c>
      <c r="H3" s="581" t="s">
        <v>1399</v>
      </c>
      <c r="I3" s="583">
        <f>COUNTA(短期入所!I4:I62)</f>
        <v>59</v>
      </c>
      <c r="J3" s="91" t="s">
        <v>1107</v>
      </c>
      <c r="K3" s="94">
        <f>COUNTIF(短期入所!I4:I62,"*福祉型*")</f>
        <v>55</v>
      </c>
    </row>
    <row r="4" spans="2:12" ht="15" customHeight="1" thickBot="1" x14ac:dyDescent="0.2">
      <c r="C4" s="585"/>
      <c r="D4" s="586"/>
      <c r="H4" s="582"/>
      <c r="I4" s="584"/>
      <c r="J4" s="91" t="s">
        <v>1172</v>
      </c>
      <c r="K4" s="94">
        <f>COUNTIF(短期入所!I4:I62,"*医療型*")</f>
        <v>4</v>
      </c>
    </row>
    <row r="5" spans="2:12" s="111" customFormat="1" ht="30" customHeight="1" thickBot="1" x14ac:dyDescent="0.2">
      <c r="B5" s="587" t="s">
        <v>1698</v>
      </c>
      <c r="C5" s="173" t="s">
        <v>1388</v>
      </c>
      <c r="D5" s="174">
        <f>COUNTA(支援施設!J5:J21)</f>
        <v>17</v>
      </c>
      <c r="E5"/>
      <c r="F5" s="94"/>
      <c r="G5"/>
      <c r="H5" s="113" t="s">
        <v>1408</v>
      </c>
      <c r="I5" s="112"/>
      <c r="K5" s="94"/>
    </row>
    <row r="6" spans="2:12" ht="30.75" customHeight="1" thickBot="1" x14ac:dyDescent="0.2">
      <c r="B6" s="588"/>
      <c r="C6" s="169" t="s">
        <v>1394</v>
      </c>
      <c r="D6" s="170">
        <f>COUNTA(支援施設!K5:K21)</f>
        <v>2</v>
      </c>
      <c r="H6" s="98" t="s">
        <v>1400</v>
      </c>
      <c r="I6" s="106">
        <f>COUNTA('療養介護 '!B4:B4)</f>
        <v>1</v>
      </c>
    </row>
    <row r="7" spans="2:12" ht="30" customHeight="1" thickBot="1" x14ac:dyDescent="0.2">
      <c r="B7" s="588"/>
      <c r="C7" s="169" t="s">
        <v>1395</v>
      </c>
      <c r="D7" s="170">
        <f>COUNTA(支援施設!L5:L21)</f>
        <v>0</v>
      </c>
      <c r="H7" s="113" t="s">
        <v>1498</v>
      </c>
      <c r="I7" s="112"/>
    </row>
    <row r="8" spans="2:12" ht="30" customHeight="1" thickBot="1" x14ac:dyDescent="0.2">
      <c r="B8" s="588"/>
      <c r="C8" s="169" t="s">
        <v>1396</v>
      </c>
      <c r="D8" s="170">
        <f>COUNTA(支援施設!M5:M21)</f>
        <v>0</v>
      </c>
      <c r="H8" s="98" t="s">
        <v>1499</v>
      </c>
      <c r="I8" s="106">
        <f>COUNTA(自立生活援助!B4:B8)</f>
        <v>5</v>
      </c>
    </row>
    <row r="9" spans="2:12" ht="30" customHeight="1" thickBot="1" x14ac:dyDescent="0.2">
      <c r="B9" s="589"/>
      <c r="C9" s="171" t="s">
        <v>1398</v>
      </c>
      <c r="D9" s="172">
        <f>COUNTA(支援施設!N5:N21)</f>
        <v>6</v>
      </c>
      <c r="H9" s="109" t="s">
        <v>1409</v>
      </c>
      <c r="I9" s="101"/>
    </row>
    <row r="10" spans="2:12" ht="30" customHeight="1" thickBot="1" x14ac:dyDescent="0.2">
      <c r="C10" s="109" t="s">
        <v>1406</v>
      </c>
      <c r="D10" s="110"/>
      <c r="E10" s="111"/>
      <c r="G10" s="111"/>
      <c r="H10" s="98" t="s">
        <v>1401</v>
      </c>
      <c r="I10" s="106">
        <f>COUNTA('グループホーム '!G4:G232)</f>
        <v>60</v>
      </c>
    </row>
    <row r="11" spans="2:12" ht="30" customHeight="1" x14ac:dyDescent="0.15">
      <c r="C11" s="95" t="s">
        <v>694</v>
      </c>
      <c r="D11" s="102">
        <f>COUNTA(居宅系!G4:G89)</f>
        <v>85</v>
      </c>
      <c r="I11" s="167" t="s">
        <v>1688</v>
      </c>
      <c r="J11" s="101">
        <f>COUNTIF('グループホーム '!H4:H232,I11)</f>
        <v>50</v>
      </c>
    </row>
    <row r="12" spans="2:12" ht="30" customHeight="1" x14ac:dyDescent="0.15">
      <c r="C12" s="97" t="s">
        <v>695</v>
      </c>
      <c r="D12" s="103">
        <f>COUNTA(居宅系!H4:H89)</f>
        <v>53</v>
      </c>
      <c r="I12" s="167" t="s">
        <v>1690</v>
      </c>
      <c r="J12" s="101">
        <f>COUNTIF('グループホーム '!H4:H232,I12)</f>
        <v>0</v>
      </c>
    </row>
    <row r="13" spans="2:12" ht="30" customHeight="1" x14ac:dyDescent="0.15">
      <c r="C13" s="97" t="s">
        <v>696</v>
      </c>
      <c r="D13" s="103">
        <f>COUNTA(居宅系!I4:I89)</f>
        <v>20</v>
      </c>
      <c r="I13" s="167" t="s">
        <v>1689</v>
      </c>
      <c r="J13" s="101">
        <f>COUNTIF('グループホーム '!H4:H232,I13)</f>
        <v>10</v>
      </c>
    </row>
    <row r="14" spans="2:12" ht="30" customHeight="1" thickBot="1" x14ac:dyDescent="0.2">
      <c r="C14" s="96" t="s">
        <v>697</v>
      </c>
      <c r="D14" s="104">
        <f>COUNTA(居宅系!J4:J89)</f>
        <v>7</v>
      </c>
      <c r="H14" s="109" t="s">
        <v>1410</v>
      </c>
      <c r="I14" s="101"/>
    </row>
    <row r="15" spans="2:12" ht="30" customHeight="1" thickBot="1" x14ac:dyDescent="0.2">
      <c r="C15" s="114" t="s">
        <v>1411</v>
      </c>
      <c r="D15" s="101"/>
      <c r="H15" s="95" t="s">
        <v>1402</v>
      </c>
      <c r="I15" s="102">
        <f>COUNTA(相談!H4:H94)</f>
        <v>87</v>
      </c>
    </row>
    <row r="16" spans="2:12" ht="30" customHeight="1" x14ac:dyDescent="0.15">
      <c r="C16" s="95" t="s">
        <v>1388</v>
      </c>
      <c r="D16" s="102">
        <f>COUNTA(日中系!H6:H150)</f>
        <v>43</v>
      </c>
      <c r="H16" s="97" t="s">
        <v>1403</v>
      </c>
      <c r="I16" s="103">
        <f>COUNTA(相談!I4:I94)</f>
        <v>67</v>
      </c>
    </row>
    <row r="17" spans="3:9" ht="30" customHeight="1" x14ac:dyDescent="0.15">
      <c r="C17" s="97" t="s">
        <v>1394</v>
      </c>
      <c r="D17" s="103">
        <f>COUNTA(日中系!I6:I150)</f>
        <v>8</v>
      </c>
      <c r="E17" s="91" t="s">
        <v>1404</v>
      </c>
      <c r="F17" s="92">
        <f>COUNTIF(日中系!P6:P149,"*宿泊型*")</f>
        <v>2</v>
      </c>
      <c r="H17" s="118" t="s">
        <v>1415</v>
      </c>
      <c r="I17" s="119">
        <f>COUNTA(相談!J4:J94)</f>
        <v>45</v>
      </c>
    </row>
    <row r="18" spans="3:9" ht="30" customHeight="1" thickBot="1" x14ac:dyDescent="0.2">
      <c r="C18" s="97" t="s">
        <v>1395</v>
      </c>
      <c r="D18" s="103">
        <f>COUNTA(日中系!J6:J150)</f>
        <v>2</v>
      </c>
      <c r="H18" s="96" t="s">
        <v>1414</v>
      </c>
      <c r="I18" s="104">
        <f>COUNTA(相談!K4:K94)</f>
        <v>42</v>
      </c>
    </row>
    <row r="19" spans="3:9" ht="30" customHeight="1" x14ac:dyDescent="0.15">
      <c r="C19" s="97" t="s">
        <v>2370</v>
      </c>
      <c r="D19" s="103">
        <f>COUNTA(日中系!K6:K150)</f>
        <v>3</v>
      </c>
      <c r="H19" s="126"/>
      <c r="I19" s="101"/>
    </row>
    <row r="20" spans="3:9" ht="30" customHeight="1" x14ac:dyDescent="0.15">
      <c r="C20" s="97" t="s">
        <v>1396</v>
      </c>
      <c r="D20" s="103">
        <f>COUNTA(日中系!L6:L150)</f>
        <v>4</v>
      </c>
      <c r="H20" s="109"/>
      <c r="I20" s="101"/>
    </row>
    <row r="21" spans="3:9" ht="30" customHeight="1" x14ac:dyDescent="0.15">
      <c r="C21" s="97" t="s">
        <v>1397</v>
      </c>
      <c r="D21" s="103">
        <f>COUNTA(日中系!M6:M150)</f>
        <v>21</v>
      </c>
      <c r="H21" s="126"/>
      <c r="I21" s="101"/>
    </row>
    <row r="22" spans="3:9" ht="30" customHeight="1" x14ac:dyDescent="0.15">
      <c r="C22" s="118" t="s">
        <v>1398</v>
      </c>
      <c r="D22" s="119">
        <f>COUNTA(日中系!N6:N150)</f>
        <v>98</v>
      </c>
      <c r="H22" s="126"/>
      <c r="I22" s="101"/>
    </row>
    <row r="23" spans="3:9" ht="30" customHeight="1" thickBot="1" x14ac:dyDescent="0.2">
      <c r="C23" s="96" t="s">
        <v>1480</v>
      </c>
      <c r="D23" s="104">
        <f>COUNTA(日中系!O6:O150)</f>
        <v>6</v>
      </c>
    </row>
    <row r="24" spans="3:9" ht="30" customHeight="1" x14ac:dyDescent="0.15">
      <c r="C24" s="108"/>
      <c r="D24" s="107"/>
    </row>
    <row r="25" spans="3:9" ht="30" customHeight="1" x14ac:dyDescent="0.15">
      <c r="C25"/>
      <c r="D25" s="100">
        <f>SUM(D3:D23)</f>
        <v>392</v>
      </c>
      <c r="I25" s="100">
        <f>SUM(I3:I23)</f>
        <v>366</v>
      </c>
    </row>
    <row r="26" spans="3:9" x14ac:dyDescent="0.15">
      <c r="C26"/>
      <c r="D26" s="100"/>
    </row>
    <row r="27" spans="3:9" x14ac:dyDescent="0.15">
      <c r="C27"/>
      <c r="D27" s="100"/>
    </row>
    <row r="28" spans="3:9" x14ac:dyDescent="0.15">
      <c r="C28"/>
      <c r="D28" s="100"/>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2" customWidth="1"/>
    <col min="2" max="2" width="18.7109375" style="99" customWidth="1"/>
    <col min="3" max="3" width="8" customWidth="1"/>
    <col min="4" max="4" width="8" style="94" customWidth="1"/>
    <col min="6" max="6" width="28.5703125" customWidth="1"/>
    <col min="7" max="7" width="18.85546875" style="100" customWidth="1"/>
    <col min="8" max="8" width="8" customWidth="1"/>
    <col min="9" max="9" width="8" style="94" customWidth="1"/>
  </cols>
  <sheetData>
    <row r="1" spans="1:10" ht="33" customHeight="1" x14ac:dyDescent="0.15">
      <c r="A1" s="128" t="s">
        <v>1657</v>
      </c>
      <c r="B1" s="105" t="str">
        <f>支援施設!N2</f>
        <v>（R8.6.1現在）</v>
      </c>
      <c r="F1" s="175" t="s">
        <v>1699</v>
      </c>
      <c r="G1" s="176">
        <f>B17+G17</f>
        <v>463</v>
      </c>
    </row>
    <row r="2" spans="1:10" s="111" customFormat="1" ht="30" customHeight="1" thickBot="1" x14ac:dyDescent="0.2">
      <c r="A2" s="109" t="s">
        <v>1405</v>
      </c>
      <c r="B2" s="110"/>
      <c r="D2" s="94"/>
      <c r="F2" s="112" t="s">
        <v>1407</v>
      </c>
      <c r="G2" s="112"/>
      <c r="I2" s="94"/>
      <c r="J2" s="93"/>
    </row>
    <row r="3" spans="1:10" ht="15" customHeight="1" x14ac:dyDescent="0.15">
      <c r="A3" s="581" t="s">
        <v>1656</v>
      </c>
      <c r="B3" s="583">
        <f>COUNTA(支援施設!I5:I21)</f>
        <v>17</v>
      </c>
      <c r="F3" s="590" t="s">
        <v>1656</v>
      </c>
      <c r="G3" s="592">
        <f>COUNTA(短期入所!B4:B62)</f>
        <v>59</v>
      </c>
      <c r="H3" s="91" t="s">
        <v>1107</v>
      </c>
      <c r="I3" s="94">
        <f>COUNTIF(短期入所!I4:I62,"*福祉型*")</f>
        <v>55</v>
      </c>
    </row>
    <row r="4" spans="1:10" ht="15" customHeight="1" thickBot="1" x14ac:dyDescent="0.2">
      <c r="A4" s="582"/>
      <c r="B4" s="584"/>
      <c r="F4" s="591"/>
      <c r="G4" s="593"/>
      <c r="H4" s="91" t="s">
        <v>1172</v>
      </c>
      <c r="I4" s="94">
        <f>COUNTIF(短期入所!I4:I62,"*医療型*")</f>
        <v>4</v>
      </c>
    </row>
    <row r="5" spans="1:10" s="111" customFormat="1" ht="30" customHeight="1" thickBot="1" x14ac:dyDescent="0.2">
      <c r="A5" s="109" t="s">
        <v>1406</v>
      </c>
      <c r="B5" s="110"/>
      <c r="D5" s="94"/>
      <c r="F5" s="113" t="s">
        <v>1408</v>
      </c>
      <c r="G5" s="112"/>
      <c r="I5" s="94"/>
    </row>
    <row r="6" spans="1:10" ht="30.75" customHeight="1" thickBot="1" x14ac:dyDescent="0.2">
      <c r="A6" s="98" t="s">
        <v>1656</v>
      </c>
      <c r="B6" s="106">
        <f>COUNTA(居宅系!B4:B89)</f>
        <v>85</v>
      </c>
      <c r="F6" s="98" t="s">
        <v>1656</v>
      </c>
      <c r="G6" s="106">
        <f>COUNTA('療養介護 '!B4:B4)</f>
        <v>1</v>
      </c>
    </row>
    <row r="7" spans="1:10" ht="30" customHeight="1" thickBot="1" x14ac:dyDescent="0.2">
      <c r="A7" s="127" t="s">
        <v>1411</v>
      </c>
      <c r="B7" s="101"/>
      <c r="F7" s="113" t="s">
        <v>1498</v>
      </c>
      <c r="G7" s="112"/>
    </row>
    <row r="8" spans="1:10" ht="30" customHeight="1" thickBot="1" x14ac:dyDescent="0.2">
      <c r="A8" s="98" t="s">
        <v>1656</v>
      </c>
      <c r="B8" s="106">
        <f>COUNTA(日中系!B6:B150)</f>
        <v>145</v>
      </c>
      <c r="F8" s="98" t="s">
        <v>1656</v>
      </c>
      <c r="G8" s="106">
        <f>COUNTA(自立生活援助!B4:B8)</f>
        <v>5</v>
      </c>
    </row>
    <row r="9" spans="1:10" ht="30" customHeight="1" thickBot="1" x14ac:dyDescent="0.2">
      <c r="A9" s="108"/>
      <c r="B9" s="107"/>
      <c r="F9" s="109" t="s">
        <v>1409</v>
      </c>
      <c r="G9" s="101"/>
    </row>
    <row r="10" spans="1:10" ht="30" customHeight="1" thickBot="1" x14ac:dyDescent="0.2">
      <c r="A10"/>
      <c r="B10" s="100"/>
      <c r="F10" s="98" t="s">
        <v>1656</v>
      </c>
      <c r="G10" s="106">
        <f>COUNTA('グループホーム '!G4:G232)</f>
        <v>60</v>
      </c>
    </row>
    <row r="11" spans="1:10" ht="30" customHeight="1" x14ac:dyDescent="0.15">
      <c r="A11"/>
      <c r="B11" s="100"/>
      <c r="G11" s="167" t="s">
        <v>1688</v>
      </c>
      <c r="H11" s="101">
        <f>COUNTIF('グループホーム '!H4:H232,G11)</f>
        <v>50</v>
      </c>
    </row>
    <row r="12" spans="1:10" ht="30" customHeight="1" x14ac:dyDescent="0.15">
      <c r="A12"/>
      <c r="B12" s="100"/>
      <c r="G12" s="167" t="s">
        <v>1690</v>
      </c>
      <c r="H12" s="101">
        <f>COUNTIF('グループホーム '!H4:H232,G12)</f>
        <v>0</v>
      </c>
    </row>
    <row r="13" spans="1:10" ht="30" customHeight="1" x14ac:dyDescent="0.15">
      <c r="A13"/>
      <c r="B13" s="100"/>
      <c r="G13" s="167" t="s">
        <v>1689</v>
      </c>
      <c r="H13" s="101">
        <f>COUNTIF('グループホーム '!H4:H232,G13)</f>
        <v>10</v>
      </c>
    </row>
    <row r="14" spans="1:10" ht="30" customHeight="1" thickBot="1" x14ac:dyDescent="0.2">
      <c r="F14" s="109" t="s">
        <v>1410</v>
      </c>
      <c r="G14" s="101"/>
    </row>
    <row r="15" spans="1:10" ht="30" customHeight="1" thickBot="1" x14ac:dyDescent="0.2">
      <c r="F15" s="98" t="s">
        <v>1656</v>
      </c>
      <c r="G15" s="106">
        <f>COUNTA(相談!B4:B94)</f>
        <v>91</v>
      </c>
    </row>
    <row r="16" spans="1:10" ht="30" customHeight="1" x14ac:dyDescent="0.15">
      <c r="F16" s="109"/>
      <c r="G16" s="101"/>
    </row>
    <row r="17" spans="2:7" ht="30" customHeight="1" x14ac:dyDescent="0.15">
      <c r="B17" s="99">
        <f>SUM(B3:B15)</f>
        <v>247</v>
      </c>
      <c r="F17" s="126"/>
      <c r="G17" s="99">
        <f>SUM(G3:G15)</f>
        <v>216</v>
      </c>
    </row>
    <row r="18" spans="2:7" ht="30" customHeight="1" x14ac:dyDescent="0.15">
      <c r="F18" s="126"/>
      <c r="G18" s="101"/>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9"/>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K2" sqref="K2"/>
    </sheetView>
  </sheetViews>
  <sheetFormatPr defaultColWidth="9.140625" defaultRowHeight="18" customHeight="1" x14ac:dyDescent="0.15"/>
  <cols>
    <col min="1" max="1" width="4.85546875" style="87" customWidth="1"/>
    <col min="2" max="2" width="35.42578125" style="240" customWidth="1"/>
    <col min="3" max="3" width="13" style="241" customWidth="1"/>
    <col min="4" max="4" width="43.28515625" style="87" customWidth="1"/>
    <col min="5" max="5" width="34.28515625" style="240" customWidth="1"/>
    <col min="6" max="6" width="18.28515625" style="87" customWidth="1"/>
    <col min="7" max="8" width="11.140625" style="87" customWidth="1"/>
    <col min="9" max="9" width="11.85546875" style="87" customWidth="1"/>
    <col min="10" max="10" width="12.42578125" style="87" customWidth="1"/>
    <col min="11" max="11" width="19.42578125" style="228" bestFit="1" customWidth="1"/>
    <col min="12" max="16384" width="9.140625" style="87"/>
  </cols>
  <sheetData>
    <row r="1" spans="1:11" s="14" customFormat="1" ht="18" customHeight="1" x14ac:dyDescent="0.15">
      <c r="A1" s="15" t="s">
        <v>940</v>
      </c>
      <c r="B1" s="69"/>
      <c r="C1" s="68"/>
      <c r="E1" s="69"/>
      <c r="K1" s="16"/>
    </row>
    <row r="2" spans="1:11" s="244" customFormat="1" ht="18" customHeight="1" thickBot="1" x14ac:dyDescent="0.2">
      <c r="A2" s="227" t="s">
        <v>1702</v>
      </c>
      <c r="B2" s="242"/>
      <c r="C2" s="243"/>
      <c r="E2" s="245"/>
      <c r="J2" s="246"/>
      <c r="K2" s="246" t="str">
        <f>支援施設!N2</f>
        <v>（R8.6.1現在）</v>
      </c>
    </row>
    <row r="3" spans="1:11" s="228" customFormat="1" ht="17.25" customHeight="1" x14ac:dyDescent="0.15">
      <c r="A3" s="230" t="s">
        <v>109</v>
      </c>
      <c r="B3" s="231" t="s">
        <v>12</v>
      </c>
      <c r="C3" s="232" t="s">
        <v>13</v>
      </c>
      <c r="D3" s="233" t="s">
        <v>107</v>
      </c>
      <c r="E3" s="234" t="s">
        <v>106</v>
      </c>
      <c r="F3" s="70" t="s">
        <v>379</v>
      </c>
      <c r="G3" s="70" t="s">
        <v>694</v>
      </c>
      <c r="H3" s="70" t="s">
        <v>695</v>
      </c>
      <c r="I3" s="70" t="s">
        <v>696</v>
      </c>
      <c r="J3" s="231" t="s">
        <v>697</v>
      </c>
      <c r="K3" s="279" t="s">
        <v>1696</v>
      </c>
    </row>
    <row r="4" spans="1:11" ht="17.25" customHeight="1" x14ac:dyDescent="0.15">
      <c r="A4" s="235">
        <v>1</v>
      </c>
      <c r="B4" s="236" t="s">
        <v>698</v>
      </c>
      <c r="C4" s="237" t="s">
        <v>886</v>
      </c>
      <c r="D4" s="188" t="s">
        <v>843</v>
      </c>
      <c r="E4" s="236" t="s">
        <v>753</v>
      </c>
      <c r="F4" s="188" t="s">
        <v>794</v>
      </c>
      <c r="G4" s="464" t="s">
        <v>938</v>
      </c>
      <c r="H4" s="464" t="s">
        <v>939</v>
      </c>
      <c r="I4" s="66"/>
      <c r="J4" s="462"/>
      <c r="K4" s="65"/>
    </row>
    <row r="5" spans="1:11" ht="17.25" customHeight="1" x14ac:dyDescent="0.15">
      <c r="A5" s="235">
        <v>2</v>
      </c>
      <c r="B5" s="236" t="s">
        <v>1918</v>
      </c>
      <c r="C5" s="237" t="s">
        <v>122</v>
      </c>
      <c r="D5" s="188" t="s">
        <v>844</v>
      </c>
      <c r="E5" s="238" t="s">
        <v>1919</v>
      </c>
      <c r="F5" s="188" t="s">
        <v>1939</v>
      </c>
      <c r="G5" s="464" t="s">
        <v>0</v>
      </c>
      <c r="H5" s="464" t="s">
        <v>0</v>
      </c>
      <c r="I5" s="464"/>
      <c r="J5" s="462"/>
      <c r="K5" s="65"/>
    </row>
    <row r="6" spans="1:11" ht="17.25" customHeight="1" x14ac:dyDescent="0.15">
      <c r="A6" s="235">
        <f>A5+1</f>
        <v>3</v>
      </c>
      <c r="B6" s="236" t="s">
        <v>2118</v>
      </c>
      <c r="C6" s="237" t="s">
        <v>122</v>
      </c>
      <c r="D6" s="188" t="s">
        <v>2524</v>
      </c>
      <c r="E6" s="238" t="s">
        <v>2119</v>
      </c>
      <c r="F6" s="188" t="s">
        <v>2120</v>
      </c>
      <c r="G6" s="464" t="s">
        <v>2121</v>
      </c>
      <c r="H6" s="464"/>
      <c r="I6" s="464"/>
      <c r="J6" s="462"/>
      <c r="K6" s="65"/>
    </row>
    <row r="7" spans="1:11" ht="17.25" customHeight="1" x14ac:dyDescent="0.15">
      <c r="A7" s="235">
        <f t="shared" ref="A7:A65" si="0">A6+1</f>
        <v>4</v>
      </c>
      <c r="B7" s="236" t="s">
        <v>699</v>
      </c>
      <c r="C7" s="237" t="s">
        <v>887</v>
      </c>
      <c r="D7" s="188" t="s">
        <v>1572</v>
      </c>
      <c r="E7" s="238" t="s">
        <v>751</v>
      </c>
      <c r="F7" s="188" t="s">
        <v>795</v>
      </c>
      <c r="G7" s="464" t="s">
        <v>938</v>
      </c>
      <c r="H7" s="464" t="s">
        <v>939</v>
      </c>
      <c r="I7" s="464" t="s">
        <v>0</v>
      </c>
      <c r="J7" s="462"/>
      <c r="K7" s="65"/>
    </row>
    <row r="8" spans="1:11" ht="17.25" customHeight="1" x14ac:dyDescent="0.15">
      <c r="A8" s="235">
        <f t="shared" si="0"/>
        <v>5</v>
      </c>
      <c r="B8" s="236" t="s">
        <v>700</v>
      </c>
      <c r="C8" s="237" t="s">
        <v>888</v>
      </c>
      <c r="D8" s="188" t="s">
        <v>845</v>
      </c>
      <c r="E8" s="236" t="s">
        <v>752</v>
      </c>
      <c r="F8" s="188" t="s">
        <v>796</v>
      </c>
      <c r="G8" s="464" t="s">
        <v>938</v>
      </c>
      <c r="H8" s="464"/>
      <c r="I8" s="464"/>
      <c r="J8" s="462"/>
      <c r="K8" s="65"/>
    </row>
    <row r="9" spans="1:11" ht="17.25" customHeight="1" x14ac:dyDescent="0.15">
      <c r="A9" s="235">
        <f t="shared" si="0"/>
        <v>6</v>
      </c>
      <c r="B9" s="236" t="s">
        <v>701</v>
      </c>
      <c r="C9" s="237" t="s">
        <v>889</v>
      </c>
      <c r="D9" s="188" t="s">
        <v>846</v>
      </c>
      <c r="E9" s="238" t="s">
        <v>754</v>
      </c>
      <c r="F9" s="188" t="s">
        <v>797</v>
      </c>
      <c r="G9" s="464" t="s">
        <v>938</v>
      </c>
      <c r="H9" s="464"/>
      <c r="I9" s="464"/>
      <c r="J9" s="462"/>
      <c r="K9" s="65"/>
    </row>
    <row r="10" spans="1:11" ht="17.25" customHeight="1" x14ac:dyDescent="0.15">
      <c r="A10" s="235">
        <f t="shared" si="0"/>
        <v>7</v>
      </c>
      <c r="B10" s="236" t="s">
        <v>702</v>
      </c>
      <c r="C10" s="237" t="s">
        <v>890</v>
      </c>
      <c r="D10" s="188" t="s">
        <v>847</v>
      </c>
      <c r="E10" s="236" t="s">
        <v>754</v>
      </c>
      <c r="F10" s="188" t="s">
        <v>798</v>
      </c>
      <c r="G10" s="464" t="s">
        <v>938</v>
      </c>
      <c r="H10" s="464"/>
      <c r="I10" s="464"/>
      <c r="J10" s="462"/>
      <c r="K10" s="65"/>
    </row>
    <row r="11" spans="1:11" ht="17.25" customHeight="1" x14ac:dyDescent="0.15">
      <c r="A11" s="235">
        <f t="shared" si="0"/>
        <v>8</v>
      </c>
      <c r="B11" s="236" t="s">
        <v>703</v>
      </c>
      <c r="C11" s="237" t="s">
        <v>1502</v>
      </c>
      <c r="D11" s="188" t="s">
        <v>848</v>
      </c>
      <c r="E11" s="238" t="s">
        <v>754</v>
      </c>
      <c r="F11" s="188" t="s">
        <v>799</v>
      </c>
      <c r="G11" s="464" t="s">
        <v>0</v>
      </c>
      <c r="H11" s="464" t="s">
        <v>939</v>
      </c>
      <c r="I11" s="464"/>
      <c r="J11" s="462"/>
      <c r="K11" s="65"/>
    </row>
    <row r="12" spans="1:11" ht="17.25" customHeight="1" x14ac:dyDescent="0.15">
      <c r="A12" s="235">
        <f t="shared" si="0"/>
        <v>9</v>
      </c>
      <c r="B12" s="236" t="s">
        <v>1501</v>
      </c>
      <c r="C12" s="237" t="s">
        <v>1503</v>
      </c>
      <c r="D12" s="188" t="s">
        <v>1791</v>
      </c>
      <c r="E12" s="238" t="s">
        <v>754</v>
      </c>
      <c r="F12" s="188" t="s">
        <v>2228</v>
      </c>
      <c r="G12" s="464" t="s">
        <v>1504</v>
      </c>
      <c r="H12" s="464"/>
      <c r="I12" s="464"/>
      <c r="J12" s="462"/>
      <c r="K12" s="65"/>
    </row>
    <row r="13" spans="1:11" ht="17.25" customHeight="1" x14ac:dyDescent="0.15">
      <c r="A13" s="235">
        <f t="shared" si="0"/>
        <v>10</v>
      </c>
      <c r="B13" s="236" t="s">
        <v>704</v>
      </c>
      <c r="C13" s="237" t="s">
        <v>892</v>
      </c>
      <c r="D13" s="188" t="s">
        <v>849</v>
      </c>
      <c r="E13" s="238" t="s">
        <v>755</v>
      </c>
      <c r="F13" s="188" t="s">
        <v>800</v>
      </c>
      <c r="G13" s="464" t="s">
        <v>938</v>
      </c>
      <c r="H13" s="464" t="s">
        <v>939</v>
      </c>
      <c r="I13" s="464"/>
      <c r="J13" s="462"/>
      <c r="K13" s="65" t="s">
        <v>2077</v>
      </c>
    </row>
    <row r="14" spans="1:11" ht="17.25" customHeight="1" x14ac:dyDescent="0.15">
      <c r="A14" s="235">
        <f t="shared" si="0"/>
        <v>11</v>
      </c>
      <c r="B14" s="236" t="s">
        <v>705</v>
      </c>
      <c r="C14" s="237" t="s">
        <v>893</v>
      </c>
      <c r="D14" s="188" t="s">
        <v>850</v>
      </c>
      <c r="E14" s="238" t="s">
        <v>756</v>
      </c>
      <c r="F14" s="188" t="s">
        <v>801</v>
      </c>
      <c r="G14" s="464" t="s">
        <v>938</v>
      </c>
      <c r="H14" s="464" t="s">
        <v>939</v>
      </c>
      <c r="I14" s="464"/>
      <c r="J14" s="462"/>
      <c r="K14" s="65" t="s">
        <v>2184</v>
      </c>
    </row>
    <row r="15" spans="1:11" ht="17.25" customHeight="1" x14ac:dyDescent="0.15">
      <c r="A15" s="235">
        <f t="shared" si="0"/>
        <v>12</v>
      </c>
      <c r="B15" s="236" t="s">
        <v>1457</v>
      </c>
      <c r="C15" s="237" t="s">
        <v>891</v>
      </c>
      <c r="D15" s="188" t="s">
        <v>1458</v>
      </c>
      <c r="E15" s="236" t="s">
        <v>757</v>
      </c>
      <c r="F15" s="188" t="s">
        <v>802</v>
      </c>
      <c r="G15" s="464" t="s">
        <v>938</v>
      </c>
      <c r="H15" s="464" t="s">
        <v>939</v>
      </c>
      <c r="I15" s="464" t="s">
        <v>0</v>
      </c>
      <c r="J15" s="462" t="s">
        <v>1158</v>
      </c>
      <c r="K15" s="65" t="s">
        <v>2261</v>
      </c>
    </row>
    <row r="16" spans="1:11" ht="17.25" customHeight="1" x14ac:dyDescent="0.15">
      <c r="A16" s="235">
        <f t="shared" si="0"/>
        <v>13</v>
      </c>
      <c r="B16" s="236" t="s">
        <v>706</v>
      </c>
      <c r="C16" s="237" t="s">
        <v>894</v>
      </c>
      <c r="D16" s="188" t="s">
        <v>851</v>
      </c>
      <c r="E16" s="236" t="s">
        <v>758</v>
      </c>
      <c r="F16" s="188" t="s">
        <v>2054</v>
      </c>
      <c r="G16" s="464" t="s">
        <v>938</v>
      </c>
      <c r="H16" s="464" t="s">
        <v>939</v>
      </c>
      <c r="I16" s="464"/>
      <c r="J16" s="462"/>
      <c r="K16" s="65"/>
    </row>
    <row r="17" spans="1:11" ht="17.25" customHeight="1" x14ac:dyDescent="0.15">
      <c r="A17" s="235">
        <f t="shared" si="0"/>
        <v>14</v>
      </c>
      <c r="B17" s="236" t="s">
        <v>707</v>
      </c>
      <c r="C17" s="237" t="s">
        <v>496</v>
      </c>
      <c r="D17" s="188" t="s">
        <v>2388</v>
      </c>
      <c r="E17" s="236" t="s">
        <v>759</v>
      </c>
      <c r="F17" s="188" t="s">
        <v>803</v>
      </c>
      <c r="G17" s="464" t="s">
        <v>0</v>
      </c>
      <c r="H17" s="464" t="s">
        <v>0</v>
      </c>
      <c r="I17" s="464"/>
      <c r="J17" s="462"/>
      <c r="K17" s="65"/>
    </row>
    <row r="18" spans="1:11" ht="17.25" customHeight="1" x14ac:dyDescent="0.15">
      <c r="A18" s="235">
        <f t="shared" si="0"/>
        <v>15</v>
      </c>
      <c r="B18" s="236" t="s">
        <v>708</v>
      </c>
      <c r="C18" s="237" t="s">
        <v>896</v>
      </c>
      <c r="D18" s="188" t="s">
        <v>852</v>
      </c>
      <c r="E18" s="238" t="s">
        <v>708</v>
      </c>
      <c r="F18" s="188" t="s">
        <v>804</v>
      </c>
      <c r="G18" s="464" t="s">
        <v>938</v>
      </c>
      <c r="H18" s="464"/>
      <c r="I18" s="464"/>
      <c r="J18" s="462"/>
      <c r="K18" s="65"/>
    </row>
    <row r="19" spans="1:11" ht="17.25" customHeight="1" x14ac:dyDescent="0.15">
      <c r="A19" s="235">
        <f t="shared" si="0"/>
        <v>16</v>
      </c>
      <c r="B19" s="236" t="s">
        <v>1705</v>
      </c>
      <c r="C19" s="237" t="s">
        <v>897</v>
      </c>
      <c r="D19" s="188" t="s">
        <v>1704</v>
      </c>
      <c r="E19" s="236" t="s">
        <v>709</v>
      </c>
      <c r="F19" s="188" t="s">
        <v>1864</v>
      </c>
      <c r="G19" s="464" t="s">
        <v>938</v>
      </c>
      <c r="H19" s="464" t="s">
        <v>939</v>
      </c>
      <c r="I19" s="464"/>
      <c r="J19" s="462"/>
      <c r="K19" s="65"/>
    </row>
    <row r="20" spans="1:11" ht="17.25" customHeight="1" x14ac:dyDescent="0.15">
      <c r="A20" s="235">
        <f t="shared" si="0"/>
        <v>17</v>
      </c>
      <c r="B20" s="236" t="s">
        <v>710</v>
      </c>
      <c r="C20" s="237" t="s">
        <v>1517</v>
      </c>
      <c r="D20" s="188" t="s">
        <v>1518</v>
      </c>
      <c r="E20" s="236" t="s">
        <v>760</v>
      </c>
      <c r="F20" s="188" t="s">
        <v>805</v>
      </c>
      <c r="G20" s="464" t="s">
        <v>938</v>
      </c>
      <c r="H20" s="464" t="s">
        <v>939</v>
      </c>
      <c r="I20" s="464"/>
      <c r="J20" s="462"/>
      <c r="K20" s="65"/>
    </row>
    <row r="21" spans="1:11" ht="17.25" customHeight="1" x14ac:dyDescent="0.15">
      <c r="A21" s="235">
        <f t="shared" si="0"/>
        <v>18</v>
      </c>
      <c r="B21" s="236" t="s">
        <v>711</v>
      </c>
      <c r="C21" s="237" t="s">
        <v>898</v>
      </c>
      <c r="D21" s="188" t="s">
        <v>853</v>
      </c>
      <c r="E21" s="238" t="s">
        <v>761</v>
      </c>
      <c r="F21" s="188" t="s">
        <v>806</v>
      </c>
      <c r="G21" s="464" t="s">
        <v>938</v>
      </c>
      <c r="H21" s="464" t="s">
        <v>939</v>
      </c>
      <c r="I21" s="464"/>
      <c r="J21" s="462"/>
      <c r="K21" s="65"/>
    </row>
    <row r="22" spans="1:11" ht="17.25" customHeight="1" x14ac:dyDescent="0.15">
      <c r="A22" s="235">
        <f t="shared" si="0"/>
        <v>19</v>
      </c>
      <c r="B22" s="236" t="s">
        <v>712</v>
      </c>
      <c r="C22" s="237" t="s">
        <v>635</v>
      </c>
      <c r="D22" s="188" t="s">
        <v>1790</v>
      </c>
      <c r="E22" s="236" t="s">
        <v>763</v>
      </c>
      <c r="F22" s="188" t="s">
        <v>807</v>
      </c>
      <c r="G22" s="464" t="s">
        <v>938</v>
      </c>
      <c r="H22" s="464" t="s">
        <v>939</v>
      </c>
      <c r="I22" s="464"/>
      <c r="J22" s="462"/>
      <c r="K22" s="65"/>
    </row>
    <row r="23" spans="1:11" ht="17.25" customHeight="1" x14ac:dyDescent="0.15">
      <c r="A23" s="235">
        <f t="shared" si="0"/>
        <v>20</v>
      </c>
      <c r="B23" s="236" t="s">
        <v>713</v>
      </c>
      <c r="C23" s="237" t="s">
        <v>899</v>
      </c>
      <c r="D23" s="188" t="s">
        <v>1102</v>
      </c>
      <c r="E23" s="236" t="s">
        <v>764</v>
      </c>
      <c r="F23" s="188" t="s">
        <v>808</v>
      </c>
      <c r="G23" s="464" t="s">
        <v>938</v>
      </c>
      <c r="H23" s="464" t="s">
        <v>0</v>
      </c>
      <c r="I23" s="464"/>
      <c r="J23" s="462"/>
      <c r="K23" s="65"/>
    </row>
    <row r="24" spans="1:11" ht="17.25" customHeight="1" x14ac:dyDescent="0.15">
      <c r="A24" s="235">
        <f t="shared" si="0"/>
        <v>21</v>
      </c>
      <c r="B24" s="236" t="s">
        <v>1333</v>
      </c>
      <c r="C24" s="237" t="s">
        <v>900</v>
      </c>
      <c r="D24" s="188" t="s">
        <v>854</v>
      </c>
      <c r="E24" s="238" t="s">
        <v>765</v>
      </c>
      <c r="F24" s="188" t="s">
        <v>809</v>
      </c>
      <c r="G24" s="464" t="s">
        <v>938</v>
      </c>
      <c r="H24" s="464" t="s">
        <v>939</v>
      </c>
      <c r="I24" s="464"/>
      <c r="J24" s="462"/>
      <c r="K24" s="65"/>
    </row>
    <row r="25" spans="1:11" ht="18" customHeight="1" x14ac:dyDescent="0.15">
      <c r="A25" s="235">
        <f t="shared" si="0"/>
        <v>22</v>
      </c>
      <c r="B25" s="236" t="s">
        <v>714</v>
      </c>
      <c r="C25" s="237" t="s">
        <v>901</v>
      </c>
      <c r="D25" s="188" t="s">
        <v>855</v>
      </c>
      <c r="E25" s="236" t="s">
        <v>752</v>
      </c>
      <c r="F25" s="188" t="s">
        <v>1385</v>
      </c>
      <c r="G25" s="464" t="s">
        <v>938</v>
      </c>
      <c r="H25" s="464"/>
      <c r="I25" s="464"/>
      <c r="J25" s="462"/>
      <c r="K25" s="65"/>
    </row>
    <row r="26" spans="1:11" ht="18" customHeight="1" x14ac:dyDescent="0.15">
      <c r="A26" s="235">
        <f t="shared" si="0"/>
        <v>23</v>
      </c>
      <c r="B26" s="236" t="s">
        <v>715</v>
      </c>
      <c r="C26" s="237" t="s">
        <v>902</v>
      </c>
      <c r="D26" s="188" t="s">
        <v>1204</v>
      </c>
      <c r="E26" s="238" t="s">
        <v>766</v>
      </c>
      <c r="F26" s="188" t="s">
        <v>810</v>
      </c>
      <c r="G26" s="464" t="s">
        <v>938</v>
      </c>
      <c r="H26" s="464"/>
      <c r="I26" s="464"/>
      <c r="J26" s="462"/>
      <c r="K26" s="65"/>
    </row>
    <row r="27" spans="1:11" ht="18" customHeight="1" x14ac:dyDescent="0.15">
      <c r="A27" s="235">
        <f t="shared" si="0"/>
        <v>24</v>
      </c>
      <c r="B27" s="236" t="s">
        <v>716</v>
      </c>
      <c r="C27" s="237" t="s">
        <v>894</v>
      </c>
      <c r="D27" s="188" t="s">
        <v>856</v>
      </c>
      <c r="E27" s="236" t="s">
        <v>767</v>
      </c>
      <c r="F27" s="188" t="s">
        <v>811</v>
      </c>
      <c r="G27" s="464" t="s">
        <v>938</v>
      </c>
      <c r="H27" s="464" t="s">
        <v>939</v>
      </c>
      <c r="I27" s="464"/>
      <c r="J27" s="462"/>
      <c r="K27" s="65"/>
    </row>
    <row r="28" spans="1:11" ht="18" customHeight="1" x14ac:dyDescent="0.15">
      <c r="A28" s="235">
        <f t="shared" si="0"/>
        <v>25</v>
      </c>
      <c r="B28" s="236" t="s">
        <v>739</v>
      </c>
      <c r="C28" s="237" t="s">
        <v>1155</v>
      </c>
      <c r="D28" s="188" t="s">
        <v>1562</v>
      </c>
      <c r="E28" s="238" t="s">
        <v>786</v>
      </c>
      <c r="F28" s="188" t="s">
        <v>831</v>
      </c>
      <c r="G28" s="464" t="s">
        <v>938</v>
      </c>
      <c r="H28" s="464" t="s">
        <v>939</v>
      </c>
      <c r="I28" s="464"/>
      <c r="J28" s="462"/>
      <c r="K28" s="65" t="s">
        <v>2153</v>
      </c>
    </row>
    <row r="29" spans="1:11" ht="18" customHeight="1" x14ac:dyDescent="0.15">
      <c r="A29" s="235">
        <f t="shared" si="0"/>
        <v>26</v>
      </c>
      <c r="B29" s="236" t="s">
        <v>1471</v>
      </c>
      <c r="C29" s="237" t="s">
        <v>927</v>
      </c>
      <c r="D29" s="188" t="s">
        <v>1470</v>
      </c>
      <c r="E29" s="238" t="s">
        <v>1124</v>
      </c>
      <c r="F29" s="188" t="s">
        <v>832</v>
      </c>
      <c r="G29" s="464" t="s">
        <v>938</v>
      </c>
      <c r="H29" s="464"/>
      <c r="I29" s="464" t="s">
        <v>0</v>
      </c>
      <c r="J29" s="462"/>
      <c r="K29" s="65"/>
    </row>
    <row r="30" spans="1:11" ht="18" customHeight="1" x14ac:dyDescent="0.15">
      <c r="A30" s="235">
        <f t="shared" si="0"/>
        <v>27</v>
      </c>
      <c r="B30" s="236" t="s">
        <v>1583</v>
      </c>
      <c r="C30" s="237" t="s">
        <v>1585</v>
      </c>
      <c r="D30" s="122" t="s">
        <v>1586</v>
      </c>
      <c r="E30" s="238" t="s">
        <v>1584</v>
      </c>
      <c r="F30" s="188" t="s">
        <v>1587</v>
      </c>
      <c r="G30" s="464" t="s">
        <v>598</v>
      </c>
      <c r="H30" s="464"/>
      <c r="I30" s="464"/>
      <c r="J30" s="462"/>
      <c r="K30" s="65"/>
    </row>
    <row r="31" spans="1:11" ht="18" customHeight="1" x14ac:dyDescent="0.15">
      <c r="A31" s="235">
        <f t="shared" si="0"/>
        <v>28</v>
      </c>
      <c r="B31" s="236" t="s">
        <v>1231</v>
      </c>
      <c r="C31" s="237" t="s">
        <v>1792</v>
      </c>
      <c r="D31" s="188" t="s">
        <v>2078</v>
      </c>
      <c r="E31" s="238" t="s">
        <v>1232</v>
      </c>
      <c r="F31" s="188" t="s">
        <v>1233</v>
      </c>
      <c r="G31" s="464" t="s">
        <v>1234</v>
      </c>
      <c r="H31" s="464" t="s">
        <v>1234</v>
      </c>
      <c r="I31" s="464"/>
      <c r="J31" s="462"/>
      <c r="K31" s="364"/>
    </row>
    <row r="32" spans="1:11" ht="18" customHeight="1" x14ac:dyDescent="0.15">
      <c r="A32" s="235">
        <f t="shared" si="0"/>
        <v>29</v>
      </c>
      <c r="B32" s="236" t="s">
        <v>1343</v>
      </c>
      <c r="C32" s="237" t="s">
        <v>1338</v>
      </c>
      <c r="D32" s="188" t="s">
        <v>1339</v>
      </c>
      <c r="E32" s="238" t="s">
        <v>1340</v>
      </c>
      <c r="F32" s="188" t="s">
        <v>1341</v>
      </c>
      <c r="G32" s="464" t="s">
        <v>1342</v>
      </c>
      <c r="H32" s="464" t="s">
        <v>1342</v>
      </c>
      <c r="I32" s="464"/>
      <c r="J32" s="462"/>
      <c r="K32" s="65" t="s">
        <v>2153</v>
      </c>
    </row>
    <row r="33" spans="1:11" ht="17.25" customHeight="1" x14ac:dyDescent="0.15">
      <c r="A33" s="235">
        <f t="shared" si="0"/>
        <v>30</v>
      </c>
      <c r="B33" s="236" t="s">
        <v>1922</v>
      </c>
      <c r="C33" s="237" t="s">
        <v>1934</v>
      </c>
      <c r="D33" s="188" t="s">
        <v>1923</v>
      </c>
      <c r="E33" s="236" t="s">
        <v>1924</v>
      </c>
      <c r="F33" s="188" t="s">
        <v>1935</v>
      </c>
      <c r="G33" s="464" t="s">
        <v>1917</v>
      </c>
      <c r="H33" s="464" t="s">
        <v>1936</v>
      </c>
      <c r="I33" s="464"/>
      <c r="J33" s="462"/>
      <c r="K33" s="65"/>
    </row>
    <row r="34" spans="1:11" ht="18" customHeight="1" x14ac:dyDescent="0.15">
      <c r="A34" s="235">
        <f t="shared" si="0"/>
        <v>31</v>
      </c>
      <c r="B34" s="55" t="s">
        <v>1971</v>
      </c>
      <c r="C34" s="82" t="s">
        <v>1972</v>
      </c>
      <c r="D34" s="255" t="s">
        <v>2051</v>
      </c>
      <c r="E34" s="55" t="s">
        <v>1973</v>
      </c>
      <c r="F34" s="255" t="s">
        <v>1981</v>
      </c>
      <c r="G34" s="461" t="s">
        <v>0</v>
      </c>
      <c r="H34" s="255"/>
      <c r="I34" s="255"/>
      <c r="J34" s="304"/>
      <c r="K34" s="65"/>
    </row>
    <row r="35" spans="1:11" ht="18" customHeight="1" x14ac:dyDescent="0.15">
      <c r="A35" s="235">
        <f t="shared" si="0"/>
        <v>32</v>
      </c>
      <c r="B35" s="55" t="s">
        <v>2048</v>
      </c>
      <c r="C35" s="82" t="s">
        <v>2049</v>
      </c>
      <c r="D35" s="255" t="s">
        <v>2050</v>
      </c>
      <c r="E35" s="55" t="s">
        <v>2052</v>
      </c>
      <c r="F35" s="255" t="s">
        <v>2182</v>
      </c>
      <c r="G35" s="461" t="s">
        <v>0</v>
      </c>
      <c r="H35" s="255"/>
      <c r="I35" s="255"/>
      <c r="J35" s="304"/>
      <c r="K35" s="65" t="s">
        <v>2077</v>
      </c>
    </row>
    <row r="36" spans="1:11" ht="18" customHeight="1" x14ac:dyDescent="0.15">
      <c r="A36" s="235">
        <f t="shared" si="0"/>
        <v>33</v>
      </c>
      <c r="B36" s="55" t="s">
        <v>2084</v>
      </c>
      <c r="C36" s="82" t="s">
        <v>895</v>
      </c>
      <c r="D36" s="255" t="s">
        <v>2085</v>
      </c>
      <c r="E36" s="55" t="s">
        <v>2170</v>
      </c>
      <c r="F36" s="255" t="s">
        <v>2086</v>
      </c>
      <c r="G36" s="464" t="s">
        <v>0</v>
      </c>
      <c r="H36" s="464" t="s">
        <v>0</v>
      </c>
      <c r="I36" s="255"/>
      <c r="J36" s="304"/>
      <c r="K36" s="65"/>
    </row>
    <row r="37" spans="1:11" ht="18" customHeight="1" x14ac:dyDescent="0.15">
      <c r="A37" s="235">
        <f t="shared" si="0"/>
        <v>34</v>
      </c>
      <c r="B37" s="236" t="s">
        <v>2106</v>
      </c>
      <c r="C37" s="237" t="s">
        <v>2107</v>
      </c>
      <c r="D37" s="188" t="s">
        <v>2108</v>
      </c>
      <c r="E37" s="238" t="s">
        <v>2109</v>
      </c>
      <c r="F37" s="188" t="s">
        <v>2110</v>
      </c>
      <c r="G37" s="464" t="s">
        <v>0</v>
      </c>
      <c r="H37" s="464" t="s">
        <v>2111</v>
      </c>
      <c r="I37" s="464"/>
      <c r="J37" s="462"/>
      <c r="K37" s="65"/>
    </row>
    <row r="38" spans="1:11" ht="18" customHeight="1" x14ac:dyDescent="0.15">
      <c r="A38" s="235">
        <f t="shared" si="0"/>
        <v>35</v>
      </c>
      <c r="B38" s="236" t="s">
        <v>2318</v>
      </c>
      <c r="C38" s="237" t="s">
        <v>2319</v>
      </c>
      <c r="D38" s="188" t="s">
        <v>2320</v>
      </c>
      <c r="E38" s="238" t="s">
        <v>2321</v>
      </c>
      <c r="F38" s="188" t="s">
        <v>2322</v>
      </c>
      <c r="G38" s="464" t="s">
        <v>0</v>
      </c>
      <c r="H38" s="464"/>
      <c r="I38" s="464"/>
      <c r="J38" s="462"/>
      <c r="K38" s="65"/>
    </row>
    <row r="39" spans="1:11" ht="18" customHeight="1" x14ac:dyDescent="0.15">
      <c r="A39" s="235">
        <f t="shared" si="0"/>
        <v>36</v>
      </c>
      <c r="B39" s="236" t="s">
        <v>2548</v>
      </c>
      <c r="C39" s="237" t="s">
        <v>2549</v>
      </c>
      <c r="D39" s="188" t="s">
        <v>2550</v>
      </c>
      <c r="E39" s="238" t="s">
        <v>2551</v>
      </c>
      <c r="F39" s="188" t="s">
        <v>2552</v>
      </c>
      <c r="G39" s="486" t="s">
        <v>2553</v>
      </c>
      <c r="H39" s="486" t="s">
        <v>2553</v>
      </c>
      <c r="I39" s="486"/>
      <c r="J39" s="485"/>
      <c r="K39" s="65"/>
    </row>
    <row r="40" spans="1:11" ht="18" customHeight="1" x14ac:dyDescent="0.15">
      <c r="A40" s="235">
        <f t="shared" si="0"/>
        <v>37</v>
      </c>
      <c r="B40" s="236" t="s">
        <v>717</v>
      </c>
      <c r="C40" s="237" t="s">
        <v>903</v>
      </c>
      <c r="D40" s="188" t="s">
        <v>857</v>
      </c>
      <c r="E40" s="238" t="s">
        <v>768</v>
      </c>
      <c r="F40" s="188" t="s">
        <v>812</v>
      </c>
      <c r="G40" s="464" t="s">
        <v>938</v>
      </c>
      <c r="H40" s="464"/>
      <c r="I40" s="464" t="s">
        <v>0</v>
      </c>
      <c r="J40" s="462"/>
      <c r="K40" s="65"/>
    </row>
    <row r="41" spans="1:11" ht="18" customHeight="1" x14ac:dyDescent="0.15">
      <c r="A41" s="235">
        <f t="shared" si="0"/>
        <v>38</v>
      </c>
      <c r="B41" s="236" t="s">
        <v>2188</v>
      </c>
      <c r="C41" s="237" t="s">
        <v>904</v>
      </c>
      <c r="D41" s="188" t="s">
        <v>2189</v>
      </c>
      <c r="E41" s="236" t="s">
        <v>769</v>
      </c>
      <c r="F41" s="188" t="s">
        <v>2271</v>
      </c>
      <c r="G41" s="464" t="s">
        <v>938</v>
      </c>
      <c r="H41" s="464"/>
      <c r="I41" s="464" t="s">
        <v>0</v>
      </c>
      <c r="J41" s="462"/>
      <c r="K41" s="65"/>
    </row>
    <row r="42" spans="1:11" ht="18" customHeight="1" x14ac:dyDescent="0.15">
      <c r="A42" s="235">
        <f t="shared" si="0"/>
        <v>39</v>
      </c>
      <c r="B42" s="236" t="s">
        <v>1109</v>
      </c>
      <c r="C42" s="237" t="s">
        <v>1110</v>
      </c>
      <c r="D42" s="188" t="s">
        <v>1205</v>
      </c>
      <c r="E42" s="236" t="s">
        <v>1111</v>
      </c>
      <c r="F42" s="188" t="s">
        <v>1112</v>
      </c>
      <c r="G42" s="464" t="s">
        <v>1113</v>
      </c>
      <c r="H42" s="464"/>
      <c r="I42" s="464"/>
      <c r="J42" s="462"/>
      <c r="K42" s="65"/>
    </row>
    <row r="43" spans="1:11" ht="18" customHeight="1" x14ac:dyDescent="0.15">
      <c r="A43" s="235">
        <f t="shared" si="0"/>
        <v>40</v>
      </c>
      <c r="B43" s="236" t="s">
        <v>718</v>
      </c>
      <c r="C43" s="237" t="s">
        <v>906</v>
      </c>
      <c r="D43" s="188" t="s">
        <v>2207</v>
      </c>
      <c r="E43" s="238" t="s">
        <v>770</v>
      </c>
      <c r="F43" s="188" t="s">
        <v>1863</v>
      </c>
      <c r="G43" s="464" t="s">
        <v>938</v>
      </c>
      <c r="H43" s="464" t="s">
        <v>939</v>
      </c>
      <c r="I43" s="464"/>
      <c r="J43" s="462"/>
      <c r="K43" s="65"/>
    </row>
    <row r="44" spans="1:11" ht="18" customHeight="1" x14ac:dyDescent="0.15">
      <c r="A44" s="235">
        <f t="shared" si="0"/>
        <v>41</v>
      </c>
      <c r="B44" s="236" t="s">
        <v>719</v>
      </c>
      <c r="C44" s="237" t="s">
        <v>905</v>
      </c>
      <c r="D44" s="188" t="s">
        <v>858</v>
      </c>
      <c r="E44" s="238" t="s">
        <v>771</v>
      </c>
      <c r="F44" s="188" t="s">
        <v>813</v>
      </c>
      <c r="G44" s="464" t="s">
        <v>938</v>
      </c>
      <c r="H44" s="464" t="s">
        <v>939</v>
      </c>
      <c r="I44" s="464"/>
      <c r="J44" s="462"/>
      <c r="K44" s="65"/>
    </row>
    <row r="45" spans="1:11" ht="18" customHeight="1" x14ac:dyDescent="0.15">
      <c r="A45" s="235">
        <f t="shared" si="0"/>
        <v>42</v>
      </c>
      <c r="B45" s="236" t="s">
        <v>720</v>
      </c>
      <c r="C45" s="237" t="s">
        <v>907</v>
      </c>
      <c r="D45" s="188" t="s">
        <v>859</v>
      </c>
      <c r="E45" s="236" t="s">
        <v>772</v>
      </c>
      <c r="F45" s="188" t="s">
        <v>814</v>
      </c>
      <c r="G45" s="464" t="s">
        <v>938</v>
      </c>
      <c r="H45" s="464" t="s">
        <v>939</v>
      </c>
      <c r="I45" s="464"/>
      <c r="J45" s="462"/>
      <c r="K45" s="65"/>
    </row>
    <row r="46" spans="1:11" ht="18" customHeight="1" x14ac:dyDescent="0.15">
      <c r="A46" s="235">
        <f t="shared" si="0"/>
        <v>43</v>
      </c>
      <c r="B46" s="236" t="s">
        <v>721</v>
      </c>
      <c r="C46" s="237" t="s">
        <v>908</v>
      </c>
      <c r="D46" s="188" t="s">
        <v>860</v>
      </c>
      <c r="E46" s="236" t="s">
        <v>773</v>
      </c>
      <c r="F46" s="188" t="s">
        <v>815</v>
      </c>
      <c r="G46" s="464" t="s">
        <v>938</v>
      </c>
      <c r="H46" s="464" t="s">
        <v>939</v>
      </c>
      <c r="I46" s="464"/>
      <c r="J46" s="462"/>
      <c r="K46" s="364"/>
    </row>
    <row r="47" spans="1:11" ht="18" customHeight="1" x14ac:dyDescent="0.15">
      <c r="A47" s="235">
        <f t="shared" si="0"/>
        <v>44</v>
      </c>
      <c r="B47" s="236" t="s">
        <v>722</v>
      </c>
      <c r="C47" s="237" t="s">
        <v>909</v>
      </c>
      <c r="D47" s="188" t="s">
        <v>1153</v>
      </c>
      <c r="E47" s="236" t="s">
        <v>774</v>
      </c>
      <c r="F47" s="188" t="s">
        <v>816</v>
      </c>
      <c r="G47" s="464" t="s">
        <v>938</v>
      </c>
      <c r="H47" s="464" t="s">
        <v>939</v>
      </c>
      <c r="I47" s="464" t="s">
        <v>1185</v>
      </c>
      <c r="J47" s="462"/>
      <c r="K47" s="364"/>
    </row>
    <row r="48" spans="1:11" ht="18" customHeight="1" x14ac:dyDescent="0.15">
      <c r="A48" s="235">
        <f t="shared" si="0"/>
        <v>45</v>
      </c>
      <c r="B48" s="236" t="s">
        <v>2379</v>
      </c>
      <c r="C48" s="237" t="s">
        <v>1096</v>
      </c>
      <c r="D48" s="188" t="s">
        <v>2569</v>
      </c>
      <c r="E48" s="236" t="s">
        <v>2568</v>
      </c>
      <c r="F48" s="188" t="s">
        <v>2570</v>
      </c>
      <c r="G48" s="464" t="s">
        <v>0</v>
      </c>
      <c r="H48" s="464" t="s">
        <v>0</v>
      </c>
      <c r="I48" s="464"/>
      <c r="J48" s="462"/>
      <c r="K48" s="65"/>
    </row>
    <row r="49" spans="1:11" ht="18" customHeight="1" x14ac:dyDescent="0.15">
      <c r="A49" s="235">
        <f t="shared" si="0"/>
        <v>46</v>
      </c>
      <c r="B49" s="236" t="s">
        <v>1224</v>
      </c>
      <c r="C49" s="237" t="s">
        <v>1225</v>
      </c>
      <c r="D49" s="188" t="s">
        <v>1226</v>
      </c>
      <c r="E49" s="236" t="s">
        <v>1224</v>
      </c>
      <c r="F49" s="188" t="s">
        <v>1227</v>
      </c>
      <c r="G49" s="464" t="s">
        <v>1228</v>
      </c>
      <c r="H49" s="464" t="s">
        <v>1228</v>
      </c>
      <c r="I49" s="464"/>
      <c r="J49" s="462"/>
      <c r="K49" s="364"/>
    </row>
    <row r="50" spans="1:11" ht="18" customHeight="1" x14ac:dyDescent="0.15">
      <c r="A50" s="235">
        <f t="shared" si="0"/>
        <v>47</v>
      </c>
      <c r="B50" s="236" t="s">
        <v>723</v>
      </c>
      <c r="C50" s="237" t="s">
        <v>910</v>
      </c>
      <c r="D50" s="188" t="s">
        <v>1344</v>
      </c>
      <c r="E50" s="238" t="s">
        <v>154</v>
      </c>
      <c r="F50" s="188" t="s">
        <v>817</v>
      </c>
      <c r="G50" s="464" t="s">
        <v>938</v>
      </c>
      <c r="H50" s="464" t="s">
        <v>939</v>
      </c>
      <c r="I50" s="464"/>
      <c r="J50" s="462"/>
      <c r="K50" s="65"/>
    </row>
    <row r="51" spans="1:11" ht="18" customHeight="1" x14ac:dyDescent="0.15">
      <c r="A51" s="235">
        <f t="shared" si="0"/>
        <v>48</v>
      </c>
      <c r="B51" s="236" t="s">
        <v>724</v>
      </c>
      <c r="C51" s="237" t="s">
        <v>1454</v>
      </c>
      <c r="D51" s="188" t="s">
        <v>1455</v>
      </c>
      <c r="E51" s="238" t="s">
        <v>751</v>
      </c>
      <c r="F51" s="188" t="s">
        <v>1456</v>
      </c>
      <c r="G51" s="464" t="s">
        <v>938</v>
      </c>
      <c r="H51" s="464" t="s">
        <v>939</v>
      </c>
      <c r="I51" s="464" t="s">
        <v>0</v>
      </c>
      <c r="J51" s="462"/>
      <c r="K51" s="65"/>
    </row>
    <row r="52" spans="1:11" ht="18" customHeight="1" x14ac:dyDescent="0.15">
      <c r="A52" s="235">
        <f t="shared" si="0"/>
        <v>49</v>
      </c>
      <c r="B52" s="236" t="s">
        <v>725</v>
      </c>
      <c r="C52" s="237" t="s">
        <v>911</v>
      </c>
      <c r="D52" s="188" t="s">
        <v>861</v>
      </c>
      <c r="E52" s="236" t="s">
        <v>775</v>
      </c>
      <c r="F52" s="188" t="s">
        <v>818</v>
      </c>
      <c r="G52" s="464" t="s">
        <v>938</v>
      </c>
      <c r="H52" s="464"/>
      <c r="I52" s="464" t="s">
        <v>0</v>
      </c>
      <c r="J52" s="462"/>
      <c r="K52" s="65"/>
    </row>
    <row r="53" spans="1:11" ht="18" customHeight="1" x14ac:dyDescent="0.15">
      <c r="A53" s="235">
        <f t="shared" si="0"/>
        <v>50</v>
      </c>
      <c r="B53" s="236" t="s">
        <v>1151</v>
      </c>
      <c r="C53" s="237" t="s">
        <v>912</v>
      </c>
      <c r="D53" s="188" t="s">
        <v>862</v>
      </c>
      <c r="E53" s="236" t="s">
        <v>776</v>
      </c>
      <c r="F53" s="188" t="s">
        <v>2272</v>
      </c>
      <c r="G53" s="464" t="s">
        <v>938</v>
      </c>
      <c r="H53" s="464"/>
      <c r="I53" s="464" t="s">
        <v>0</v>
      </c>
      <c r="J53" s="462"/>
      <c r="K53" s="65"/>
    </row>
    <row r="54" spans="1:11" ht="18" customHeight="1" x14ac:dyDescent="0.15">
      <c r="A54" s="235">
        <f t="shared" si="0"/>
        <v>51</v>
      </c>
      <c r="B54" s="236" t="s">
        <v>726</v>
      </c>
      <c r="C54" s="237" t="s">
        <v>913</v>
      </c>
      <c r="D54" s="188" t="s">
        <v>863</v>
      </c>
      <c r="E54" s="236" t="s">
        <v>726</v>
      </c>
      <c r="F54" s="188" t="s">
        <v>819</v>
      </c>
      <c r="G54" s="464" t="s">
        <v>938</v>
      </c>
      <c r="H54" s="464"/>
      <c r="I54" s="464" t="s">
        <v>0</v>
      </c>
      <c r="J54" s="462" t="s">
        <v>0</v>
      </c>
      <c r="K54" s="65"/>
    </row>
    <row r="55" spans="1:11" ht="18" customHeight="1" x14ac:dyDescent="0.15">
      <c r="A55" s="235">
        <f t="shared" si="0"/>
        <v>52</v>
      </c>
      <c r="B55" s="236" t="s">
        <v>727</v>
      </c>
      <c r="C55" s="237" t="s">
        <v>914</v>
      </c>
      <c r="D55" s="188" t="s">
        <v>864</v>
      </c>
      <c r="E55" s="238" t="s">
        <v>777</v>
      </c>
      <c r="F55" s="188" t="s">
        <v>820</v>
      </c>
      <c r="G55" s="464" t="s">
        <v>938</v>
      </c>
      <c r="H55" s="464" t="s">
        <v>939</v>
      </c>
      <c r="I55" s="464"/>
      <c r="J55" s="462" t="s">
        <v>0</v>
      </c>
      <c r="K55" s="65"/>
    </row>
    <row r="56" spans="1:11" ht="18" customHeight="1" x14ac:dyDescent="0.15">
      <c r="A56" s="235">
        <f t="shared" si="0"/>
        <v>53</v>
      </c>
      <c r="B56" s="236" t="s">
        <v>1161</v>
      </c>
      <c r="C56" s="237" t="s">
        <v>1162</v>
      </c>
      <c r="D56" s="188" t="s">
        <v>1163</v>
      </c>
      <c r="E56" s="238" t="s">
        <v>1164</v>
      </c>
      <c r="F56" s="188" t="s">
        <v>2273</v>
      </c>
      <c r="G56" s="464" t="s">
        <v>1165</v>
      </c>
      <c r="H56" s="464" t="s">
        <v>1165</v>
      </c>
      <c r="I56" s="464"/>
      <c r="J56" s="462"/>
      <c r="K56" s="65"/>
    </row>
    <row r="57" spans="1:11" ht="18" customHeight="1" x14ac:dyDescent="0.15">
      <c r="A57" s="235">
        <f t="shared" si="0"/>
        <v>54</v>
      </c>
      <c r="B57" s="236" t="s">
        <v>1493</v>
      </c>
      <c r="C57" s="237" t="s">
        <v>1494</v>
      </c>
      <c r="D57" s="188" t="s">
        <v>1495</v>
      </c>
      <c r="E57" s="238" t="s">
        <v>1496</v>
      </c>
      <c r="F57" s="188" t="s">
        <v>1497</v>
      </c>
      <c r="G57" s="464" t="s">
        <v>1479</v>
      </c>
      <c r="H57" s="464" t="s">
        <v>0</v>
      </c>
      <c r="I57" s="464"/>
      <c r="J57" s="462"/>
      <c r="K57" s="364"/>
    </row>
    <row r="58" spans="1:11" ht="18" customHeight="1" x14ac:dyDescent="0.15">
      <c r="A58" s="235">
        <f t="shared" si="0"/>
        <v>55</v>
      </c>
      <c r="B58" s="236" t="s">
        <v>1786</v>
      </c>
      <c r="C58" s="237" t="s">
        <v>2274</v>
      </c>
      <c r="D58" s="188" t="s">
        <v>1787</v>
      </c>
      <c r="E58" s="238" t="s">
        <v>1788</v>
      </c>
      <c r="F58" s="188" t="s">
        <v>1805</v>
      </c>
      <c r="G58" s="464" t="s">
        <v>0</v>
      </c>
      <c r="H58" s="464" t="s">
        <v>0</v>
      </c>
      <c r="I58" s="464"/>
      <c r="J58" s="462"/>
      <c r="K58" s="364"/>
    </row>
    <row r="59" spans="1:11" ht="18" customHeight="1" x14ac:dyDescent="0.15">
      <c r="A59" s="235">
        <f t="shared" si="0"/>
        <v>56</v>
      </c>
      <c r="B59" s="236" t="s">
        <v>2186</v>
      </c>
      <c r="C59" s="237" t="s">
        <v>1943</v>
      </c>
      <c r="D59" s="188" t="s">
        <v>1920</v>
      </c>
      <c r="E59" s="238" t="s">
        <v>1921</v>
      </c>
      <c r="F59" s="188" t="s">
        <v>1931</v>
      </c>
      <c r="G59" s="464" t="s">
        <v>0</v>
      </c>
      <c r="H59" s="464" t="s">
        <v>0</v>
      </c>
      <c r="I59" s="464"/>
      <c r="J59" s="462"/>
      <c r="K59" s="65"/>
    </row>
    <row r="60" spans="1:11" ht="18" customHeight="1" x14ac:dyDescent="0.15">
      <c r="A60" s="235">
        <f t="shared" si="0"/>
        <v>57</v>
      </c>
      <c r="B60" s="236" t="s">
        <v>2163</v>
      </c>
      <c r="C60" s="237" t="s">
        <v>2165</v>
      </c>
      <c r="D60" s="188" t="s">
        <v>2166</v>
      </c>
      <c r="E60" s="238" t="s">
        <v>2164</v>
      </c>
      <c r="F60" s="188" t="s">
        <v>2167</v>
      </c>
      <c r="G60" s="464" t="s">
        <v>0</v>
      </c>
      <c r="H60" s="464"/>
      <c r="I60" s="464"/>
      <c r="J60" s="462"/>
      <c r="K60" s="65"/>
    </row>
    <row r="61" spans="1:11" ht="18" customHeight="1" x14ac:dyDescent="0.15">
      <c r="A61" s="235">
        <f t="shared" si="0"/>
        <v>58</v>
      </c>
      <c r="B61" s="236" t="s">
        <v>728</v>
      </c>
      <c r="C61" s="237" t="s">
        <v>915</v>
      </c>
      <c r="D61" s="188" t="s">
        <v>865</v>
      </c>
      <c r="E61" s="236" t="s">
        <v>778</v>
      </c>
      <c r="F61" s="188" t="s">
        <v>1642</v>
      </c>
      <c r="G61" s="464" t="s">
        <v>938</v>
      </c>
      <c r="H61" s="464" t="s">
        <v>939</v>
      </c>
      <c r="I61" s="464"/>
      <c r="J61" s="462" t="s">
        <v>0</v>
      </c>
      <c r="K61" s="65"/>
    </row>
    <row r="62" spans="1:11" ht="18" customHeight="1" x14ac:dyDescent="0.15">
      <c r="A62" s="235">
        <f t="shared" si="0"/>
        <v>59</v>
      </c>
      <c r="B62" s="236" t="s">
        <v>729</v>
      </c>
      <c r="C62" s="237" t="s">
        <v>916</v>
      </c>
      <c r="D62" s="188" t="s">
        <v>866</v>
      </c>
      <c r="E62" s="238" t="s">
        <v>778</v>
      </c>
      <c r="F62" s="188" t="s">
        <v>822</v>
      </c>
      <c r="G62" s="464" t="s">
        <v>938</v>
      </c>
      <c r="H62" s="464" t="s">
        <v>939</v>
      </c>
      <c r="I62" s="464"/>
      <c r="J62" s="462"/>
      <c r="K62" s="65"/>
    </row>
    <row r="63" spans="1:11" ht="18" customHeight="1" x14ac:dyDescent="0.15">
      <c r="A63" s="235">
        <f t="shared" si="0"/>
        <v>60</v>
      </c>
      <c r="B63" s="236" t="s">
        <v>1206</v>
      </c>
      <c r="C63" s="237" t="s">
        <v>917</v>
      </c>
      <c r="D63" s="188" t="s">
        <v>867</v>
      </c>
      <c r="E63" s="236" t="s">
        <v>779</v>
      </c>
      <c r="F63" s="188" t="s">
        <v>160</v>
      </c>
      <c r="G63" s="464" t="s">
        <v>938</v>
      </c>
      <c r="H63" s="464" t="s">
        <v>939</v>
      </c>
      <c r="I63" s="464" t="s">
        <v>0</v>
      </c>
      <c r="J63" s="462"/>
      <c r="K63" s="65"/>
    </row>
    <row r="64" spans="1:11" ht="18" customHeight="1" x14ac:dyDescent="0.15">
      <c r="A64" s="235">
        <f t="shared" ref="A64:A88" si="1">A63+1</f>
        <v>61</v>
      </c>
      <c r="B64" s="236" t="s">
        <v>1114</v>
      </c>
      <c r="C64" s="237" t="s">
        <v>1115</v>
      </c>
      <c r="D64" s="188" t="s">
        <v>1116</v>
      </c>
      <c r="E64" s="236" t="s">
        <v>1117</v>
      </c>
      <c r="F64" s="188" t="s">
        <v>1118</v>
      </c>
      <c r="G64" s="464" t="s">
        <v>1113</v>
      </c>
      <c r="H64" s="464" t="s">
        <v>1113</v>
      </c>
      <c r="I64" s="464" t="s">
        <v>1158</v>
      </c>
      <c r="J64" s="462"/>
      <c r="K64" s="65"/>
    </row>
    <row r="65" spans="1:11" ht="18" customHeight="1" x14ac:dyDescent="0.15">
      <c r="A65" s="235">
        <f t="shared" si="0"/>
        <v>62</v>
      </c>
      <c r="B65" s="236" t="s">
        <v>2584</v>
      </c>
      <c r="C65" s="237" t="s">
        <v>2158</v>
      </c>
      <c r="D65" s="188" t="s">
        <v>2159</v>
      </c>
      <c r="E65" s="236" t="s">
        <v>2160</v>
      </c>
      <c r="F65" s="188" t="s">
        <v>2161</v>
      </c>
      <c r="G65" s="464" t="s">
        <v>0</v>
      </c>
      <c r="H65" s="464" t="s">
        <v>0</v>
      </c>
      <c r="I65" s="464" t="s">
        <v>0</v>
      </c>
      <c r="J65" s="462" t="s">
        <v>2162</v>
      </c>
      <c r="K65" s="65"/>
    </row>
    <row r="66" spans="1:11" ht="18" customHeight="1" x14ac:dyDescent="0.15">
      <c r="A66" s="235">
        <f t="shared" si="1"/>
        <v>63</v>
      </c>
      <c r="B66" s="236" t="s">
        <v>730</v>
      </c>
      <c r="C66" s="237" t="s">
        <v>918</v>
      </c>
      <c r="D66" s="188" t="s">
        <v>868</v>
      </c>
      <c r="E66" s="238" t="s">
        <v>780</v>
      </c>
      <c r="F66" s="188" t="s">
        <v>823</v>
      </c>
      <c r="G66" s="464" t="s">
        <v>938</v>
      </c>
      <c r="H66" s="464" t="s">
        <v>939</v>
      </c>
      <c r="I66" s="464"/>
      <c r="J66" s="462"/>
      <c r="K66" s="65"/>
    </row>
    <row r="67" spans="1:11" ht="18" customHeight="1" x14ac:dyDescent="0.15">
      <c r="A67" s="235">
        <f t="shared" si="1"/>
        <v>64</v>
      </c>
      <c r="B67" s="236" t="s">
        <v>731</v>
      </c>
      <c r="C67" s="237" t="s">
        <v>919</v>
      </c>
      <c r="D67" s="188" t="s">
        <v>869</v>
      </c>
      <c r="E67" s="238" t="s">
        <v>781</v>
      </c>
      <c r="F67" s="188" t="s">
        <v>824</v>
      </c>
      <c r="G67" s="464" t="s">
        <v>938</v>
      </c>
      <c r="H67" s="464" t="s">
        <v>939</v>
      </c>
      <c r="I67" s="464"/>
      <c r="J67" s="462"/>
      <c r="K67" s="65"/>
    </row>
    <row r="68" spans="1:11" ht="18" customHeight="1" x14ac:dyDescent="0.15">
      <c r="A68" s="235">
        <f t="shared" si="1"/>
        <v>65</v>
      </c>
      <c r="B68" s="236" t="s">
        <v>732</v>
      </c>
      <c r="C68" s="237" t="s">
        <v>920</v>
      </c>
      <c r="D68" s="188" t="s">
        <v>870</v>
      </c>
      <c r="E68" s="236" t="s">
        <v>752</v>
      </c>
      <c r="F68" s="188" t="s">
        <v>825</v>
      </c>
      <c r="G68" s="464" t="s">
        <v>938</v>
      </c>
      <c r="H68" s="464"/>
      <c r="I68" s="464" t="s">
        <v>0</v>
      </c>
      <c r="J68" s="462"/>
      <c r="K68" s="65"/>
    </row>
    <row r="69" spans="1:11" ht="18" customHeight="1" x14ac:dyDescent="0.15">
      <c r="A69" s="235">
        <f t="shared" si="1"/>
        <v>66</v>
      </c>
      <c r="B69" s="236" t="s">
        <v>733</v>
      </c>
      <c r="C69" s="237" t="s">
        <v>921</v>
      </c>
      <c r="D69" s="188" t="s">
        <v>871</v>
      </c>
      <c r="E69" s="238" t="s">
        <v>782</v>
      </c>
      <c r="F69" s="188" t="s">
        <v>826</v>
      </c>
      <c r="G69" s="464" t="s">
        <v>938</v>
      </c>
      <c r="H69" s="464"/>
      <c r="I69" s="239"/>
      <c r="J69" s="462"/>
      <c r="K69" s="65"/>
    </row>
    <row r="70" spans="1:11" ht="18" customHeight="1" x14ac:dyDescent="0.15">
      <c r="A70" s="235">
        <f t="shared" si="1"/>
        <v>67</v>
      </c>
      <c r="B70" s="236" t="s">
        <v>734</v>
      </c>
      <c r="C70" s="237" t="s">
        <v>922</v>
      </c>
      <c r="D70" s="188" t="s">
        <v>872</v>
      </c>
      <c r="E70" s="238" t="s">
        <v>783</v>
      </c>
      <c r="F70" s="188" t="s">
        <v>479</v>
      </c>
      <c r="G70" s="464" t="s">
        <v>938</v>
      </c>
      <c r="H70" s="464"/>
      <c r="I70" s="464"/>
      <c r="J70" s="462" t="s">
        <v>0</v>
      </c>
      <c r="K70" s="65"/>
    </row>
    <row r="71" spans="1:11" ht="18" customHeight="1" x14ac:dyDescent="0.15">
      <c r="A71" s="235">
        <f t="shared" si="1"/>
        <v>68</v>
      </c>
      <c r="B71" s="236" t="s">
        <v>735</v>
      </c>
      <c r="C71" s="237" t="s">
        <v>923</v>
      </c>
      <c r="D71" s="188" t="s">
        <v>873</v>
      </c>
      <c r="E71" s="236" t="s">
        <v>784</v>
      </c>
      <c r="F71" s="188" t="s">
        <v>827</v>
      </c>
      <c r="G71" s="464" t="s">
        <v>938</v>
      </c>
      <c r="H71" s="464"/>
      <c r="I71" s="464"/>
      <c r="J71" s="462"/>
      <c r="K71" s="65"/>
    </row>
    <row r="72" spans="1:11" ht="18" customHeight="1" x14ac:dyDescent="0.15">
      <c r="A72" s="235">
        <f t="shared" si="1"/>
        <v>69</v>
      </c>
      <c r="B72" s="236" t="s">
        <v>736</v>
      </c>
      <c r="C72" s="237" t="s">
        <v>924</v>
      </c>
      <c r="D72" s="188" t="s">
        <v>874</v>
      </c>
      <c r="E72" s="236" t="s">
        <v>784</v>
      </c>
      <c r="F72" s="188" t="s">
        <v>828</v>
      </c>
      <c r="G72" s="464" t="s">
        <v>938</v>
      </c>
      <c r="H72" s="464"/>
      <c r="I72" s="464" t="s">
        <v>0</v>
      </c>
      <c r="J72" s="462"/>
      <c r="K72" s="65"/>
    </row>
    <row r="73" spans="1:11" ht="18" customHeight="1" x14ac:dyDescent="0.15">
      <c r="A73" s="235">
        <f t="shared" si="1"/>
        <v>70</v>
      </c>
      <c r="B73" s="236" t="s">
        <v>737</v>
      </c>
      <c r="C73" s="237" t="s">
        <v>925</v>
      </c>
      <c r="D73" s="188" t="s">
        <v>875</v>
      </c>
      <c r="E73" s="236" t="s">
        <v>784</v>
      </c>
      <c r="F73" s="188" t="s">
        <v>829</v>
      </c>
      <c r="G73" s="464" t="s">
        <v>938</v>
      </c>
      <c r="H73" s="464"/>
      <c r="I73" s="464" t="s">
        <v>0</v>
      </c>
      <c r="J73" s="462"/>
      <c r="K73" s="65"/>
    </row>
    <row r="74" spans="1:11" ht="18" customHeight="1" x14ac:dyDescent="0.15">
      <c r="A74" s="235">
        <f t="shared" si="1"/>
        <v>71</v>
      </c>
      <c r="B74" s="236" t="s">
        <v>1621</v>
      </c>
      <c r="C74" s="237" t="s">
        <v>1534</v>
      </c>
      <c r="D74" s="188" t="s">
        <v>2305</v>
      </c>
      <c r="E74" s="236" t="s">
        <v>1621</v>
      </c>
      <c r="F74" s="188" t="s">
        <v>2306</v>
      </c>
      <c r="G74" s="464" t="s">
        <v>1622</v>
      </c>
      <c r="H74" s="464"/>
      <c r="I74" s="464"/>
      <c r="J74" s="462"/>
      <c r="K74" s="65"/>
    </row>
    <row r="75" spans="1:11" ht="18" customHeight="1" x14ac:dyDescent="0.15">
      <c r="A75" s="235">
        <f t="shared" si="1"/>
        <v>72</v>
      </c>
      <c r="B75" s="236" t="s">
        <v>1914</v>
      </c>
      <c r="C75" s="237" t="s">
        <v>1941</v>
      </c>
      <c r="D75" s="188" t="s">
        <v>1915</v>
      </c>
      <c r="E75" s="236" t="s">
        <v>1916</v>
      </c>
      <c r="F75" s="188" t="s">
        <v>1942</v>
      </c>
      <c r="G75" s="464" t="s">
        <v>1917</v>
      </c>
      <c r="H75" s="464"/>
      <c r="I75" s="464" t="s">
        <v>612</v>
      </c>
      <c r="J75" s="462"/>
      <c r="K75" s="65"/>
    </row>
    <row r="76" spans="1:11" ht="18" customHeight="1" x14ac:dyDescent="0.15">
      <c r="A76" s="235">
        <f t="shared" si="1"/>
        <v>73</v>
      </c>
      <c r="B76" s="236" t="s">
        <v>738</v>
      </c>
      <c r="C76" s="237" t="s">
        <v>926</v>
      </c>
      <c r="D76" s="188" t="s">
        <v>876</v>
      </c>
      <c r="E76" s="238" t="s">
        <v>785</v>
      </c>
      <c r="F76" s="188" t="s">
        <v>830</v>
      </c>
      <c r="G76" s="464" t="s">
        <v>938</v>
      </c>
      <c r="H76" s="464"/>
      <c r="I76" s="464"/>
      <c r="J76" s="462"/>
      <c r="K76" s="65"/>
    </row>
    <row r="77" spans="1:11" ht="18" customHeight="1" x14ac:dyDescent="0.15">
      <c r="A77" s="235">
        <f t="shared" si="1"/>
        <v>74</v>
      </c>
      <c r="B77" s="236" t="s">
        <v>740</v>
      </c>
      <c r="C77" s="237" t="s">
        <v>928</v>
      </c>
      <c r="D77" s="188" t="s">
        <v>1860</v>
      </c>
      <c r="E77" s="238" t="s">
        <v>787</v>
      </c>
      <c r="F77" s="188" t="s">
        <v>833</v>
      </c>
      <c r="G77" s="464" t="s">
        <v>938</v>
      </c>
      <c r="H77" s="464" t="s">
        <v>939</v>
      </c>
      <c r="I77" s="464"/>
      <c r="J77" s="462"/>
      <c r="K77" s="65"/>
    </row>
    <row r="78" spans="1:11" ht="18" customHeight="1" x14ac:dyDescent="0.15">
      <c r="A78" s="235">
        <f t="shared" si="1"/>
        <v>75</v>
      </c>
      <c r="B78" s="236" t="s">
        <v>741</v>
      </c>
      <c r="C78" s="237" t="s">
        <v>929</v>
      </c>
      <c r="D78" s="188" t="s">
        <v>877</v>
      </c>
      <c r="E78" s="238" t="s">
        <v>788</v>
      </c>
      <c r="F78" s="188" t="s">
        <v>834</v>
      </c>
      <c r="G78" s="464" t="s">
        <v>938</v>
      </c>
      <c r="H78" s="464" t="s">
        <v>939</v>
      </c>
      <c r="I78" s="464"/>
      <c r="J78" s="462"/>
      <c r="K78" s="65"/>
    </row>
    <row r="79" spans="1:11" ht="18" customHeight="1" x14ac:dyDescent="0.15">
      <c r="A79" s="235">
        <f t="shared" si="1"/>
        <v>76</v>
      </c>
      <c r="B79" s="236" t="s">
        <v>742</v>
      </c>
      <c r="C79" s="237" t="s">
        <v>930</v>
      </c>
      <c r="D79" s="188" t="s">
        <v>878</v>
      </c>
      <c r="E79" s="238" t="s">
        <v>789</v>
      </c>
      <c r="F79" s="188" t="s">
        <v>231</v>
      </c>
      <c r="G79" s="464" t="s">
        <v>938</v>
      </c>
      <c r="H79" s="464" t="s">
        <v>939</v>
      </c>
      <c r="I79" s="464"/>
      <c r="J79" s="462"/>
      <c r="K79" s="65"/>
    </row>
    <row r="80" spans="1:11" ht="18" customHeight="1" x14ac:dyDescent="0.15">
      <c r="A80" s="235">
        <f t="shared" si="1"/>
        <v>77</v>
      </c>
      <c r="B80" s="236" t="s">
        <v>743</v>
      </c>
      <c r="C80" s="237" t="s">
        <v>931</v>
      </c>
      <c r="D80" s="188" t="s">
        <v>879</v>
      </c>
      <c r="E80" s="238" t="s">
        <v>790</v>
      </c>
      <c r="F80" s="188" t="s">
        <v>835</v>
      </c>
      <c r="G80" s="464" t="s">
        <v>938</v>
      </c>
      <c r="H80" s="464" t="s">
        <v>939</v>
      </c>
      <c r="I80" s="464"/>
      <c r="J80" s="462"/>
      <c r="K80" s="65"/>
    </row>
    <row r="81" spans="1:11" ht="18" customHeight="1" x14ac:dyDescent="0.15">
      <c r="A81" s="235">
        <f t="shared" si="1"/>
        <v>78</v>
      </c>
      <c r="B81" s="236" t="s">
        <v>744</v>
      </c>
      <c r="C81" s="237" t="s">
        <v>930</v>
      </c>
      <c r="D81" s="188" t="s">
        <v>880</v>
      </c>
      <c r="E81" s="238" t="s">
        <v>790</v>
      </c>
      <c r="F81" s="188" t="s">
        <v>836</v>
      </c>
      <c r="G81" s="464" t="s">
        <v>938</v>
      </c>
      <c r="H81" s="464" t="s">
        <v>939</v>
      </c>
      <c r="I81" s="464"/>
      <c r="J81" s="462"/>
      <c r="K81" s="65"/>
    </row>
    <row r="82" spans="1:11" ht="18" customHeight="1" x14ac:dyDescent="0.15">
      <c r="A82" s="235">
        <f t="shared" si="1"/>
        <v>79</v>
      </c>
      <c r="B82" s="236" t="s">
        <v>745</v>
      </c>
      <c r="C82" s="237" t="s">
        <v>932</v>
      </c>
      <c r="D82" s="188" t="s">
        <v>881</v>
      </c>
      <c r="E82" s="238" t="s">
        <v>791</v>
      </c>
      <c r="F82" s="188" t="s">
        <v>837</v>
      </c>
      <c r="G82" s="464" t="s">
        <v>938</v>
      </c>
      <c r="H82" s="464"/>
      <c r="I82" s="464" t="s">
        <v>1332</v>
      </c>
      <c r="J82" s="462"/>
      <c r="K82" s="65"/>
    </row>
    <row r="83" spans="1:11" ht="18" customHeight="1" x14ac:dyDescent="0.15">
      <c r="A83" s="235">
        <f t="shared" si="1"/>
        <v>80</v>
      </c>
      <c r="B83" s="236" t="s">
        <v>746</v>
      </c>
      <c r="C83" s="237" t="s">
        <v>933</v>
      </c>
      <c r="D83" s="188" t="s">
        <v>882</v>
      </c>
      <c r="E83" s="238" t="s">
        <v>791</v>
      </c>
      <c r="F83" s="188" t="s">
        <v>838</v>
      </c>
      <c r="G83" s="464" t="s">
        <v>938</v>
      </c>
      <c r="H83" s="464"/>
      <c r="I83" s="464" t="s">
        <v>1332</v>
      </c>
      <c r="J83" s="462"/>
      <c r="K83" s="65"/>
    </row>
    <row r="84" spans="1:11" ht="18" customHeight="1" x14ac:dyDescent="0.15">
      <c r="A84" s="235">
        <f t="shared" si="1"/>
        <v>81</v>
      </c>
      <c r="B84" s="236" t="s">
        <v>747</v>
      </c>
      <c r="C84" s="237" t="s">
        <v>934</v>
      </c>
      <c r="D84" s="188" t="s">
        <v>883</v>
      </c>
      <c r="E84" s="238" t="s">
        <v>792</v>
      </c>
      <c r="F84" s="188" t="s">
        <v>839</v>
      </c>
      <c r="G84" s="464" t="s">
        <v>938</v>
      </c>
      <c r="H84" s="464" t="s">
        <v>939</v>
      </c>
      <c r="I84" s="464" t="s">
        <v>0</v>
      </c>
      <c r="J84" s="462" t="s">
        <v>0</v>
      </c>
      <c r="K84" s="65"/>
    </row>
    <row r="85" spans="1:11" ht="18" customHeight="1" x14ac:dyDescent="0.15">
      <c r="A85" s="235">
        <f t="shared" si="1"/>
        <v>82</v>
      </c>
      <c r="B85" s="236" t="s">
        <v>748</v>
      </c>
      <c r="C85" s="237" t="s">
        <v>935</v>
      </c>
      <c r="D85" s="188" t="s">
        <v>884</v>
      </c>
      <c r="E85" s="236" t="s">
        <v>748</v>
      </c>
      <c r="F85" s="188" t="s">
        <v>840</v>
      </c>
      <c r="G85" s="464" t="s">
        <v>938</v>
      </c>
      <c r="H85" s="464" t="s">
        <v>939</v>
      </c>
      <c r="I85" s="464"/>
      <c r="J85" s="462"/>
      <c r="K85" s="65"/>
    </row>
    <row r="86" spans="1:11" ht="18" customHeight="1" x14ac:dyDescent="0.15">
      <c r="A86" s="235">
        <f t="shared" si="1"/>
        <v>83</v>
      </c>
      <c r="B86" s="236" t="s">
        <v>749</v>
      </c>
      <c r="C86" s="237" t="s">
        <v>936</v>
      </c>
      <c r="D86" s="188" t="s">
        <v>1861</v>
      </c>
      <c r="E86" s="236" t="s">
        <v>749</v>
      </c>
      <c r="F86" s="188" t="s">
        <v>841</v>
      </c>
      <c r="G86" s="464" t="s">
        <v>938</v>
      </c>
      <c r="H86" s="464" t="s">
        <v>939</v>
      </c>
      <c r="I86" s="464"/>
      <c r="J86" s="462"/>
      <c r="K86" s="65"/>
    </row>
    <row r="87" spans="1:11" ht="18" customHeight="1" x14ac:dyDescent="0.15">
      <c r="A87" s="397">
        <f t="shared" si="1"/>
        <v>84</v>
      </c>
      <c r="B87" s="398" t="s">
        <v>750</v>
      </c>
      <c r="C87" s="399" t="s">
        <v>937</v>
      </c>
      <c r="D87" s="400" t="s">
        <v>885</v>
      </c>
      <c r="E87" s="401" t="s">
        <v>793</v>
      </c>
      <c r="F87" s="400" t="s">
        <v>842</v>
      </c>
      <c r="G87" s="461" t="s">
        <v>938</v>
      </c>
      <c r="H87" s="461"/>
      <c r="I87" s="461"/>
      <c r="J87" s="463"/>
      <c r="K87" s="65" t="s">
        <v>1837</v>
      </c>
    </row>
    <row r="88" spans="1:11" s="75" customFormat="1" ht="18" customHeight="1" thickBot="1" x14ac:dyDescent="0.2">
      <c r="A88" s="460">
        <f t="shared" si="1"/>
        <v>85</v>
      </c>
      <c r="B88" s="403" t="s">
        <v>1747</v>
      </c>
      <c r="C88" s="404" t="s">
        <v>1743</v>
      </c>
      <c r="D88" s="405" t="s">
        <v>1744</v>
      </c>
      <c r="E88" s="406" t="s">
        <v>1745</v>
      </c>
      <c r="F88" s="405" t="s">
        <v>1746</v>
      </c>
      <c r="G88" s="64" t="s">
        <v>0</v>
      </c>
      <c r="H88" s="64" t="s">
        <v>0</v>
      </c>
      <c r="I88" s="64"/>
      <c r="J88" s="320"/>
      <c r="K88" s="321"/>
    </row>
    <row r="89" spans="1:11" ht="18" customHeight="1" x14ac:dyDescent="0.15">
      <c r="A89" s="77"/>
    </row>
  </sheetData>
  <autoFilter ref="A3:K88" xr:uid="{00000000-0009-0000-0000-000001000000}"/>
  <sortState xmlns:xlrd2="http://schemas.microsoft.com/office/spreadsheetml/2017/richdata2" ref="A5:K88">
    <sortCondition ref="A5:A88"/>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53"/>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7" customWidth="1"/>
    <col min="2" max="2" width="48.85546875" style="87" customWidth="1"/>
    <col min="3" max="3" width="10.7109375" style="271" customWidth="1"/>
    <col min="4" max="4" width="30.85546875" style="87" customWidth="1"/>
    <col min="5" max="5" width="38.85546875" style="87" customWidth="1"/>
    <col min="6" max="7" width="13.7109375" style="228" customWidth="1"/>
    <col min="8" max="15" width="6.42578125" style="228" customWidth="1"/>
    <col min="16" max="16" width="22.5703125" style="87" customWidth="1"/>
    <col min="17" max="16384" width="9.140625" style="87"/>
  </cols>
  <sheetData>
    <row r="1" spans="1:16" s="14" customFormat="1" ht="18" customHeight="1" x14ac:dyDescent="0.15">
      <c r="A1" s="15" t="s">
        <v>125</v>
      </c>
      <c r="C1" s="15"/>
      <c r="F1" s="16"/>
      <c r="G1" s="16"/>
      <c r="L1" s="250"/>
      <c r="M1" s="16"/>
      <c r="N1" s="16"/>
      <c r="O1" s="16"/>
    </row>
    <row r="2" spans="1:16" s="14" customFormat="1" ht="18" customHeight="1" x14ac:dyDescent="0.15">
      <c r="B2" s="455" t="s">
        <v>2372</v>
      </c>
      <c r="C2" s="15"/>
      <c r="F2" s="16"/>
      <c r="G2" s="16"/>
      <c r="H2" s="16"/>
      <c r="I2" s="16"/>
      <c r="J2" s="16"/>
      <c r="K2" s="16"/>
      <c r="L2" s="16"/>
      <c r="M2" s="16"/>
      <c r="N2" s="16"/>
      <c r="O2" s="16"/>
    </row>
    <row r="3" spans="1:16" s="244" customFormat="1" ht="18" customHeight="1" thickBot="1" x14ac:dyDescent="0.2">
      <c r="B3" s="227" t="s">
        <v>1702</v>
      </c>
      <c r="C3" s="272"/>
      <c r="F3" s="247"/>
      <c r="G3" s="247"/>
      <c r="H3" s="247"/>
      <c r="I3" s="247"/>
      <c r="J3" s="247"/>
      <c r="K3" s="247"/>
      <c r="L3" s="247"/>
      <c r="M3" s="247"/>
      <c r="N3" s="247"/>
      <c r="O3" s="247"/>
      <c r="P3" s="246" t="str">
        <f>支援施設!N2</f>
        <v>（R8.6.1現在）</v>
      </c>
    </row>
    <row r="4" spans="1:16" s="228" customFormat="1" ht="18" customHeight="1" x14ac:dyDescent="0.15">
      <c r="A4" s="511"/>
      <c r="B4" s="510" t="s">
        <v>126</v>
      </c>
      <c r="C4" s="508" t="s">
        <v>127</v>
      </c>
      <c r="D4" s="510" t="s">
        <v>107</v>
      </c>
      <c r="E4" s="510" t="s">
        <v>106</v>
      </c>
      <c r="F4" s="510" t="s">
        <v>124</v>
      </c>
      <c r="G4" s="510" t="s">
        <v>129</v>
      </c>
      <c r="H4" s="513" t="s">
        <v>130</v>
      </c>
      <c r="I4" s="514"/>
      <c r="J4" s="514"/>
      <c r="K4" s="514"/>
      <c r="L4" s="514"/>
      <c r="M4" s="514"/>
      <c r="N4" s="514"/>
      <c r="O4" s="515"/>
      <c r="P4" s="506" t="s">
        <v>108</v>
      </c>
    </row>
    <row r="5" spans="1:16" s="228" customFormat="1" ht="18" customHeight="1" thickBot="1" x14ac:dyDescent="0.2">
      <c r="A5" s="512"/>
      <c r="B5" s="509"/>
      <c r="C5" s="509"/>
      <c r="D5" s="509"/>
      <c r="E5" s="509"/>
      <c r="F5" s="509"/>
      <c r="G5" s="509"/>
      <c r="H5" s="435" t="s">
        <v>131</v>
      </c>
      <c r="I5" s="435" t="s">
        <v>132</v>
      </c>
      <c r="J5" s="435" t="s">
        <v>133</v>
      </c>
      <c r="K5" s="456" t="s">
        <v>2371</v>
      </c>
      <c r="L5" s="435" t="s">
        <v>134</v>
      </c>
      <c r="M5" s="435" t="s">
        <v>135</v>
      </c>
      <c r="N5" s="435" t="s">
        <v>136</v>
      </c>
      <c r="O5" s="248" t="s">
        <v>1478</v>
      </c>
      <c r="P5" s="507"/>
    </row>
    <row r="6" spans="1:16" ht="18.75" customHeight="1" x14ac:dyDescent="0.15">
      <c r="A6" s="251">
        <v>1</v>
      </c>
      <c r="B6" s="55" t="s">
        <v>238</v>
      </c>
      <c r="C6" s="252" t="s">
        <v>239</v>
      </c>
      <c r="D6" s="55" t="s">
        <v>2393</v>
      </c>
      <c r="E6" s="259" t="s">
        <v>240</v>
      </c>
      <c r="F6" s="439" t="s">
        <v>241</v>
      </c>
      <c r="G6" s="439" t="s">
        <v>1093</v>
      </c>
      <c r="H6" s="439">
        <v>25</v>
      </c>
      <c r="I6" s="254"/>
      <c r="J6" s="254"/>
      <c r="K6" s="254"/>
      <c r="L6" s="254"/>
      <c r="M6" s="439">
        <v>10</v>
      </c>
      <c r="N6" s="439">
        <v>35</v>
      </c>
      <c r="O6" s="254"/>
      <c r="P6" s="256"/>
    </row>
    <row r="7" spans="1:16" ht="18.75" customHeight="1" x14ac:dyDescent="0.15">
      <c r="A7" s="251">
        <f t="shared" ref="A7:A68" si="0">A6+1</f>
        <v>2</v>
      </c>
      <c r="B7" s="55" t="s">
        <v>242</v>
      </c>
      <c r="C7" s="252" t="s">
        <v>243</v>
      </c>
      <c r="D7" s="55" t="s">
        <v>2394</v>
      </c>
      <c r="E7" s="259" t="s">
        <v>244</v>
      </c>
      <c r="F7" s="439" t="s">
        <v>245</v>
      </c>
      <c r="G7" s="439" t="s">
        <v>1911</v>
      </c>
      <c r="H7" s="254"/>
      <c r="I7" s="254"/>
      <c r="J7" s="254"/>
      <c r="K7" s="254"/>
      <c r="L7" s="254"/>
      <c r="M7" s="254"/>
      <c r="N7" s="439">
        <v>20</v>
      </c>
      <c r="O7" s="254"/>
      <c r="P7" s="256"/>
    </row>
    <row r="8" spans="1:16" ht="18.75" customHeight="1" x14ac:dyDescent="0.15">
      <c r="A8" s="251">
        <f t="shared" si="0"/>
        <v>3</v>
      </c>
      <c r="B8" s="55" t="s">
        <v>246</v>
      </c>
      <c r="C8" s="252" t="s">
        <v>247</v>
      </c>
      <c r="D8" s="55" t="s">
        <v>2395</v>
      </c>
      <c r="E8" s="259" t="s">
        <v>248</v>
      </c>
      <c r="F8" s="439" t="s">
        <v>249</v>
      </c>
      <c r="G8" s="439" t="s">
        <v>2239</v>
      </c>
      <c r="H8" s="254"/>
      <c r="I8" s="254"/>
      <c r="J8" s="254"/>
      <c r="K8" s="254"/>
      <c r="L8" s="254"/>
      <c r="M8" s="254"/>
      <c r="N8" s="439">
        <v>20</v>
      </c>
      <c r="O8" s="254"/>
      <c r="P8" s="256"/>
    </row>
    <row r="9" spans="1:16" ht="18.75" customHeight="1" x14ac:dyDescent="0.15">
      <c r="A9" s="251">
        <f t="shared" si="0"/>
        <v>4</v>
      </c>
      <c r="B9" s="55" t="s">
        <v>402</v>
      </c>
      <c r="C9" s="252" t="s">
        <v>484</v>
      </c>
      <c r="D9" s="55" t="s">
        <v>2396</v>
      </c>
      <c r="E9" s="55" t="s">
        <v>403</v>
      </c>
      <c r="F9" s="439" t="s">
        <v>485</v>
      </c>
      <c r="G9" s="439" t="s">
        <v>486</v>
      </c>
      <c r="H9" s="439">
        <v>20</v>
      </c>
      <c r="I9" s="254"/>
      <c r="J9" s="254"/>
      <c r="K9" s="254"/>
      <c r="L9" s="254"/>
      <c r="M9" s="254"/>
      <c r="N9" s="439">
        <v>40</v>
      </c>
      <c r="O9" s="254"/>
      <c r="P9" s="256"/>
    </row>
    <row r="10" spans="1:16" ht="18.75" customHeight="1" x14ac:dyDescent="0.15">
      <c r="A10" s="251">
        <f t="shared" si="0"/>
        <v>5</v>
      </c>
      <c r="B10" s="55" t="s">
        <v>550</v>
      </c>
      <c r="C10" s="252" t="s">
        <v>566</v>
      </c>
      <c r="D10" s="55" t="s">
        <v>2397</v>
      </c>
      <c r="E10" s="55" t="s">
        <v>403</v>
      </c>
      <c r="F10" s="439" t="s">
        <v>551</v>
      </c>
      <c r="G10" s="439" t="s">
        <v>552</v>
      </c>
      <c r="H10" s="254"/>
      <c r="I10" s="254"/>
      <c r="J10" s="254"/>
      <c r="K10" s="254"/>
      <c r="L10" s="254"/>
      <c r="M10" s="439">
        <v>20</v>
      </c>
      <c r="N10" s="254"/>
      <c r="O10" s="254"/>
      <c r="P10" s="89"/>
    </row>
    <row r="11" spans="1:16" ht="18.75" customHeight="1" x14ac:dyDescent="0.15">
      <c r="A11" s="251">
        <f t="shared" si="0"/>
        <v>6</v>
      </c>
      <c r="B11" s="55" t="s">
        <v>188</v>
      </c>
      <c r="C11" s="252" t="s">
        <v>122</v>
      </c>
      <c r="D11" s="55" t="s">
        <v>2398</v>
      </c>
      <c r="E11" s="55" t="s">
        <v>605</v>
      </c>
      <c r="F11" s="439" t="s">
        <v>189</v>
      </c>
      <c r="G11" s="439" t="s">
        <v>1862</v>
      </c>
      <c r="H11" s="254"/>
      <c r="I11" s="439">
        <v>20</v>
      </c>
      <c r="J11" s="254"/>
      <c r="K11" s="254"/>
      <c r="L11" s="254"/>
      <c r="M11" s="254"/>
      <c r="N11" s="254"/>
      <c r="O11" s="254"/>
      <c r="P11" s="265" t="s">
        <v>190</v>
      </c>
    </row>
    <row r="12" spans="1:16" ht="18.75" customHeight="1" x14ac:dyDescent="0.15">
      <c r="A12" s="251">
        <f t="shared" si="0"/>
        <v>7</v>
      </c>
      <c r="B12" s="55" t="s">
        <v>115</v>
      </c>
      <c r="C12" s="252" t="s">
        <v>122</v>
      </c>
      <c r="D12" s="55" t="s">
        <v>2398</v>
      </c>
      <c r="E12" s="55" t="s">
        <v>605</v>
      </c>
      <c r="F12" s="439" t="s">
        <v>427</v>
      </c>
      <c r="G12" s="439" t="s">
        <v>428</v>
      </c>
      <c r="H12" s="254"/>
      <c r="I12" s="254"/>
      <c r="J12" s="254"/>
      <c r="K12" s="454"/>
      <c r="L12" s="439"/>
      <c r="M12" s="254"/>
      <c r="N12" s="439">
        <v>20</v>
      </c>
      <c r="O12" s="254"/>
      <c r="P12" s="89"/>
    </row>
    <row r="13" spans="1:16" ht="18.75" customHeight="1" x14ac:dyDescent="0.15">
      <c r="A13" s="251">
        <f t="shared" si="0"/>
        <v>8</v>
      </c>
      <c r="B13" s="55" t="s">
        <v>121</v>
      </c>
      <c r="C13" s="252" t="s">
        <v>122</v>
      </c>
      <c r="D13" s="55" t="s">
        <v>2398</v>
      </c>
      <c r="E13" s="55" t="s">
        <v>605</v>
      </c>
      <c r="F13" s="439" t="s">
        <v>425</v>
      </c>
      <c r="G13" s="439" t="s">
        <v>426</v>
      </c>
      <c r="H13" s="439">
        <v>20</v>
      </c>
      <c r="I13" s="254"/>
      <c r="J13" s="254"/>
      <c r="K13" s="254"/>
      <c r="L13" s="254"/>
      <c r="M13" s="254"/>
      <c r="N13" s="254"/>
      <c r="O13" s="254"/>
      <c r="P13" s="256"/>
    </row>
    <row r="14" spans="1:16" ht="18.75" customHeight="1" x14ac:dyDescent="0.15">
      <c r="A14" s="251">
        <f t="shared" si="0"/>
        <v>9</v>
      </c>
      <c r="B14" s="55" t="s">
        <v>2219</v>
      </c>
      <c r="C14" s="252" t="s">
        <v>2221</v>
      </c>
      <c r="D14" s="55" t="s">
        <v>2399</v>
      </c>
      <c r="E14" s="55" t="s">
        <v>2220</v>
      </c>
      <c r="F14" s="439" t="s">
        <v>2260</v>
      </c>
      <c r="G14" s="439" t="s">
        <v>2222</v>
      </c>
      <c r="H14" s="254"/>
      <c r="I14" s="254"/>
      <c r="J14" s="254"/>
      <c r="K14" s="254"/>
      <c r="L14" s="254"/>
      <c r="M14" s="439">
        <v>10</v>
      </c>
      <c r="N14" s="254"/>
      <c r="O14" s="254"/>
      <c r="P14" s="256"/>
    </row>
    <row r="15" spans="1:16" ht="18.75" customHeight="1" x14ac:dyDescent="0.15">
      <c r="A15" s="251">
        <f t="shared" si="0"/>
        <v>10</v>
      </c>
      <c r="B15" s="55" t="s">
        <v>2588</v>
      </c>
      <c r="C15" s="252" t="s">
        <v>2589</v>
      </c>
      <c r="D15" s="55" t="s">
        <v>2590</v>
      </c>
      <c r="E15" s="55" t="s">
        <v>2591</v>
      </c>
      <c r="F15" s="489" t="s">
        <v>2592</v>
      </c>
      <c r="G15" s="489" t="s">
        <v>272</v>
      </c>
      <c r="H15" s="254"/>
      <c r="I15" s="254"/>
      <c r="J15" s="254"/>
      <c r="K15" s="254"/>
      <c r="L15" s="254"/>
      <c r="M15" s="254"/>
      <c r="N15" s="489">
        <v>20</v>
      </c>
      <c r="O15" s="254"/>
      <c r="P15" s="256"/>
    </row>
    <row r="16" spans="1:16" ht="18.75" customHeight="1" x14ac:dyDescent="0.15">
      <c r="A16" s="251">
        <f t="shared" si="0"/>
        <v>11</v>
      </c>
      <c r="B16" s="55" t="s">
        <v>250</v>
      </c>
      <c r="C16" s="252" t="s">
        <v>251</v>
      </c>
      <c r="D16" s="55" t="s">
        <v>2400</v>
      </c>
      <c r="E16" s="259" t="s">
        <v>361</v>
      </c>
      <c r="F16" s="439" t="s">
        <v>252</v>
      </c>
      <c r="G16" s="439" t="s">
        <v>1811</v>
      </c>
      <c r="H16" s="254"/>
      <c r="I16" s="254"/>
      <c r="J16" s="254"/>
      <c r="K16" s="254"/>
      <c r="L16" s="254"/>
      <c r="M16" s="254"/>
      <c r="N16" s="439">
        <v>40</v>
      </c>
      <c r="O16" s="254"/>
      <c r="P16" s="256"/>
    </row>
    <row r="17" spans="1:16" ht="18.75" customHeight="1" x14ac:dyDescent="0.15">
      <c r="A17" s="251">
        <f t="shared" si="0"/>
        <v>12</v>
      </c>
      <c r="B17" s="266" t="s">
        <v>1539</v>
      </c>
      <c r="C17" s="263" t="s">
        <v>116</v>
      </c>
      <c r="D17" s="55" t="s">
        <v>2401</v>
      </c>
      <c r="E17" s="258" t="s">
        <v>23</v>
      </c>
      <c r="F17" s="439" t="s">
        <v>253</v>
      </c>
      <c r="G17" s="439" t="s">
        <v>254</v>
      </c>
      <c r="H17" s="254"/>
      <c r="I17" s="254"/>
      <c r="J17" s="254"/>
      <c r="K17" s="457">
        <v>10</v>
      </c>
      <c r="L17" s="439">
        <v>6</v>
      </c>
      <c r="M17" s="254"/>
      <c r="N17" s="439">
        <v>24</v>
      </c>
      <c r="O17" s="439" t="s">
        <v>1532</v>
      </c>
      <c r="P17" s="256"/>
    </row>
    <row r="18" spans="1:16" ht="18.75" customHeight="1" x14ac:dyDescent="0.15">
      <c r="A18" s="251">
        <f t="shared" si="0"/>
        <v>13</v>
      </c>
      <c r="B18" s="266" t="s">
        <v>447</v>
      </c>
      <c r="C18" s="263" t="s">
        <v>492</v>
      </c>
      <c r="D18" s="55" t="s">
        <v>2402</v>
      </c>
      <c r="E18" s="258" t="s">
        <v>362</v>
      </c>
      <c r="F18" s="439" t="s">
        <v>493</v>
      </c>
      <c r="G18" s="439" t="s">
        <v>1812</v>
      </c>
      <c r="H18" s="439">
        <v>20</v>
      </c>
      <c r="I18" s="254"/>
      <c r="J18" s="254"/>
      <c r="K18" s="254"/>
      <c r="L18" s="254"/>
      <c r="M18" s="254"/>
      <c r="N18" s="254"/>
      <c r="O18" s="254"/>
      <c r="P18" s="256"/>
    </row>
    <row r="19" spans="1:16" ht="18.75" customHeight="1" x14ac:dyDescent="0.15">
      <c r="A19" s="251">
        <f t="shared" si="0"/>
        <v>14</v>
      </c>
      <c r="B19" s="266" t="s">
        <v>464</v>
      </c>
      <c r="C19" s="263" t="s">
        <v>492</v>
      </c>
      <c r="D19" s="55" t="s">
        <v>2402</v>
      </c>
      <c r="E19" s="258" t="s">
        <v>362</v>
      </c>
      <c r="F19" s="439" t="s">
        <v>479</v>
      </c>
      <c r="G19" s="439" t="s">
        <v>1812</v>
      </c>
      <c r="H19" s="254"/>
      <c r="I19" s="254"/>
      <c r="J19" s="254"/>
      <c r="K19" s="254"/>
      <c r="L19" s="254"/>
      <c r="M19" s="254"/>
      <c r="N19" s="439">
        <v>20</v>
      </c>
      <c r="O19" s="254"/>
      <c r="P19" s="256"/>
    </row>
    <row r="20" spans="1:16" ht="18.75" customHeight="1" x14ac:dyDescent="0.15">
      <c r="A20" s="251">
        <f t="shared" si="0"/>
        <v>15</v>
      </c>
      <c r="B20" s="266" t="s">
        <v>537</v>
      </c>
      <c r="C20" s="263" t="s">
        <v>921</v>
      </c>
      <c r="D20" s="55" t="s">
        <v>2403</v>
      </c>
      <c r="E20" s="258" t="s">
        <v>363</v>
      </c>
      <c r="F20" s="439" t="s">
        <v>480</v>
      </c>
      <c r="G20" s="439" t="s">
        <v>481</v>
      </c>
      <c r="H20" s="254"/>
      <c r="I20" s="254"/>
      <c r="J20" s="254"/>
      <c r="K20" s="254"/>
      <c r="L20" s="254"/>
      <c r="M20" s="254"/>
      <c r="N20" s="439">
        <v>30</v>
      </c>
      <c r="O20" s="254"/>
      <c r="P20" s="256"/>
    </row>
    <row r="21" spans="1:16" ht="18.75" customHeight="1" x14ac:dyDescent="0.15">
      <c r="A21" s="251">
        <f t="shared" si="0"/>
        <v>16</v>
      </c>
      <c r="B21" s="55" t="s">
        <v>567</v>
      </c>
      <c r="C21" s="252" t="s">
        <v>568</v>
      </c>
      <c r="D21" s="55" t="s">
        <v>2404</v>
      </c>
      <c r="E21" s="255" t="s">
        <v>569</v>
      </c>
      <c r="F21" s="439" t="s">
        <v>22</v>
      </c>
      <c r="G21" s="439" t="s">
        <v>179</v>
      </c>
      <c r="H21" s="254"/>
      <c r="I21" s="254"/>
      <c r="J21" s="254"/>
      <c r="K21" s="254"/>
      <c r="L21" s="254"/>
      <c r="M21" s="254"/>
      <c r="N21" s="439">
        <v>40</v>
      </c>
      <c r="O21" s="254"/>
      <c r="P21" s="256"/>
    </row>
    <row r="22" spans="1:16" ht="18.75" customHeight="1" x14ac:dyDescent="0.15">
      <c r="A22" s="251">
        <f t="shared" si="0"/>
        <v>17</v>
      </c>
      <c r="B22" s="55" t="s">
        <v>644</v>
      </c>
      <c r="C22" s="252" t="s">
        <v>645</v>
      </c>
      <c r="D22" s="55" t="s">
        <v>2405</v>
      </c>
      <c r="E22" s="255" t="s">
        <v>646</v>
      </c>
      <c r="F22" s="439" t="s">
        <v>649</v>
      </c>
      <c r="G22" s="439" t="s">
        <v>1813</v>
      </c>
      <c r="H22" s="439">
        <v>20</v>
      </c>
      <c r="I22" s="254"/>
      <c r="J22" s="254"/>
      <c r="K22" s="254"/>
      <c r="L22" s="254"/>
      <c r="M22" s="254"/>
      <c r="N22" s="254"/>
      <c r="O22" s="254"/>
      <c r="P22" s="256"/>
    </row>
    <row r="23" spans="1:16" ht="18.75" customHeight="1" x14ac:dyDescent="0.15">
      <c r="A23" s="251">
        <f t="shared" si="0"/>
        <v>18</v>
      </c>
      <c r="B23" s="55" t="s">
        <v>1437</v>
      </c>
      <c r="C23" s="252" t="s">
        <v>1440</v>
      </c>
      <c r="D23" s="55" t="s">
        <v>2406</v>
      </c>
      <c r="E23" s="255" t="s">
        <v>23</v>
      </c>
      <c r="F23" s="439" t="s">
        <v>1438</v>
      </c>
      <c r="G23" s="436" t="s">
        <v>1439</v>
      </c>
      <c r="H23" s="439">
        <v>20</v>
      </c>
      <c r="I23" s="254"/>
      <c r="J23" s="254"/>
      <c r="K23" s="254"/>
      <c r="L23" s="254"/>
      <c r="M23" s="254"/>
      <c r="N23" s="254"/>
      <c r="O23" s="254"/>
      <c r="P23" s="256"/>
    </row>
    <row r="24" spans="1:16" ht="18.75" customHeight="1" x14ac:dyDescent="0.15">
      <c r="A24" s="251">
        <f t="shared" si="0"/>
        <v>19</v>
      </c>
      <c r="B24" s="55" t="s">
        <v>1533</v>
      </c>
      <c r="C24" s="252" t="s">
        <v>1534</v>
      </c>
      <c r="D24" s="55" t="s">
        <v>2407</v>
      </c>
      <c r="E24" s="55" t="s">
        <v>1533</v>
      </c>
      <c r="F24" s="439" t="s">
        <v>1535</v>
      </c>
      <c r="G24" s="436" t="s">
        <v>1536</v>
      </c>
      <c r="H24" s="264"/>
      <c r="I24" s="254"/>
      <c r="J24" s="254"/>
      <c r="K24" s="254"/>
      <c r="L24" s="254"/>
      <c r="M24" s="439">
        <v>10</v>
      </c>
      <c r="N24" s="439">
        <v>19</v>
      </c>
      <c r="O24" s="254"/>
      <c r="P24" s="256" t="s">
        <v>2557</v>
      </c>
    </row>
    <row r="25" spans="1:16" ht="18.75" customHeight="1" x14ac:dyDescent="0.15">
      <c r="A25" s="251">
        <f t="shared" si="0"/>
        <v>20</v>
      </c>
      <c r="B25" s="55" t="s">
        <v>1538</v>
      </c>
      <c r="C25" s="252" t="s">
        <v>645</v>
      </c>
      <c r="D25" s="55" t="s">
        <v>2408</v>
      </c>
      <c r="E25" s="255" t="s">
        <v>1537</v>
      </c>
      <c r="F25" s="439" t="s">
        <v>2343</v>
      </c>
      <c r="G25" s="436" t="s">
        <v>2344</v>
      </c>
      <c r="H25" s="264"/>
      <c r="I25" s="254"/>
      <c r="J25" s="254"/>
      <c r="K25" s="254"/>
      <c r="L25" s="254"/>
      <c r="M25" s="254"/>
      <c r="N25" s="439">
        <v>20</v>
      </c>
      <c r="O25" s="254"/>
      <c r="P25" s="256"/>
    </row>
    <row r="26" spans="1:16" ht="18.75" customHeight="1" x14ac:dyDescent="0.15">
      <c r="A26" s="251">
        <f t="shared" si="0"/>
        <v>21</v>
      </c>
      <c r="B26" s="266" t="s">
        <v>255</v>
      </c>
      <c r="C26" s="252" t="s">
        <v>256</v>
      </c>
      <c r="D26" s="236" t="s">
        <v>2409</v>
      </c>
      <c r="E26" s="258" t="s">
        <v>370</v>
      </c>
      <c r="F26" s="439" t="s">
        <v>257</v>
      </c>
      <c r="G26" s="439" t="s">
        <v>257</v>
      </c>
      <c r="H26" s="264"/>
      <c r="I26" s="254"/>
      <c r="J26" s="254"/>
      <c r="K26" s="254"/>
      <c r="L26" s="254"/>
      <c r="M26" s="254"/>
      <c r="N26" s="439">
        <v>20</v>
      </c>
      <c r="O26" s="254"/>
      <c r="P26" s="256"/>
    </row>
    <row r="27" spans="1:16" ht="18.75" customHeight="1" x14ac:dyDescent="0.15">
      <c r="A27" s="251">
        <f t="shared" si="0"/>
        <v>22</v>
      </c>
      <c r="B27" s="55" t="s">
        <v>477</v>
      </c>
      <c r="C27" s="252" t="s">
        <v>653</v>
      </c>
      <c r="D27" s="236" t="s">
        <v>2410</v>
      </c>
      <c r="E27" s="258" t="s">
        <v>364</v>
      </c>
      <c r="F27" s="439" t="s">
        <v>478</v>
      </c>
      <c r="G27" s="439" t="s">
        <v>1814</v>
      </c>
      <c r="H27" s="254"/>
      <c r="I27" s="254"/>
      <c r="J27" s="254"/>
      <c r="K27" s="254"/>
      <c r="L27" s="254"/>
      <c r="M27" s="254"/>
      <c r="N27" s="439">
        <v>20</v>
      </c>
      <c r="O27" s="254"/>
      <c r="P27" s="256"/>
    </row>
    <row r="28" spans="1:16" ht="18.75" customHeight="1" x14ac:dyDescent="0.15">
      <c r="A28" s="251">
        <f t="shared" si="0"/>
        <v>23</v>
      </c>
      <c r="B28" s="55" t="s">
        <v>675</v>
      </c>
      <c r="C28" s="252" t="s">
        <v>676</v>
      </c>
      <c r="D28" s="236" t="s">
        <v>2411</v>
      </c>
      <c r="E28" s="258" t="s">
        <v>677</v>
      </c>
      <c r="F28" s="439" t="s">
        <v>678</v>
      </c>
      <c r="G28" s="439" t="s">
        <v>678</v>
      </c>
      <c r="H28" s="439">
        <v>20</v>
      </c>
      <c r="I28" s="254"/>
      <c r="J28" s="254"/>
      <c r="K28" s="254"/>
      <c r="L28" s="254"/>
      <c r="M28" s="254"/>
      <c r="N28" s="254"/>
      <c r="O28" s="254"/>
      <c r="P28" s="256"/>
    </row>
    <row r="29" spans="1:16" ht="18.75" customHeight="1" x14ac:dyDescent="0.15">
      <c r="A29" s="251">
        <f t="shared" si="0"/>
        <v>24</v>
      </c>
      <c r="B29" s="55" t="s">
        <v>482</v>
      </c>
      <c r="C29" s="252" t="s">
        <v>1839</v>
      </c>
      <c r="D29" s="236" t="s">
        <v>2412</v>
      </c>
      <c r="E29" s="258" t="s">
        <v>365</v>
      </c>
      <c r="F29" s="439" t="s">
        <v>483</v>
      </c>
      <c r="G29" s="439" t="s">
        <v>483</v>
      </c>
      <c r="H29" s="254"/>
      <c r="I29" s="254"/>
      <c r="J29" s="254"/>
      <c r="K29" s="254"/>
      <c r="L29" s="254"/>
      <c r="M29" s="254"/>
      <c r="N29" s="439">
        <v>15</v>
      </c>
      <c r="O29" s="254"/>
      <c r="P29" s="256"/>
    </row>
    <row r="30" spans="1:16" ht="18.75" customHeight="1" x14ac:dyDescent="0.15">
      <c r="A30" s="251">
        <f t="shared" si="0"/>
        <v>25</v>
      </c>
      <c r="B30" s="55" t="s">
        <v>592</v>
      </c>
      <c r="C30" s="252" t="s">
        <v>1359</v>
      </c>
      <c r="D30" s="236" t="s">
        <v>2413</v>
      </c>
      <c r="E30" s="258" t="s">
        <v>180</v>
      </c>
      <c r="F30" s="439" t="s">
        <v>595</v>
      </c>
      <c r="G30" s="439" t="s">
        <v>1361</v>
      </c>
      <c r="H30" s="254"/>
      <c r="I30" s="254"/>
      <c r="J30" s="254"/>
      <c r="K30" s="254"/>
      <c r="L30" s="254"/>
      <c r="M30" s="254"/>
      <c r="N30" s="439">
        <v>25</v>
      </c>
      <c r="O30" s="254"/>
      <c r="P30" s="256"/>
    </row>
    <row r="31" spans="1:16" ht="18.75" customHeight="1" x14ac:dyDescent="0.15">
      <c r="A31" s="251">
        <f t="shared" si="0"/>
        <v>26</v>
      </c>
      <c r="B31" s="55" t="s">
        <v>258</v>
      </c>
      <c r="C31" s="252" t="s">
        <v>259</v>
      </c>
      <c r="D31" s="55" t="s">
        <v>2414</v>
      </c>
      <c r="E31" s="255" t="s">
        <v>260</v>
      </c>
      <c r="F31" s="439" t="s">
        <v>261</v>
      </c>
      <c r="G31" s="439" t="s">
        <v>262</v>
      </c>
      <c r="H31" s="439">
        <v>20</v>
      </c>
      <c r="I31" s="254"/>
      <c r="J31" s="439">
        <v>6</v>
      </c>
      <c r="K31" s="254"/>
      <c r="L31" s="254"/>
      <c r="M31" s="254"/>
      <c r="N31" s="254"/>
      <c r="O31" s="254"/>
      <c r="P31" s="256"/>
    </row>
    <row r="32" spans="1:16" ht="18.75" customHeight="1" x14ac:dyDescent="0.15">
      <c r="A32" s="251">
        <f t="shared" si="0"/>
        <v>27</v>
      </c>
      <c r="B32" s="55" t="s">
        <v>263</v>
      </c>
      <c r="C32" s="252" t="s">
        <v>264</v>
      </c>
      <c r="D32" s="55" t="s">
        <v>2415</v>
      </c>
      <c r="E32" s="255" t="s">
        <v>265</v>
      </c>
      <c r="F32" s="439" t="s">
        <v>266</v>
      </c>
      <c r="G32" s="439" t="s">
        <v>267</v>
      </c>
      <c r="H32" s="439">
        <v>20</v>
      </c>
      <c r="I32" s="254"/>
      <c r="J32" s="254"/>
      <c r="K32" s="254"/>
      <c r="L32" s="254"/>
      <c r="M32" s="254"/>
      <c r="N32" s="254"/>
      <c r="O32" s="254"/>
      <c r="P32" s="256"/>
    </row>
    <row r="33" spans="1:16" ht="18.75" customHeight="1" x14ac:dyDescent="0.15">
      <c r="A33" s="251">
        <f t="shared" si="0"/>
        <v>28</v>
      </c>
      <c r="B33" s="55" t="s">
        <v>268</v>
      </c>
      <c r="C33" s="252" t="s">
        <v>269</v>
      </c>
      <c r="D33" s="55" t="s">
        <v>2416</v>
      </c>
      <c r="E33" s="255" t="s">
        <v>270</v>
      </c>
      <c r="F33" s="439" t="s">
        <v>271</v>
      </c>
      <c r="G33" s="439" t="s">
        <v>272</v>
      </c>
      <c r="H33" s="254"/>
      <c r="I33" s="254"/>
      <c r="J33" s="254"/>
      <c r="K33" s="254"/>
      <c r="L33" s="254"/>
      <c r="M33" s="254"/>
      <c r="N33" s="439">
        <v>20</v>
      </c>
      <c r="O33" s="254"/>
      <c r="P33" s="256"/>
    </row>
    <row r="34" spans="1:16" ht="18.75" customHeight="1" x14ac:dyDescent="0.15">
      <c r="A34" s="251">
        <f t="shared" si="0"/>
        <v>29</v>
      </c>
      <c r="B34" s="55" t="s">
        <v>273</v>
      </c>
      <c r="C34" s="252" t="s">
        <v>274</v>
      </c>
      <c r="D34" s="55" t="s">
        <v>2417</v>
      </c>
      <c r="E34" s="259" t="s">
        <v>1555</v>
      </c>
      <c r="F34" s="439" t="s">
        <v>276</v>
      </c>
      <c r="G34" s="439" t="s">
        <v>1815</v>
      </c>
      <c r="H34" s="254"/>
      <c r="I34" s="254"/>
      <c r="J34" s="254"/>
      <c r="K34" s="254"/>
      <c r="L34" s="254"/>
      <c r="M34" s="254"/>
      <c r="N34" s="439">
        <v>20</v>
      </c>
      <c r="O34" s="254"/>
      <c r="P34" s="256"/>
    </row>
    <row r="35" spans="1:16" ht="18.75" customHeight="1" x14ac:dyDescent="0.15">
      <c r="A35" s="251">
        <f t="shared" si="0"/>
        <v>30</v>
      </c>
      <c r="B35" s="55" t="s">
        <v>562</v>
      </c>
      <c r="C35" s="252" t="s">
        <v>277</v>
      </c>
      <c r="D35" s="55" t="s">
        <v>2418</v>
      </c>
      <c r="E35" s="259" t="s">
        <v>278</v>
      </c>
      <c r="F35" s="439" t="s">
        <v>279</v>
      </c>
      <c r="G35" s="439" t="s">
        <v>280</v>
      </c>
      <c r="H35" s="254"/>
      <c r="I35" s="254"/>
      <c r="J35" s="254"/>
      <c r="K35" s="254"/>
      <c r="L35" s="254"/>
      <c r="M35" s="254"/>
      <c r="N35" s="439">
        <v>20</v>
      </c>
      <c r="O35" s="254"/>
      <c r="P35" s="256"/>
    </row>
    <row r="36" spans="1:16" ht="18.75" customHeight="1" x14ac:dyDescent="0.15">
      <c r="A36" s="251">
        <f t="shared" si="0"/>
        <v>31</v>
      </c>
      <c r="B36" s="266" t="s">
        <v>281</v>
      </c>
      <c r="C36" s="263" t="s">
        <v>117</v>
      </c>
      <c r="D36" s="236" t="s">
        <v>2419</v>
      </c>
      <c r="E36" s="258" t="s">
        <v>408</v>
      </c>
      <c r="F36" s="439" t="s">
        <v>282</v>
      </c>
      <c r="G36" s="439" t="s">
        <v>283</v>
      </c>
      <c r="H36" s="254"/>
      <c r="I36" s="254"/>
      <c r="J36" s="254"/>
      <c r="K36" s="254"/>
      <c r="L36" s="254"/>
      <c r="M36" s="254"/>
      <c r="N36" s="439">
        <v>20</v>
      </c>
      <c r="O36" s="439" t="s">
        <v>1479</v>
      </c>
      <c r="P36" s="256"/>
    </row>
    <row r="37" spans="1:16" ht="18.75" customHeight="1" x14ac:dyDescent="0.15">
      <c r="A37" s="251">
        <f t="shared" si="0"/>
        <v>32</v>
      </c>
      <c r="B37" s="266" t="s">
        <v>487</v>
      </c>
      <c r="C37" s="263" t="s">
        <v>38</v>
      </c>
      <c r="D37" s="236" t="s">
        <v>2419</v>
      </c>
      <c r="E37" s="258" t="s">
        <v>408</v>
      </c>
      <c r="F37" s="439" t="s">
        <v>1816</v>
      </c>
      <c r="G37" s="439" t="s">
        <v>283</v>
      </c>
      <c r="H37" s="254"/>
      <c r="I37" s="254"/>
      <c r="J37" s="254"/>
      <c r="K37" s="254"/>
      <c r="L37" s="254"/>
      <c r="M37" s="254"/>
      <c r="N37" s="439">
        <v>20</v>
      </c>
      <c r="O37" s="254"/>
      <c r="P37" s="256"/>
    </row>
    <row r="38" spans="1:16" ht="18.75" customHeight="1" x14ac:dyDescent="0.15">
      <c r="A38" s="251">
        <f t="shared" si="0"/>
        <v>33</v>
      </c>
      <c r="B38" s="55" t="s">
        <v>494</v>
      </c>
      <c r="C38" s="252" t="s">
        <v>489</v>
      </c>
      <c r="D38" s="55" t="s">
        <v>2420</v>
      </c>
      <c r="E38" s="255" t="s">
        <v>2336</v>
      </c>
      <c r="F38" s="439" t="s">
        <v>495</v>
      </c>
      <c r="G38" s="439" t="s">
        <v>495</v>
      </c>
      <c r="H38" s="254"/>
      <c r="I38" s="254"/>
      <c r="J38" s="254"/>
      <c r="K38" s="254"/>
      <c r="L38" s="254"/>
      <c r="M38" s="254"/>
      <c r="N38" s="439">
        <v>20</v>
      </c>
      <c r="O38" s="254"/>
      <c r="P38" s="256"/>
    </row>
    <row r="39" spans="1:16" ht="18.75" customHeight="1" x14ac:dyDescent="0.15">
      <c r="A39" s="251">
        <f t="shared" si="0"/>
        <v>34</v>
      </c>
      <c r="B39" s="55" t="s">
        <v>446</v>
      </c>
      <c r="C39" s="252" t="s">
        <v>897</v>
      </c>
      <c r="D39" s="55" t="s">
        <v>2595</v>
      </c>
      <c r="E39" s="255" t="s">
        <v>450</v>
      </c>
      <c r="F39" s="439" t="s">
        <v>497</v>
      </c>
      <c r="G39" s="439" t="s">
        <v>498</v>
      </c>
      <c r="H39" s="254"/>
      <c r="I39" s="254"/>
      <c r="J39" s="254"/>
      <c r="K39" s="254"/>
      <c r="L39" s="254"/>
      <c r="M39" s="439">
        <v>20</v>
      </c>
      <c r="N39" s="254"/>
      <c r="O39" s="254"/>
      <c r="P39" s="256"/>
    </row>
    <row r="40" spans="1:16" ht="18.75" customHeight="1" x14ac:dyDescent="0.15">
      <c r="A40" s="251">
        <f t="shared" si="0"/>
        <v>35</v>
      </c>
      <c r="B40" s="55" t="s">
        <v>499</v>
      </c>
      <c r="C40" s="252" t="s">
        <v>274</v>
      </c>
      <c r="D40" s="55" t="s">
        <v>2421</v>
      </c>
      <c r="E40" s="255" t="s">
        <v>265</v>
      </c>
      <c r="F40" s="439" t="s">
        <v>2115</v>
      </c>
      <c r="G40" s="439" t="s">
        <v>2116</v>
      </c>
      <c r="H40" s="254"/>
      <c r="I40" s="254"/>
      <c r="J40" s="254"/>
      <c r="K40" s="254"/>
      <c r="L40" s="439">
        <v>8</v>
      </c>
      <c r="M40" s="254"/>
      <c r="N40" s="439">
        <v>12</v>
      </c>
      <c r="O40" s="439" t="s">
        <v>0</v>
      </c>
      <c r="P40" s="256"/>
    </row>
    <row r="41" spans="1:16" ht="18.75" customHeight="1" x14ac:dyDescent="0.15">
      <c r="A41" s="251">
        <f t="shared" si="0"/>
        <v>36</v>
      </c>
      <c r="B41" s="55" t="s">
        <v>500</v>
      </c>
      <c r="C41" s="252" t="s">
        <v>501</v>
      </c>
      <c r="D41" s="55" t="s">
        <v>2422</v>
      </c>
      <c r="E41" s="255" t="s">
        <v>449</v>
      </c>
      <c r="F41" s="439" t="s">
        <v>502</v>
      </c>
      <c r="G41" s="439" t="s">
        <v>502</v>
      </c>
      <c r="H41" s="254"/>
      <c r="I41" s="254"/>
      <c r="J41" s="254"/>
      <c r="K41" s="254"/>
      <c r="L41" s="254"/>
      <c r="M41" s="254"/>
      <c r="N41" s="439">
        <v>20</v>
      </c>
      <c r="O41" s="254"/>
      <c r="P41" s="256"/>
    </row>
    <row r="42" spans="1:16" ht="18.75" customHeight="1" x14ac:dyDescent="0.15">
      <c r="A42" s="251">
        <f t="shared" si="0"/>
        <v>37</v>
      </c>
      <c r="B42" s="55" t="s">
        <v>473</v>
      </c>
      <c r="C42" s="252" t="s">
        <v>889</v>
      </c>
      <c r="D42" s="55" t="s">
        <v>2423</v>
      </c>
      <c r="E42" s="255" t="s">
        <v>366</v>
      </c>
      <c r="F42" s="439" t="s">
        <v>474</v>
      </c>
      <c r="G42" s="439" t="s">
        <v>474</v>
      </c>
      <c r="H42" s="254"/>
      <c r="I42" s="254"/>
      <c r="J42" s="254"/>
      <c r="K42" s="254"/>
      <c r="L42" s="254"/>
      <c r="M42" s="254"/>
      <c r="N42" s="439">
        <v>20</v>
      </c>
      <c r="O42" s="254"/>
      <c r="P42" s="256"/>
    </row>
    <row r="43" spans="1:16" ht="18.75" customHeight="1" x14ac:dyDescent="0.15">
      <c r="A43" s="251">
        <f t="shared" si="0"/>
        <v>38</v>
      </c>
      <c r="B43" s="55" t="s">
        <v>475</v>
      </c>
      <c r="C43" s="252" t="s">
        <v>635</v>
      </c>
      <c r="D43" s="55" t="s">
        <v>2424</v>
      </c>
      <c r="E43" s="255" t="s">
        <v>367</v>
      </c>
      <c r="F43" s="439" t="s">
        <v>476</v>
      </c>
      <c r="G43" s="439" t="s">
        <v>476</v>
      </c>
      <c r="H43" s="254"/>
      <c r="I43" s="254"/>
      <c r="J43" s="254"/>
      <c r="K43" s="254"/>
      <c r="L43" s="254"/>
      <c r="M43" s="254"/>
      <c r="N43" s="439">
        <v>10</v>
      </c>
      <c r="O43" s="254"/>
      <c r="P43" s="256"/>
    </row>
    <row r="44" spans="1:16" ht="18.75" customHeight="1" x14ac:dyDescent="0.15">
      <c r="A44" s="251">
        <f t="shared" si="0"/>
        <v>39</v>
      </c>
      <c r="B44" s="55" t="s">
        <v>488</v>
      </c>
      <c r="C44" s="252" t="s">
        <v>489</v>
      </c>
      <c r="D44" s="55" t="s">
        <v>2425</v>
      </c>
      <c r="E44" s="255" t="s">
        <v>368</v>
      </c>
      <c r="F44" s="439" t="s">
        <v>490</v>
      </c>
      <c r="G44" s="439" t="s">
        <v>491</v>
      </c>
      <c r="H44" s="439">
        <v>20</v>
      </c>
      <c r="I44" s="254"/>
      <c r="J44" s="254"/>
      <c r="K44" s="254"/>
      <c r="L44" s="254"/>
      <c r="M44" s="254"/>
      <c r="N44" s="254"/>
      <c r="O44" s="254"/>
      <c r="P44" s="89"/>
    </row>
    <row r="45" spans="1:16" ht="18.75" customHeight="1" x14ac:dyDescent="0.15">
      <c r="A45" s="251">
        <f t="shared" si="0"/>
        <v>40</v>
      </c>
      <c r="B45" s="55" t="s">
        <v>114</v>
      </c>
      <c r="C45" s="252" t="s">
        <v>119</v>
      </c>
      <c r="D45" s="55" t="s">
        <v>2426</v>
      </c>
      <c r="E45" s="259" t="s">
        <v>651</v>
      </c>
      <c r="F45" s="439" t="s">
        <v>284</v>
      </c>
      <c r="G45" s="439" t="s">
        <v>285</v>
      </c>
      <c r="H45" s="254"/>
      <c r="I45" s="254"/>
      <c r="J45" s="254"/>
      <c r="K45" s="254"/>
      <c r="L45" s="254"/>
      <c r="M45" s="254"/>
      <c r="N45" s="439">
        <v>20</v>
      </c>
      <c r="O45" s="254"/>
      <c r="P45" s="265"/>
    </row>
    <row r="46" spans="1:16" ht="18.75" customHeight="1" x14ac:dyDescent="0.15">
      <c r="A46" s="251">
        <f t="shared" si="0"/>
        <v>41</v>
      </c>
      <c r="B46" s="55" t="s">
        <v>1706</v>
      </c>
      <c r="C46" s="252" t="s">
        <v>286</v>
      </c>
      <c r="D46" s="55" t="s">
        <v>2427</v>
      </c>
      <c r="E46" s="255" t="s">
        <v>1709</v>
      </c>
      <c r="F46" s="439" t="s">
        <v>1707</v>
      </c>
      <c r="G46" s="439" t="s">
        <v>1708</v>
      </c>
      <c r="H46" s="254"/>
      <c r="I46" s="254"/>
      <c r="J46" s="254"/>
      <c r="K46" s="254"/>
      <c r="L46" s="254"/>
      <c r="M46" s="254"/>
      <c r="N46" s="439">
        <v>35</v>
      </c>
      <c r="O46" s="254"/>
      <c r="P46" s="265"/>
    </row>
    <row r="47" spans="1:16" ht="18.75" customHeight="1" x14ac:dyDescent="0.15">
      <c r="A47" s="251">
        <f t="shared" si="0"/>
        <v>42</v>
      </c>
      <c r="B47" s="55" t="s">
        <v>1817</v>
      </c>
      <c r="C47" s="252" t="s">
        <v>120</v>
      </c>
      <c r="D47" s="55" t="s">
        <v>2428</v>
      </c>
      <c r="E47" s="255" t="s">
        <v>1709</v>
      </c>
      <c r="F47" s="439" t="s">
        <v>1559</v>
      </c>
      <c r="G47" s="439" t="s">
        <v>287</v>
      </c>
      <c r="H47" s="254"/>
      <c r="I47" s="439">
        <v>20</v>
      </c>
      <c r="J47" s="254"/>
      <c r="K47" s="254"/>
      <c r="L47" s="254"/>
      <c r="M47" s="254"/>
      <c r="N47" s="254"/>
      <c r="O47" s="254"/>
      <c r="P47" s="265" t="s">
        <v>583</v>
      </c>
    </row>
    <row r="48" spans="1:16" ht="18.75" customHeight="1" x14ac:dyDescent="0.15">
      <c r="A48" s="251">
        <f t="shared" si="0"/>
        <v>43</v>
      </c>
      <c r="B48" s="55" t="s">
        <v>1472</v>
      </c>
      <c r="C48" s="252" t="s">
        <v>48</v>
      </c>
      <c r="D48" s="55" t="s">
        <v>2429</v>
      </c>
      <c r="E48" s="255" t="s">
        <v>1571</v>
      </c>
      <c r="F48" s="439" t="s">
        <v>1386</v>
      </c>
      <c r="G48" s="439" t="s">
        <v>1387</v>
      </c>
      <c r="H48" s="439">
        <v>10</v>
      </c>
      <c r="I48" s="254"/>
      <c r="J48" s="254"/>
      <c r="K48" s="254"/>
      <c r="L48" s="254"/>
      <c r="M48" s="254"/>
      <c r="N48" s="439">
        <v>10</v>
      </c>
      <c r="O48" s="254"/>
      <c r="P48" s="89"/>
    </row>
    <row r="49" spans="1:16" ht="18.75" customHeight="1" x14ac:dyDescent="0.15">
      <c r="A49" s="251">
        <f t="shared" si="0"/>
        <v>44</v>
      </c>
      <c r="B49" s="55" t="s">
        <v>1445</v>
      </c>
      <c r="C49" s="252" t="s">
        <v>596</v>
      </c>
      <c r="D49" s="55" t="s">
        <v>2430</v>
      </c>
      <c r="E49" s="255" t="s">
        <v>597</v>
      </c>
      <c r="F49" s="439" t="s">
        <v>1818</v>
      </c>
      <c r="G49" s="439" t="s">
        <v>1819</v>
      </c>
      <c r="H49" s="254"/>
      <c r="I49" s="254"/>
      <c r="J49" s="254"/>
      <c r="K49" s="254"/>
      <c r="L49" s="254"/>
      <c r="M49" s="254"/>
      <c r="N49" s="439">
        <v>40</v>
      </c>
      <c r="O49" s="439" t="s">
        <v>1479</v>
      </c>
      <c r="P49" s="89"/>
    </row>
    <row r="50" spans="1:16" ht="18.75" customHeight="1" x14ac:dyDescent="0.15">
      <c r="A50" s="251">
        <f t="shared" si="0"/>
        <v>45</v>
      </c>
      <c r="B50" s="55" t="s">
        <v>186</v>
      </c>
      <c r="C50" s="252" t="s">
        <v>1203</v>
      </c>
      <c r="D50" s="55" t="s">
        <v>2431</v>
      </c>
      <c r="E50" s="255" t="s">
        <v>187</v>
      </c>
      <c r="F50" s="439" t="s">
        <v>2229</v>
      </c>
      <c r="G50" s="439" t="s">
        <v>1820</v>
      </c>
      <c r="H50" s="254"/>
      <c r="I50" s="254"/>
      <c r="J50" s="254"/>
      <c r="K50" s="254"/>
      <c r="L50" s="254"/>
      <c r="M50" s="439">
        <v>10</v>
      </c>
      <c r="N50" s="254"/>
      <c r="O50" s="254"/>
      <c r="P50" s="89"/>
    </row>
    <row r="51" spans="1:16" ht="18.75" customHeight="1" x14ac:dyDescent="0.15">
      <c r="A51" s="251">
        <f t="shared" si="0"/>
        <v>46</v>
      </c>
      <c r="B51" s="55" t="s">
        <v>602</v>
      </c>
      <c r="C51" s="252" t="s">
        <v>603</v>
      </c>
      <c r="D51" s="55" t="s">
        <v>2432</v>
      </c>
      <c r="E51" s="55" t="s">
        <v>604</v>
      </c>
      <c r="F51" s="439" t="s">
        <v>1222</v>
      </c>
      <c r="G51" s="439" t="s">
        <v>1222</v>
      </c>
      <c r="H51" s="254"/>
      <c r="I51" s="254"/>
      <c r="J51" s="254"/>
      <c r="K51" s="254"/>
      <c r="L51" s="254"/>
      <c r="M51" s="254"/>
      <c r="N51" s="439">
        <v>20</v>
      </c>
      <c r="O51" s="254"/>
      <c r="P51" s="89"/>
    </row>
    <row r="52" spans="1:16" ht="18.75" customHeight="1" x14ac:dyDescent="0.15">
      <c r="A52" s="251">
        <f t="shared" si="0"/>
        <v>47</v>
      </c>
      <c r="B52" s="55" t="s">
        <v>679</v>
      </c>
      <c r="C52" s="252" t="s">
        <v>680</v>
      </c>
      <c r="D52" s="55" t="s">
        <v>2433</v>
      </c>
      <c r="E52" s="55" t="s">
        <v>681</v>
      </c>
      <c r="F52" s="439" t="s">
        <v>682</v>
      </c>
      <c r="G52" s="439" t="s">
        <v>683</v>
      </c>
      <c r="H52" s="254"/>
      <c r="I52" s="254"/>
      <c r="J52" s="254"/>
      <c r="K52" s="254"/>
      <c r="L52" s="254"/>
      <c r="M52" s="254"/>
      <c r="N52" s="439">
        <v>20</v>
      </c>
      <c r="O52" s="254"/>
      <c r="P52" s="89"/>
    </row>
    <row r="53" spans="1:16" ht="18.75" customHeight="1" x14ac:dyDescent="0.15">
      <c r="A53" s="251">
        <f t="shared" si="0"/>
        <v>48</v>
      </c>
      <c r="B53" s="55" t="s">
        <v>1125</v>
      </c>
      <c r="C53" s="252" t="s">
        <v>1127</v>
      </c>
      <c r="D53" s="55" t="s">
        <v>2434</v>
      </c>
      <c r="E53" s="55" t="s">
        <v>1126</v>
      </c>
      <c r="F53" s="439" t="s">
        <v>2392</v>
      </c>
      <c r="G53" s="439" t="s">
        <v>2391</v>
      </c>
      <c r="H53" s="254"/>
      <c r="I53" s="254"/>
      <c r="J53" s="254"/>
      <c r="K53" s="254"/>
      <c r="L53" s="254"/>
      <c r="M53" s="254"/>
      <c r="N53" s="439">
        <v>20</v>
      </c>
      <c r="O53" s="254"/>
      <c r="P53" s="256"/>
    </row>
    <row r="54" spans="1:16" ht="18.75" customHeight="1" x14ac:dyDescent="0.15">
      <c r="A54" s="251">
        <f t="shared" si="0"/>
        <v>49</v>
      </c>
      <c r="B54" s="55" t="s">
        <v>1156</v>
      </c>
      <c r="C54" s="252" t="s">
        <v>889</v>
      </c>
      <c r="D54" s="55" t="s">
        <v>2435</v>
      </c>
      <c r="E54" s="255" t="s">
        <v>1157</v>
      </c>
      <c r="F54" s="439" t="s">
        <v>1700</v>
      </c>
      <c r="G54" s="439" t="s">
        <v>1701</v>
      </c>
      <c r="H54" s="254"/>
      <c r="I54" s="254"/>
      <c r="J54" s="254"/>
      <c r="K54" s="254"/>
      <c r="L54" s="254"/>
      <c r="M54" s="254"/>
      <c r="N54" s="439">
        <v>20</v>
      </c>
      <c r="O54" s="254"/>
      <c r="P54" s="256"/>
    </row>
    <row r="55" spans="1:16" ht="18.75" customHeight="1" x14ac:dyDescent="0.15">
      <c r="A55" s="251">
        <f t="shared" si="0"/>
        <v>50</v>
      </c>
      <c r="B55" s="55" t="s">
        <v>1324</v>
      </c>
      <c r="C55" s="252" t="s">
        <v>1326</v>
      </c>
      <c r="D55" s="55" t="s">
        <v>2436</v>
      </c>
      <c r="E55" s="255" t="s">
        <v>1325</v>
      </c>
      <c r="F55" s="439" t="s">
        <v>1327</v>
      </c>
      <c r="G55" s="439" t="s">
        <v>1328</v>
      </c>
      <c r="H55" s="254"/>
      <c r="I55" s="254"/>
      <c r="J55" s="254"/>
      <c r="K55" s="254"/>
      <c r="L55" s="254"/>
      <c r="M55" s="254"/>
      <c r="N55" s="439">
        <v>20</v>
      </c>
      <c r="O55" s="254"/>
      <c r="P55" s="256"/>
    </row>
    <row r="56" spans="1:16" ht="18.75" customHeight="1" x14ac:dyDescent="0.15">
      <c r="A56" s="251">
        <f t="shared" si="0"/>
        <v>51</v>
      </c>
      <c r="B56" s="55" t="s">
        <v>1652</v>
      </c>
      <c r="C56" s="252" t="s">
        <v>1371</v>
      </c>
      <c r="D56" s="55" t="s">
        <v>2437</v>
      </c>
      <c r="E56" s="255" t="s">
        <v>2369</v>
      </c>
      <c r="F56" s="439" t="s">
        <v>1372</v>
      </c>
      <c r="G56" s="439" t="s">
        <v>1373</v>
      </c>
      <c r="H56" s="254"/>
      <c r="I56" s="254"/>
      <c r="J56" s="254"/>
      <c r="K56" s="254"/>
      <c r="L56" s="254"/>
      <c r="M56" s="439"/>
      <c r="N56" s="439">
        <v>20</v>
      </c>
      <c r="O56" s="439"/>
      <c r="P56" s="265"/>
    </row>
    <row r="57" spans="1:16" ht="18.75" customHeight="1" x14ac:dyDescent="0.15">
      <c r="A57" s="251">
        <f t="shared" si="0"/>
        <v>52</v>
      </c>
      <c r="B57" s="55" t="s">
        <v>1420</v>
      </c>
      <c r="C57" s="252" t="s">
        <v>1421</v>
      </c>
      <c r="D57" s="55" t="s">
        <v>2438</v>
      </c>
      <c r="E57" s="255" t="s">
        <v>368</v>
      </c>
      <c r="F57" s="439" t="s">
        <v>1422</v>
      </c>
      <c r="G57" s="439" t="s">
        <v>1423</v>
      </c>
      <c r="H57" s="439">
        <v>6</v>
      </c>
      <c r="I57" s="254"/>
      <c r="J57" s="254"/>
      <c r="K57" s="254"/>
      <c r="L57" s="254"/>
      <c r="M57" s="254"/>
      <c r="N57" s="439">
        <v>14</v>
      </c>
      <c r="O57" s="254"/>
      <c r="P57" s="256"/>
    </row>
    <row r="58" spans="1:16" ht="18.75" customHeight="1" x14ac:dyDescent="0.15">
      <c r="A58" s="251">
        <f t="shared" si="0"/>
        <v>53</v>
      </c>
      <c r="B58" s="55" t="s">
        <v>1464</v>
      </c>
      <c r="C58" s="252" t="s">
        <v>901</v>
      </c>
      <c r="D58" s="55" t="s">
        <v>2439</v>
      </c>
      <c r="E58" s="255" t="s">
        <v>1465</v>
      </c>
      <c r="F58" s="439" t="s">
        <v>1466</v>
      </c>
      <c r="G58" s="439" t="s">
        <v>1467</v>
      </c>
      <c r="H58" s="254"/>
      <c r="I58" s="254"/>
      <c r="J58" s="260"/>
      <c r="K58" s="254"/>
      <c r="L58" s="260"/>
      <c r="M58" s="254"/>
      <c r="N58" s="439">
        <v>20</v>
      </c>
      <c r="O58" s="254"/>
      <c r="P58" s="256"/>
    </row>
    <row r="59" spans="1:16" ht="18.75" customHeight="1" x14ac:dyDescent="0.15">
      <c r="A59" s="251">
        <f t="shared" si="0"/>
        <v>54</v>
      </c>
      <c r="B59" s="55" t="s">
        <v>1573</v>
      </c>
      <c r="C59" s="252" t="s">
        <v>42</v>
      </c>
      <c r="D59" s="55" t="s">
        <v>2601</v>
      </c>
      <c r="E59" s="255" t="s">
        <v>1574</v>
      </c>
      <c r="F59" s="439" t="s">
        <v>1910</v>
      </c>
      <c r="G59" s="439" t="s">
        <v>1477</v>
      </c>
      <c r="H59" s="254"/>
      <c r="I59" s="254"/>
      <c r="J59" s="260"/>
      <c r="K59" s="254"/>
      <c r="L59" s="260"/>
      <c r="M59" s="254"/>
      <c r="N59" s="439">
        <v>20</v>
      </c>
      <c r="O59" s="254"/>
      <c r="P59" s="256"/>
    </row>
    <row r="60" spans="1:16" ht="18.75" customHeight="1" x14ac:dyDescent="0.15">
      <c r="A60" s="251">
        <f t="shared" si="0"/>
        <v>55</v>
      </c>
      <c r="B60" s="55" t="s">
        <v>1627</v>
      </c>
      <c r="C60" s="252" t="s">
        <v>1628</v>
      </c>
      <c r="D60" s="55" t="s">
        <v>2440</v>
      </c>
      <c r="E60" s="255" t="s">
        <v>1629</v>
      </c>
      <c r="F60" s="439" t="s">
        <v>1630</v>
      </c>
      <c r="G60" s="439" t="s">
        <v>1631</v>
      </c>
      <c r="H60" s="254"/>
      <c r="I60" s="254"/>
      <c r="J60" s="260"/>
      <c r="K60" s="254"/>
      <c r="L60" s="260"/>
      <c r="M60" s="254"/>
      <c r="N60" s="439">
        <v>20</v>
      </c>
      <c r="O60" s="254"/>
      <c r="P60" s="256"/>
    </row>
    <row r="61" spans="1:16" ht="18.75" customHeight="1" x14ac:dyDescent="0.15">
      <c r="A61" s="251">
        <f t="shared" si="0"/>
        <v>56</v>
      </c>
      <c r="B61" s="55" t="s">
        <v>1737</v>
      </c>
      <c r="C61" s="252" t="s">
        <v>1738</v>
      </c>
      <c r="D61" s="55" t="s">
        <v>2441</v>
      </c>
      <c r="E61" s="255" t="s">
        <v>1739</v>
      </c>
      <c r="F61" s="439" t="s">
        <v>1740</v>
      </c>
      <c r="G61" s="439" t="s">
        <v>2194</v>
      </c>
      <c r="H61" s="254"/>
      <c r="I61" s="254"/>
      <c r="J61" s="260"/>
      <c r="K61" s="254"/>
      <c r="L61" s="260"/>
      <c r="M61" s="254"/>
      <c r="N61" s="439">
        <v>20</v>
      </c>
      <c r="O61" s="254"/>
      <c r="P61" s="256"/>
    </row>
    <row r="62" spans="1:16" ht="18.75" customHeight="1" x14ac:dyDescent="0.15">
      <c r="A62" s="251">
        <f t="shared" si="0"/>
        <v>57</v>
      </c>
      <c r="B62" s="55" t="s">
        <v>1749</v>
      </c>
      <c r="C62" s="252" t="s">
        <v>1753</v>
      </c>
      <c r="D62" s="55" t="s">
        <v>2442</v>
      </c>
      <c r="E62" s="253" t="s">
        <v>1750</v>
      </c>
      <c r="F62" s="439" t="s">
        <v>1754</v>
      </c>
      <c r="G62" s="439" t="s">
        <v>1755</v>
      </c>
      <c r="H62" s="439">
        <v>5</v>
      </c>
      <c r="I62" s="254"/>
      <c r="J62" s="260"/>
      <c r="K62" s="254"/>
      <c r="L62" s="260"/>
      <c r="M62" s="254"/>
      <c r="N62" s="254"/>
      <c r="O62" s="254"/>
      <c r="P62" s="466" t="s">
        <v>2518</v>
      </c>
    </row>
    <row r="63" spans="1:16" ht="18.75" customHeight="1" x14ac:dyDescent="0.15">
      <c r="A63" s="251">
        <f t="shared" si="0"/>
        <v>58</v>
      </c>
      <c r="B63" s="55" t="s">
        <v>1758</v>
      </c>
      <c r="C63" s="252" t="s">
        <v>1759</v>
      </c>
      <c r="D63" s="55" t="s">
        <v>2428</v>
      </c>
      <c r="E63" s="255" t="s">
        <v>1760</v>
      </c>
      <c r="F63" s="439" t="s">
        <v>1761</v>
      </c>
      <c r="G63" s="439" t="s">
        <v>1762</v>
      </c>
      <c r="H63" s="254"/>
      <c r="I63" s="254"/>
      <c r="J63" s="260"/>
      <c r="K63" s="254"/>
      <c r="L63" s="254"/>
      <c r="M63" s="254"/>
      <c r="N63" s="439">
        <v>40</v>
      </c>
      <c r="O63" s="254"/>
      <c r="P63" s="89"/>
    </row>
    <row r="64" spans="1:16" ht="18.75" customHeight="1" x14ac:dyDescent="0.15">
      <c r="A64" s="251">
        <f t="shared" si="0"/>
        <v>59</v>
      </c>
      <c r="B64" s="55" t="s">
        <v>1768</v>
      </c>
      <c r="C64" s="252" t="s">
        <v>1769</v>
      </c>
      <c r="D64" s="55" t="s">
        <v>2443</v>
      </c>
      <c r="E64" s="255" t="s">
        <v>1770</v>
      </c>
      <c r="F64" s="439" t="s">
        <v>1771</v>
      </c>
      <c r="G64" s="439" t="s">
        <v>1772</v>
      </c>
      <c r="H64" s="254"/>
      <c r="I64" s="254"/>
      <c r="J64" s="260"/>
      <c r="K64" s="254"/>
      <c r="L64" s="260"/>
      <c r="M64" s="254"/>
      <c r="N64" s="439">
        <v>20</v>
      </c>
      <c r="O64" s="254"/>
      <c r="P64" s="89"/>
    </row>
    <row r="65" spans="1:16" ht="18.75" customHeight="1" x14ac:dyDescent="0.15">
      <c r="A65" s="251">
        <f t="shared" si="0"/>
        <v>60</v>
      </c>
      <c r="B65" s="55" t="s">
        <v>2168</v>
      </c>
      <c r="C65" s="252" t="s">
        <v>1806</v>
      </c>
      <c r="D65" s="55" t="s">
        <v>2517</v>
      </c>
      <c r="E65" s="255" t="s">
        <v>1789</v>
      </c>
      <c r="F65" s="439" t="s">
        <v>1803</v>
      </c>
      <c r="G65" s="439" t="s">
        <v>1804</v>
      </c>
      <c r="H65" s="254"/>
      <c r="I65" s="254"/>
      <c r="J65" s="260"/>
      <c r="K65" s="254"/>
      <c r="L65" s="260"/>
      <c r="M65" s="439">
        <v>10</v>
      </c>
      <c r="N65" s="439">
        <v>20</v>
      </c>
      <c r="O65" s="254"/>
      <c r="P65" s="256" t="s">
        <v>2169</v>
      </c>
    </row>
    <row r="66" spans="1:16" ht="18.75" customHeight="1" x14ac:dyDescent="0.15">
      <c r="A66" s="251">
        <f t="shared" si="0"/>
        <v>61</v>
      </c>
      <c r="B66" s="55" t="s">
        <v>1925</v>
      </c>
      <c r="C66" s="252" t="s">
        <v>1947</v>
      </c>
      <c r="D66" s="55" t="s">
        <v>2444</v>
      </c>
      <c r="E66" s="255" t="s">
        <v>1926</v>
      </c>
      <c r="F66" s="439" t="s">
        <v>1948</v>
      </c>
      <c r="G66" s="439" t="s">
        <v>1949</v>
      </c>
      <c r="H66" s="254"/>
      <c r="I66" s="254"/>
      <c r="J66" s="260"/>
      <c r="K66" s="254"/>
      <c r="L66" s="260"/>
      <c r="M66" s="260"/>
      <c r="N66" s="439">
        <v>20</v>
      </c>
      <c r="O66" s="254"/>
      <c r="P66" s="89"/>
    </row>
    <row r="67" spans="1:16" ht="18.75" customHeight="1" x14ac:dyDescent="0.15">
      <c r="A67" s="251">
        <f t="shared" si="0"/>
        <v>62</v>
      </c>
      <c r="B67" s="269" t="s">
        <v>1974</v>
      </c>
      <c r="C67" s="268" t="s">
        <v>2326</v>
      </c>
      <c r="D67" s="269" t="s">
        <v>2445</v>
      </c>
      <c r="E67" s="273" t="s">
        <v>1975</v>
      </c>
      <c r="F67" s="437" t="s">
        <v>1980</v>
      </c>
      <c r="G67" s="437" t="s">
        <v>1984</v>
      </c>
      <c r="H67" s="275"/>
      <c r="I67" s="275"/>
      <c r="J67" s="275"/>
      <c r="K67" s="254"/>
      <c r="L67" s="275"/>
      <c r="M67" s="274">
        <v>10</v>
      </c>
      <c r="N67" s="274">
        <v>10</v>
      </c>
      <c r="O67" s="275"/>
      <c r="P67" s="409" t="s">
        <v>2137</v>
      </c>
    </row>
    <row r="68" spans="1:16" ht="18.75" customHeight="1" x14ac:dyDescent="0.15">
      <c r="A68" s="251">
        <f t="shared" si="0"/>
        <v>63</v>
      </c>
      <c r="B68" s="269" t="s">
        <v>1978</v>
      </c>
      <c r="C68" s="268" t="s">
        <v>2325</v>
      </c>
      <c r="D68" s="269" t="s">
        <v>2446</v>
      </c>
      <c r="E68" s="273" t="s">
        <v>1979</v>
      </c>
      <c r="F68" s="437" t="s">
        <v>1982</v>
      </c>
      <c r="G68" s="437" t="s">
        <v>1983</v>
      </c>
      <c r="H68" s="275"/>
      <c r="I68" s="275"/>
      <c r="J68" s="275"/>
      <c r="K68" s="254"/>
      <c r="L68" s="275"/>
      <c r="M68" s="275"/>
      <c r="N68" s="274">
        <v>20</v>
      </c>
      <c r="O68" s="275"/>
      <c r="P68" s="402"/>
    </row>
    <row r="69" spans="1:16" ht="18.75" customHeight="1" x14ac:dyDescent="0.15">
      <c r="A69" s="251">
        <f t="shared" ref="A69:A150" si="1">A68+1</f>
        <v>64</v>
      </c>
      <c r="B69" s="55" t="s">
        <v>1990</v>
      </c>
      <c r="C69" s="252" t="s">
        <v>2324</v>
      </c>
      <c r="D69" s="55" t="s">
        <v>2447</v>
      </c>
      <c r="E69" s="255" t="s">
        <v>2323</v>
      </c>
      <c r="F69" s="439" t="s">
        <v>1991</v>
      </c>
      <c r="G69" s="439" t="s">
        <v>1992</v>
      </c>
      <c r="H69" s="385"/>
      <c r="I69" s="385"/>
      <c r="J69" s="385"/>
      <c r="K69" s="254"/>
      <c r="L69" s="385"/>
      <c r="M69" s="385"/>
      <c r="N69" s="386">
        <v>20</v>
      </c>
      <c r="O69" s="385"/>
      <c r="P69" s="65"/>
    </row>
    <row r="70" spans="1:16" ht="18.75" customHeight="1" x14ac:dyDescent="0.15">
      <c r="A70" s="251">
        <f t="shared" si="1"/>
        <v>65</v>
      </c>
      <c r="B70" s="382" t="s">
        <v>2064</v>
      </c>
      <c r="C70" s="383" t="s">
        <v>2065</v>
      </c>
      <c r="D70" s="382" t="s">
        <v>2448</v>
      </c>
      <c r="E70" s="356" t="s">
        <v>2066</v>
      </c>
      <c r="F70" s="438" t="s">
        <v>2067</v>
      </c>
      <c r="G70" s="438" t="s">
        <v>2068</v>
      </c>
      <c r="H70" s="385"/>
      <c r="I70" s="390"/>
      <c r="J70" s="390"/>
      <c r="K70" s="254"/>
      <c r="L70" s="390"/>
      <c r="M70" s="390"/>
      <c r="N70" s="389">
        <v>20</v>
      </c>
      <c r="O70" s="390"/>
      <c r="P70" s="116"/>
    </row>
    <row r="71" spans="1:16" ht="18.75" customHeight="1" x14ac:dyDescent="0.15">
      <c r="A71" s="251">
        <f t="shared" si="1"/>
        <v>66</v>
      </c>
      <c r="B71" s="382" t="s">
        <v>2079</v>
      </c>
      <c r="C71" s="383" t="s">
        <v>2080</v>
      </c>
      <c r="D71" s="382" t="s">
        <v>2449</v>
      </c>
      <c r="E71" s="356" t="s">
        <v>2081</v>
      </c>
      <c r="F71" s="438" t="s">
        <v>2082</v>
      </c>
      <c r="G71" s="438" t="s">
        <v>2083</v>
      </c>
      <c r="H71" s="390"/>
      <c r="I71" s="390"/>
      <c r="J71" s="390"/>
      <c r="K71" s="254"/>
      <c r="L71" s="390"/>
      <c r="M71" s="389">
        <v>20</v>
      </c>
      <c r="N71" s="390"/>
      <c r="O71" s="390"/>
      <c r="P71" s="116"/>
    </row>
    <row r="72" spans="1:16" ht="18.75" customHeight="1" x14ac:dyDescent="0.15">
      <c r="A72" s="251">
        <f>A71+1</f>
        <v>67</v>
      </c>
      <c r="B72" s="382" t="s">
        <v>2102</v>
      </c>
      <c r="C72" s="383" t="s">
        <v>901</v>
      </c>
      <c r="D72" s="382" t="s">
        <v>2450</v>
      </c>
      <c r="E72" s="356" t="s">
        <v>2104</v>
      </c>
      <c r="F72" s="438" t="s">
        <v>2126</v>
      </c>
      <c r="G72" s="438" t="s">
        <v>2127</v>
      </c>
      <c r="H72" s="264"/>
      <c r="I72" s="264"/>
      <c r="J72" s="264"/>
      <c r="K72" s="254"/>
      <c r="L72" s="264"/>
      <c r="M72" s="264"/>
      <c r="N72" s="389">
        <v>20</v>
      </c>
      <c r="O72" s="264"/>
      <c r="P72" s="384"/>
    </row>
    <row r="73" spans="1:16" ht="18.75" customHeight="1" x14ac:dyDescent="0.15">
      <c r="A73" s="251">
        <f t="shared" si="1"/>
        <v>68</v>
      </c>
      <c r="B73" s="55" t="s">
        <v>2103</v>
      </c>
      <c r="C73" s="252" t="s">
        <v>269</v>
      </c>
      <c r="D73" s="55" t="s">
        <v>2516</v>
      </c>
      <c r="E73" s="255" t="s">
        <v>2105</v>
      </c>
      <c r="F73" s="439" t="s">
        <v>2128</v>
      </c>
      <c r="G73" s="439" t="s">
        <v>2129</v>
      </c>
      <c r="H73" s="254"/>
      <c r="I73" s="254"/>
      <c r="J73" s="254"/>
      <c r="K73" s="254"/>
      <c r="L73" s="254"/>
      <c r="M73" s="389">
        <v>20</v>
      </c>
      <c r="N73" s="254"/>
      <c r="O73" s="254"/>
      <c r="P73" s="256"/>
    </row>
    <row r="74" spans="1:16" ht="18.75" customHeight="1" x14ac:dyDescent="0.15">
      <c r="A74" s="251">
        <f t="shared" si="1"/>
        <v>69</v>
      </c>
      <c r="B74" s="382" t="s">
        <v>2122</v>
      </c>
      <c r="C74" s="383" t="s">
        <v>1070</v>
      </c>
      <c r="D74" s="382" t="s">
        <v>2593</v>
      </c>
      <c r="E74" s="356" t="s">
        <v>2123</v>
      </c>
      <c r="F74" s="438" t="s">
        <v>2124</v>
      </c>
      <c r="G74" s="438" t="s">
        <v>2125</v>
      </c>
      <c r="H74" s="254"/>
      <c r="I74" s="264"/>
      <c r="J74" s="264"/>
      <c r="K74" s="254"/>
      <c r="L74" s="264"/>
      <c r="M74" s="385"/>
      <c r="N74" s="439">
        <v>20</v>
      </c>
      <c r="O74" s="264"/>
      <c r="P74" s="384"/>
    </row>
    <row r="75" spans="1:16" ht="18.75" customHeight="1" x14ac:dyDescent="0.15">
      <c r="A75" s="251">
        <f t="shared" si="1"/>
        <v>70</v>
      </c>
      <c r="B75" s="382" t="s">
        <v>2152</v>
      </c>
      <c r="C75" s="383" t="s">
        <v>2149</v>
      </c>
      <c r="D75" s="382" t="s">
        <v>2451</v>
      </c>
      <c r="E75" s="356" t="s">
        <v>2148</v>
      </c>
      <c r="F75" s="438" t="s">
        <v>2150</v>
      </c>
      <c r="G75" s="438" t="s">
        <v>2151</v>
      </c>
      <c r="H75" s="254"/>
      <c r="I75" s="264"/>
      <c r="J75" s="264"/>
      <c r="K75" s="254"/>
      <c r="L75" s="264"/>
      <c r="M75" s="390"/>
      <c r="N75" s="438">
        <v>20</v>
      </c>
      <c r="O75" s="264"/>
      <c r="P75" s="384"/>
    </row>
    <row r="76" spans="1:16" ht="18.75" customHeight="1" x14ac:dyDescent="0.15">
      <c r="A76" s="251">
        <f t="shared" si="1"/>
        <v>71</v>
      </c>
      <c r="B76" s="55" t="s">
        <v>2245</v>
      </c>
      <c r="C76" s="252" t="s">
        <v>897</v>
      </c>
      <c r="D76" s="55" t="s">
        <v>2452</v>
      </c>
      <c r="E76" s="255" t="s">
        <v>564</v>
      </c>
      <c r="F76" s="439" t="s">
        <v>2062</v>
      </c>
      <c r="G76" s="439" t="s">
        <v>2063</v>
      </c>
      <c r="H76" s="254"/>
      <c r="I76" s="254"/>
      <c r="J76" s="254"/>
      <c r="K76" s="254"/>
      <c r="L76" s="254"/>
      <c r="M76" s="254"/>
      <c r="N76" s="439">
        <v>20</v>
      </c>
      <c r="O76" s="254"/>
      <c r="P76" s="256"/>
    </row>
    <row r="77" spans="1:16" ht="18.75" customHeight="1" x14ac:dyDescent="0.15">
      <c r="A77" s="251">
        <f t="shared" si="1"/>
        <v>72</v>
      </c>
      <c r="B77" s="382" t="s">
        <v>2327</v>
      </c>
      <c r="C77" s="383" t="s">
        <v>2328</v>
      </c>
      <c r="D77" s="382" t="s">
        <v>2453</v>
      </c>
      <c r="E77" s="356" t="s">
        <v>2329</v>
      </c>
      <c r="F77" s="447" t="s">
        <v>2330</v>
      </c>
      <c r="G77" s="447" t="s">
        <v>2331</v>
      </c>
      <c r="H77" s="264"/>
      <c r="I77" s="264"/>
      <c r="J77" s="264"/>
      <c r="K77" s="254"/>
      <c r="L77" s="264"/>
      <c r="M77" s="447">
        <v>20</v>
      </c>
      <c r="N77" s="264"/>
      <c r="O77" s="264"/>
      <c r="P77" s="384"/>
    </row>
    <row r="78" spans="1:16" ht="18.75" customHeight="1" x14ac:dyDescent="0.15">
      <c r="A78" s="251">
        <f t="shared" si="1"/>
        <v>73</v>
      </c>
      <c r="B78" s="382" t="s">
        <v>2351</v>
      </c>
      <c r="C78" s="383" t="s">
        <v>2352</v>
      </c>
      <c r="D78" s="382" t="s">
        <v>2454</v>
      </c>
      <c r="E78" s="356" t="s">
        <v>2353</v>
      </c>
      <c r="F78" s="450" t="s">
        <v>2354</v>
      </c>
      <c r="G78" s="450" t="s">
        <v>2355</v>
      </c>
      <c r="H78" s="254"/>
      <c r="I78" s="254"/>
      <c r="J78" s="254"/>
      <c r="K78" s="254"/>
      <c r="L78" s="254"/>
      <c r="M78" s="254"/>
      <c r="N78" s="451">
        <v>20</v>
      </c>
      <c r="O78" s="264"/>
      <c r="P78" s="384"/>
    </row>
    <row r="79" spans="1:16" ht="18.75" customHeight="1" x14ac:dyDescent="0.15">
      <c r="A79" s="251">
        <f t="shared" si="1"/>
        <v>74</v>
      </c>
      <c r="B79" s="382" t="s">
        <v>2364</v>
      </c>
      <c r="C79" s="383" t="s">
        <v>496</v>
      </c>
      <c r="D79" s="382" t="s">
        <v>2455</v>
      </c>
      <c r="E79" s="356" t="s">
        <v>2365</v>
      </c>
      <c r="F79" s="452" t="s">
        <v>2366</v>
      </c>
      <c r="G79" s="452" t="s">
        <v>2367</v>
      </c>
      <c r="H79" s="264"/>
      <c r="I79" s="264"/>
      <c r="J79" s="264"/>
      <c r="K79" s="254"/>
      <c r="L79" s="264"/>
      <c r="M79" s="264"/>
      <c r="N79" s="452">
        <v>20</v>
      </c>
      <c r="O79" s="264"/>
      <c r="P79" s="384"/>
    </row>
    <row r="80" spans="1:16" ht="18.75" customHeight="1" x14ac:dyDescent="0.15">
      <c r="A80" s="251">
        <f t="shared" si="1"/>
        <v>75</v>
      </c>
      <c r="B80" s="382" t="s">
        <v>2360</v>
      </c>
      <c r="C80" s="383" t="s">
        <v>902</v>
      </c>
      <c r="D80" s="382" t="s">
        <v>2456</v>
      </c>
      <c r="E80" s="356" t="s">
        <v>2361</v>
      </c>
      <c r="F80" s="452" t="s">
        <v>2362</v>
      </c>
      <c r="G80" s="452" t="s">
        <v>2363</v>
      </c>
      <c r="H80" s="264"/>
      <c r="I80" s="264"/>
      <c r="J80" s="264"/>
      <c r="K80" s="254"/>
      <c r="L80" s="264"/>
      <c r="M80" s="264"/>
      <c r="N80" s="452">
        <v>20</v>
      </c>
      <c r="O80" s="264"/>
      <c r="P80" s="384"/>
    </row>
    <row r="81" spans="1:16" ht="18.75" customHeight="1" x14ac:dyDescent="0.15">
      <c r="A81" s="251">
        <f t="shared" si="1"/>
        <v>76</v>
      </c>
      <c r="B81" s="382" t="s">
        <v>114</v>
      </c>
      <c r="C81" s="383" t="s">
        <v>2558</v>
      </c>
      <c r="D81" s="382" t="s">
        <v>2426</v>
      </c>
      <c r="E81" s="356" t="s">
        <v>651</v>
      </c>
      <c r="F81" s="487" t="s">
        <v>2559</v>
      </c>
      <c r="G81" s="487" t="s">
        <v>2560</v>
      </c>
      <c r="H81" s="487">
        <v>20</v>
      </c>
      <c r="I81" s="264"/>
      <c r="J81" s="264"/>
      <c r="K81" s="254"/>
      <c r="L81" s="264"/>
      <c r="M81" s="264"/>
      <c r="N81" s="264"/>
      <c r="O81" s="264"/>
      <c r="P81" s="384"/>
    </row>
    <row r="82" spans="1:16" ht="18.75" customHeight="1" x14ac:dyDescent="0.15">
      <c r="A82" s="251">
        <f t="shared" si="1"/>
        <v>77</v>
      </c>
      <c r="B82" s="382" t="s">
        <v>2597</v>
      </c>
      <c r="C82" s="383" t="s">
        <v>2598</v>
      </c>
      <c r="D82" s="382" t="s">
        <v>2599</v>
      </c>
      <c r="E82" s="356" t="s">
        <v>2596</v>
      </c>
      <c r="F82" s="490" t="s">
        <v>2600</v>
      </c>
      <c r="G82" s="490" t="s">
        <v>2602</v>
      </c>
      <c r="H82" s="264"/>
      <c r="I82" s="264"/>
      <c r="J82" s="264"/>
      <c r="K82" s="254"/>
      <c r="L82" s="264"/>
      <c r="M82" s="264"/>
      <c r="N82" s="491">
        <v>20</v>
      </c>
      <c r="O82" s="264"/>
      <c r="P82" s="384"/>
    </row>
    <row r="83" spans="1:16" ht="18.75" customHeight="1" x14ac:dyDescent="0.15">
      <c r="A83" s="251">
        <f t="shared" si="1"/>
        <v>78</v>
      </c>
      <c r="B83" s="382" t="s">
        <v>590</v>
      </c>
      <c r="C83" s="383" t="s">
        <v>288</v>
      </c>
      <c r="D83" s="382" t="s">
        <v>2457</v>
      </c>
      <c r="E83" s="356" t="s">
        <v>289</v>
      </c>
      <c r="F83" s="438" t="s">
        <v>290</v>
      </c>
      <c r="G83" s="438" t="s">
        <v>1430</v>
      </c>
      <c r="H83" s="438">
        <v>20</v>
      </c>
      <c r="I83" s="264"/>
      <c r="J83" s="264"/>
      <c r="K83" s="254"/>
      <c r="L83" s="264"/>
      <c r="M83" s="264"/>
      <c r="N83" s="264"/>
      <c r="O83" s="264"/>
      <c r="P83" s="384"/>
    </row>
    <row r="84" spans="1:16" ht="18.75" customHeight="1" x14ac:dyDescent="0.15">
      <c r="A84" s="251">
        <f t="shared" si="1"/>
        <v>79</v>
      </c>
      <c r="B84" s="55" t="s">
        <v>291</v>
      </c>
      <c r="C84" s="252" t="s">
        <v>1354</v>
      </c>
      <c r="D84" s="55" t="s">
        <v>2458</v>
      </c>
      <c r="E84" s="255" t="s">
        <v>292</v>
      </c>
      <c r="F84" s="439" t="s">
        <v>293</v>
      </c>
      <c r="G84" s="439" t="s">
        <v>294</v>
      </c>
      <c r="H84" s="254"/>
      <c r="I84" s="254"/>
      <c r="J84" s="254"/>
      <c r="K84" s="254"/>
      <c r="L84" s="254"/>
      <c r="M84" s="254"/>
      <c r="N84" s="439">
        <v>30</v>
      </c>
      <c r="O84" s="254"/>
      <c r="P84" s="256"/>
    </row>
    <row r="85" spans="1:16" ht="18.75" customHeight="1" x14ac:dyDescent="0.15">
      <c r="A85" s="251">
        <f t="shared" si="1"/>
        <v>80</v>
      </c>
      <c r="B85" s="55" t="s">
        <v>295</v>
      </c>
      <c r="C85" s="252" t="s">
        <v>296</v>
      </c>
      <c r="D85" s="55" t="s">
        <v>2459</v>
      </c>
      <c r="E85" s="259" t="s">
        <v>297</v>
      </c>
      <c r="F85" s="439" t="s">
        <v>298</v>
      </c>
      <c r="G85" s="439" t="s">
        <v>298</v>
      </c>
      <c r="H85" s="254"/>
      <c r="I85" s="254"/>
      <c r="J85" s="254"/>
      <c r="K85" s="254"/>
      <c r="L85" s="254"/>
      <c r="M85" s="254"/>
      <c r="N85" s="439">
        <v>20</v>
      </c>
      <c r="O85" s="254"/>
      <c r="P85" s="256"/>
    </row>
    <row r="86" spans="1:16" ht="18.75" customHeight="1" x14ac:dyDescent="0.15">
      <c r="A86" s="251">
        <f t="shared" si="1"/>
        <v>81</v>
      </c>
      <c r="B86" s="55" t="s">
        <v>299</v>
      </c>
      <c r="C86" s="252" t="s">
        <v>300</v>
      </c>
      <c r="D86" s="55" t="s">
        <v>2460</v>
      </c>
      <c r="E86" s="259" t="s">
        <v>301</v>
      </c>
      <c r="F86" s="439" t="s">
        <v>302</v>
      </c>
      <c r="G86" s="439" t="s">
        <v>302</v>
      </c>
      <c r="H86" s="254"/>
      <c r="I86" s="254"/>
      <c r="J86" s="254"/>
      <c r="K86" s="254"/>
      <c r="L86" s="254"/>
      <c r="M86" s="254"/>
      <c r="N86" s="439">
        <v>20</v>
      </c>
      <c r="O86" s="254"/>
      <c r="P86" s="256"/>
    </row>
    <row r="87" spans="1:16" ht="18.75" customHeight="1" x14ac:dyDescent="0.15">
      <c r="A87" s="251">
        <f t="shared" si="1"/>
        <v>82</v>
      </c>
      <c r="B87" s="55" t="s">
        <v>303</v>
      </c>
      <c r="C87" s="252" t="s">
        <v>304</v>
      </c>
      <c r="D87" s="55" t="s">
        <v>2461</v>
      </c>
      <c r="E87" s="259" t="s">
        <v>305</v>
      </c>
      <c r="F87" s="439" t="s">
        <v>317</v>
      </c>
      <c r="G87" s="439" t="s">
        <v>318</v>
      </c>
      <c r="H87" s="254"/>
      <c r="I87" s="254"/>
      <c r="J87" s="254"/>
      <c r="K87" s="254"/>
      <c r="L87" s="254"/>
      <c r="M87" s="254"/>
      <c r="N87" s="439">
        <v>20</v>
      </c>
      <c r="O87" s="254"/>
      <c r="P87" s="256"/>
    </row>
    <row r="88" spans="1:16" ht="18.75" customHeight="1" x14ac:dyDescent="0.15">
      <c r="A88" s="251">
        <f t="shared" si="1"/>
        <v>83</v>
      </c>
      <c r="B88" s="55" t="s">
        <v>463</v>
      </c>
      <c r="C88" s="252" t="s">
        <v>52</v>
      </c>
      <c r="D88" s="55" t="s">
        <v>2461</v>
      </c>
      <c r="E88" s="259" t="s">
        <v>305</v>
      </c>
      <c r="F88" s="439" t="s">
        <v>471</v>
      </c>
      <c r="G88" s="439" t="s">
        <v>472</v>
      </c>
      <c r="H88" s="254"/>
      <c r="I88" s="254"/>
      <c r="J88" s="254"/>
      <c r="K88" s="254"/>
      <c r="L88" s="254"/>
      <c r="M88" s="254"/>
      <c r="N88" s="439">
        <v>20</v>
      </c>
      <c r="O88" s="254"/>
      <c r="P88" s="256"/>
    </row>
    <row r="89" spans="1:16" ht="18.75" customHeight="1" x14ac:dyDescent="0.15">
      <c r="A89" s="251">
        <f t="shared" si="1"/>
        <v>84</v>
      </c>
      <c r="B89" s="55" t="s">
        <v>503</v>
      </c>
      <c r="C89" s="252" t="s">
        <v>52</v>
      </c>
      <c r="D89" s="55" t="s">
        <v>2521</v>
      </c>
      <c r="E89" s="259" t="s">
        <v>305</v>
      </c>
      <c r="F89" s="439" t="s">
        <v>510</v>
      </c>
      <c r="G89" s="439" t="s">
        <v>1821</v>
      </c>
      <c r="H89" s="439">
        <v>20</v>
      </c>
      <c r="I89" s="254"/>
      <c r="J89" s="254"/>
      <c r="K89" s="254"/>
      <c r="L89" s="254"/>
      <c r="M89" s="254"/>
      <c r="N89" s="254"/>
      <c r="O89" s="254"/>
      <c r="P89" s="256"/>
    </row>
    <row r="90" spans="1:16" ht="18.75" customHeight="1" x14ac:dyDescent="0.15">
      <c r="A90" s="251">
        <f t="shared" si="1"/>
        <v>85</v>
      </c>
      <c r="B90" s="55" t="s">
        <v>1927</v>
      </c>
      <c r="C90" s="252" t="s">
        <v>1932</v>
      </c>
      <c r="D90" s="55" t="s">
        <v>2462</v>
      </c>
      <c r="E90" s="259" t="s">
        <v>305</v>
      </c>
      <c r="F90" s="439" t="s">
        <v>2275</v>
      </c>
      <c r="G90" s="439" t="s">
        <v>1933</v>
      </c>
      <c r="H90" s="254"/>
      <c r="I90" s="254"/>
      <c r="J90" s="254"/>
      <c r="K90" s="254"/>
      <c r="L90" s="254"/>
      <c r="M90" s="439">
        <v>10</v>
      </c>
      <c r="N90" s="254"/>
      <c r="O90" s="254"/>
      <c r="P90" s="256"/>
    </row>
    <row r="91" spans="1:16" ht="18.75" customHeight="1" x14ac:dyDescent="0.15">
      <c r="A91" s="251">
        <f t="shared" si="1"/>
        <v>86</v>
      </c>
      <c r="B91" s="55" t="s">
        <v>538</v>
      </c>
      <c r="C91" s="252" t="s">
        <v>288</v>
      </c>
      <c r="D91" s="55" t="s">
        <v>2463</v>
      </c>
      <c r="E91" s="259" t="s">
        <v>369</v>
      </c>
      <c r="F91" s="439" t="s">
        <v>468</v>
      </c>
      <c r="G91" s="439" t="s">
        <v>469</v>
      </c>
      <c r="H91" s="439">
        <v>20</v>
      </c>
      <c r="I91" s="254"/>
      <c r="J91" s="254"/>
      <c r="K91" s="254"/>
      <c r="L91" s="254"/>
      <c r="M91" s="254"/>
      <c r="N91" s="439">
        <v>20</v>
      </c>
      <c r="O91" s="254"/>
      <c r="P91" s="256"/>
    </row>
    <row r="92" spans="1:16" ht="18.75" customHeight="1" x14ac:dyDescent="0.15">
      <c r="A92" s="251">
        <f t="shared" si="1"/>
        <v>87</v>
      </c>
      <c r="B92" s="55" t="s">
        <v>1362</v>
      </c>
      <c r="C92" s="252" t="s">
        <v>1353</v>
      </c>
      <c r="D92" s="55" t="s">
        <v>2464</v>
      </c>
      <c r="E92" s="259" t="s">
        <v>1352</v>
      </c>
      <c r="F92" s="439" t="s">
        <v>1355</v>
      </c>
      <c r="G92" s="439" t="s">
        <v>1356</v>
      </c>
      <c r="H92" s="439">
        <v>20</v>
      </c>
      <c r="I92" s="254"/>
      <c r="J92" s="254"/>
      <c r="K92" s="254"/>
      <c r="L92" s="254"/>
      <c r="M92" s="254"/>
      <c r="N92" s="254"/>
      <c r="O92" s="254"/>
      <c r="P92" s="256"/>
    </row>
    <row r="93" spans="1:16" ht="18.75" customHeight="1" x14ac:dyDescent="0.15">
      <c r="A93" s="251">
        <f t="shared" si="1"/>
        <v>88</v>
      </c>
      <c r="B93" s="55" t="s">
        <v>1459</v>
      </c>
      <c r="C93" s="252" t="s">
        <v>1460</v>
      </c>
      <c r="D93" s="55" t="s">
        <v>2465</v>
      </c>
      <c r="E93" s="259" t="s">
        <v>1461</v>
      </c>
      <c r="F93" s="439" t="s">
        <v>1462</v>
      </c>
      <c r="G93" s="439" t="s">
        <v>1463</v>
      </c>
      <c r="H93" s="254"/>
      <c r="I93" s="254"/>
      <c r="J93" s="254"/>
      <c r="K93" s="254"/>
      <c r="L93" s="254"/>
      <c r="M93" s="254"/>
      <c r="N93" s="439">
        <v>20</v>
      </c>
      <c r="O93" s="254"/>
      <c r="P93" s="256"/>
    </row>
    <row r="94" spans="1:16" ht="18.75" customHeight="1" x14ac:dyDescent="0.15">
      <c r="A94" s="251">
        <f t="shared" si="1"/>
        <v>89</v>
      </c>
      <c r="B94" s="55" t="s">
        <v>319</v>
      </c>
      <c r="C94" s="252" t="s">
        <v>320</v>
      </c>
      <c r="D94" s="55" t="s">
        <v>2466</v>
      </c>
      <c r="E94" s="255" t="s">
        <v>321</v>
      </c>
      <c r="F94" s="439" t="s">
        <v>322</v>
      </c>
      <c r="G94" s="439" t="s">
        <v>323</v>
      </c>
      <c r="H94" s="254"/>
      <c r="I94" s="254"/>
      <c r="J94" s="254"/>
      <c r="K94" s="254"/>
      <c r="L94" s="254"/>
      <c r="M94" s="254"/>
      <c r="N94" s="439">
        <v>20</v>
      </c>
      <c r="O94" s="254"/>
      <c r="P94" s="256"/>
    </row>
    <row r="95" spans="1:16" ht="18.75" customHeight="1" x14ac:dyDescent="0.15">
      <c r="A95" s="251">
        <f t="shared" si="1"/>
        <v>90</v>
      </c>
      <c r="B95" s="55" t="s">
        <v>324</v>
      </c>
      <c r="C95" s="252" t="s">
        <v>325</v>
      </c>
      <c r="D95" s="55" t="s">
        <v>2467</v>
      </c>
      <c r="E95" s="255" t="s">
        <v>326</v>
      </c>
      <c r="F95" s="439" t="s">
        <v>327</v>
      </c>
      <c r="G95" s="439" t="s">
        <v>327</v>
      </c>
      <c r="H95" s="254"/>
      <c r="I95" s="439">
        <v>6</v>
      </c>
      <c r="J95" s="254"/>
      <c r="K95" s="254"/>
      <c r="L95" s="439">
        <v>7</v>
      </c>
      <c r="M95" s="254"/>
      <c r="N95" s="439">
        <v>28</v>
      </c>
      <c r="O95" s="254"/>
      <c r="P95" s="89"/>
    </row>
    <row r="96" spans="1:16" ht="18.75" customHeight="1" x14ac:dyDescent="0.15">
      <c r="A96" s="251">
        <f t="shared" si="1"/>
        <v>91</v>
      </c>
      <c r="B96" s="55" t="s">
        <v>584</v>
      </c>
      <c r="C96" s="252" t="s">
        <v>585</v>
      </c>
      <c r="D96" s="55" t="s">
        <v>2468</v>
      </c>
      <c r="E96" s="255" t="s">
        <v>334</v>
      </c>
      <c r="F96" s="439" t="s">
        <v>1822</v>
      </c>
      <c r="G96" s="439" t="s">
        <v>1823</v>
      </c>
      <c r="H96" s="439">
        <v>20</v>
      </c>
      <c r="I96" s="254"/>
      <c r="J96" s="254"/>
      <c r="K96" s="254"/>
      <c r="L96" s="254"/>
      <c r="M96" s="261"/>
      <c r="N96" s="439">
        <v>20</v>
      </c>
      <c r="O96" s="254"/>
      <c r="P96" s="89"/>
    </row>
    <row r="97" spans="1:16" ht="18.75" customHeight="1" x14ac:dyDescent="0.15">
      <c r="A97" s="251">
        <f t="shared" si="1"/>
        <v>92</v>
      </c>
      <c r="B97" s="55" t="s">
        <v>170</v>
      </c>
      <c r="C97" s="252" t="s">
        <v>171</v>
      </c>
      <c r="D97" s="55" t="s">
        <v>2469</v>
      </c>
      <c r="E97" s="255" t="s">
        <v>172</v>
      </c>
      <c r="F97" s="439" t="s">
        <v>633</v>
      </c>
      <c r="G97" s="439" t="s">
        <v>1159</v>
      </c>
      <c r="H97" s="254"/>
      <c r="I97" s="254"/>
      <c r="J97" s="254"/>
      <c r="K97" s="254"/>
      <c r="L97" s="254"/>
      <c r="M97" s="262">
        <v>10</v>
      </c>
      <c r="N97" s="439">
        <v>10</v>
      </c>
      <c r="O97" s="254"/>
      <c r="P97" s="89"/>
    </row>
    <row r="98" spans="1:16" ht="18.75" customHeight="1" x14ac:dyDescent="0.15">
      <c r="A98" s="251">
        <f t="shared" si="1"/>
        <v>93</v>
      </c>
      <c r="B98" s="55" t="s">
        <v>1095</v>
      </c>
      <c r="C98" s="252" t="s">
        <v>1096</v>
      </c>
      <c r="D98" s="55" t="s">
        <v>2470</v>
      </c>
      <c r="E98" s="255" t="s">
        <v>430</v>
      </c>
      <c r="F98" s="439" t="s">
        <v>1937</v>
      </c>
      <c r="G98" s="439" t="s">
        <v>1938</v>
      </c>
      <c r="H98" s="254"/>
      <c r="I98" s="254"/>
      <c r="J98" s="254"/>
      <c r="K98" s="254"/>
      <c r="L98" s="254"/>
      <c r="M98" s="254"/>
      <c r="N98" s="439">
        <v>20</v>
      </c>
      <c r="O98" s="254"/>
      <c r="P98" s="256"/>
    </row>
    <row r="99" spans="1:16" ht="18.75" customHeight="1" x14ac:dyDescent="0.15">
      <c r="A99" s="251">
        <f t="shared" si="1"/>
        <v>94</v>
      </c>
      <c r="B99" s="55" t="s">
        <v>1929</v>
      </c>
      <c r="C99" s="252" t="s">
        <v>1329</v>
      </c>
      <c r="D99" s="55" t="s">
        <v>2471</v>
      </c>
      <c r="E99" s="255" t="s">
        <v>430</v>
      </c>
      <c r="F99" s="439" t="s">
        <v>1330</v>
      </c>
      <c r="G99" s="439" t="s">
        <v>1331</v>
      </c>
      <c r="H99" s="254"/>
      <c r="I99" s="254"/>
      <c r="J99" s="254"/>
      <c r="K99" s="254"/>
      <c r="L99" s="254"/>
      <c r="M99" s="262">
        <v>20</v>
      </c>
      <c r="N99" s="254"/>
      <c r="O99" s="254"/>
      <c r="P99" s="256"/>
    </row>
    <row r="100" spans="1:16" ht="18.75" customHeight="1" x14ac:dyDescent="0.15">
      <c r="A100" s="251">
        <f t="shared" si="1"/>
        <v>95</v>
      </c>
      <c r="B100" s="55" t="s">
        <v>1928</v>
      </c>
      <c r="C100" s="252" t="s">
        <v>1329</v>
      </c>
      <c r="D100" s="55" t="s">
        <v>2472</v>
      </c>
      <c r="E100" s="255" t="s">
        <v>430</v>
      </c>
      <c r="F100" s="439" t="s">
        <v>1930</v>
      </c>
      <c r="G100" s="439" t="s">
        <v>1331</v>
      </c>
      <c r="H100" s="254"/>
      <c r="I100" s="254"/>
      <c r="J100" s="254"/>
      <c r="K100" s="254"/>
      <c r="L100" s="254"/>
      <c r="M100" s="254"/>
      <c r="N100" s="439">
        <v>20</v>
      </c>
      <c r="O100" s="254"/>
      <c r="P100" s="256"/>
    </row>
    <row r="101" spans="1:16" ht="18.75" customHeight="1" x14ac:dyDescent="0.15">
      <c r="A101" s="251">
        <f t="shared" si="1"/>
        <v>96</v>
      </c>
      <c r="B101" s="55" t="s">
        <v>1236</v>
      </c>
      <c r="C101" s="252" t="s">
        <v>1237</v>
      </c>
      <c r="D101" s="55" t="s">
        <v>2473</v>
      </c>
      <c r="E101" s="255" t="s">
        <v>334</v>
      </c>
      <c r="F101" s="439" t="s">
        <v>1238</v>
      </c>
      <c r="G101" s="439" t="s">
        <v>1239</v>
      </c>
      <c r="H101" s="254"/>
      <c r="I101" s="254"/>
      <c r="J101" s="254"/>
      <c r="K101" s="254"/>
      <c r="L101" s="254"/>
      <c r="M101" s="264"/>
      <c r="N101" s="439">
        <v>20</v>
      </c>
      <c r="O101" s="254"/>
      <c r="P101" s="256"/>
    </row>
    <row r="102" spans="1:16" ht="18.75" customHeight="1" x14ac:dyDescent="0.15">
      <c r="A102" s="251">
        <f t="shared" si="1"/>
        <v>97</v>
      </c>
      <c r="B102" s="55" t="s">
        <v>1644</v>
      </c>
      <c r="C102" s="252" t="s">
        <v>1645</v>
      </c>
      <c r="D102" s="55" t="s">
        <v>2474</v>
      </c>
      <c r="E102" s="255" t="s">
        <v>334</v>
      </c>
      <c r="F102" s="439" t="s">
        <v>1646</v>
      </c>
      <c r="G102" s="439" t="s">
        <v>1647</v>
      </c>
      <c r="H102" s="439">
        <v>25</v>
      </c>
      <c r="I102" s="254"/>
      <c r="J102" s="254"/>
      <c r="K102" s="254"/>
      <c r="L102" s="254"/>
      <c r="M102" s="264"/>
      <c r="N102" s="264"/>
      <c r="O102" s="254"/>
      <c r="P102" s="256" t="s">
        <v>2061</v>
      </c>
    </row>
    <row r="103" spans="1:16" ht="18.75" customHeight="1" x14ac:dyDescent="0.15">
      <c r="A103" s="251">
        <f t="shared" si="1"/>
        <v>98</v>
      </c>
      <c r="B103" s="55" t="s">
        <v>2522</v>
      </c>
      <c r="C103" s="252" t="s">
        <v>906</v>
      </c>
      <c r="D103" s="55" t="s">
        <v>2523</v>
      </c>
      <c r="E103" s="255" t="s">
        <v>1485</v>
      </c>
      <c r="F103" s="439" t="s">
        <v>1486</v>
      </c>
      <c r="G103" s="439" t="s">
        <v>1711</v>
      </c>
      <c r="H103" s="439">
        <v>10</v>
      </c>
      <c r="I103" s="254"/>
      <c r="J103" s="254"/>
      <c r="K103" s="254"/>
      <c r="L103" s="254"/>
      <c r="M103" s="264"/>
      <c r="N103" s="264"/>
      <c r="O103" s="254"/>
      <c r="P103" s="256"/>
    </row>
    <row r="104" spans="1:16" ht="18.75" customHeight="1" x14ac:dyDescent="0.15">
      <c r="A104" s="251">
        <f t="shared" si="1"/>
        <v>99</v>
      </c>
      <c r="B104" s="55" t="s">
        <v>2373</v>
      </c>
      <c r="C104" s="252" t="s">
        <v>2375</v>
      </c>
      <c r="D104" s="55" t="s">
        <v>2475</v>
      </c>
      <c r="E104" s="255" t="s">
        <v>2374</v>
      </c>
      <c r="F104" s="458" t="s">
        <v>2386</v>
      </c>
      <c r="G104" s="458" t="s">
        <v>2387</v>
      </c>
      <c r="H104" s="458">
        <v>9</v>
      </c>
      <c r="I104" s="254"/>
      <c r="J104" s="254"/>
      <c r="K104" s="254"/>
      <c r="L104" s="254"/>
      <c r="M104" s="264"/>
      <c r="N104" s="254"/>
      <c r="O104" s="254"/>
      <c r="P104" s="256" t="s">
        <v>2061</v>
      </c>
    </row>
    <row r="105" spans="1:16" ht="18.75" customHeight="1" x14ac:dyDescent="0.15">
      <c r="A105" s="251">
        <f t="shared" si="1"/>
        <v>100</v>
      </c>
      <c r="B105" s="55" t="s">
        <v>1384</v>
      </c>
      <c r="C105" s="252" t="s">
        <v>328</v>
      </c>
      <c r="D105" s="55" t="s">
        <v>2476</v>
      </c>
      <c r="E105" s="255" t="s">
        <v>330</v>
      </c>
      <c r="F105" s="439" t="s">
        <v>331</v>
      </c>
      <c r="G105" s="439" t="s">
        <v>332</v>
      </c>
      <c r="H105" s="439">
        <v>20</v>
      </c>
      <c r="I105" s="254"/>
      <c r="J105" s="254"/>
      <c r="K105" s="254"/>
      <c r="L105" s="254"/>
      <c r="M105" s="264"/>
      <c r="N105" s="254"/>
      <c r="O105" s="254"/>
      <c r="P105" s="256"/>
    </row>
    <row r="106" spans="1:16" ht="18.75" customHeight="1" x14ac:dyDescent="0.15">
      <c r="A106" s="251">
        <f t="shared" si="1"/>
        <v>101</v>
      </c>
      <c r="B106" s="55" t="s">
        <v>2587</v>
      </c>
      <c r="C106" s="263" t="s">
        <v>333</v>
      </c>
      <c r="D106" s="55" t="s">
        <v>2477</v>
      </c>
      <c r="E106" s="258" t="s">
        <v>334</v>
      </c>
      <c r="F106" s="439" t="s">
        <v>335</v>
      </c>
      <c r="G106" s="439" t="s">
        <v>335</v>
      </c>
      <c r="H106" s="254"/>
      <c r="I106" s="254"/>
      <c r="J106" s="254"/>
      <c r="K106" s="254"/>
      <c r="L106" s="254"/>
      <c r="M106" s="254"/>
      <c r="N106" s="439">
        <v>40</v>
      </c>
      <c r="O106" s="254"/>
      <c r="P106" s="256"/>
    </row>
    <row r="107" spans="1:16" ht="18.75" customHeight="1" x14ac:dyDescent="0.15">
      <c r="A107" s="251">
        <f t="shared" si="1"/>
        <v>102</v>
      </c>
      <c r="B107" s="55" t="s">
        <v>2332</v>
      </c>
      <c r="C107" s="263" t="s">
        <v>2333</v>
      </c>
      <c r="D107" s="55" t="s">
        <v>2478</v>
      </c>
      <c r="E107" s="258" t="s">
        <v>334</v>
      </c>
      <c r="F107" s="448" t="s">
        <v>2334</v>
      </c>
      <c r="G107" s="448" t="s">
        <v>2335</v>
      </c>
      <c r="H107" s="254"/>
      <c r="I107" s="254"/>
      <c r="J107" s="254"/>
      <c r="K107" s="254"/>
      <c r="L107" s="254"/>
      <c r="M107" s="254"/>
      <c r="N107" s="448">
        <v>35</v>
      </c>
      <c r="O107" s="254"/>
      <c r="P107" s="256"/>
    </row>
    <row r="108" spans="1:16" ht="18.75" customHeight="1" x14ac:dyDescent="0.15">
      <c r="A108" s="251">
        <f t="shared" si="1"/>
        <v>103</v>
      </c>
      <c r="B108" s="55" t="s">
        <v>448</v>
      </c>
      <c r="C108" s="263" t="s">
        <v>504</v>
      </c>
      <c r="D108" s="55" t="s">
        <v>2479</v>
      </c>
      <c r="E108" s="258" t="s">
        <v>334</v>
      </c>
      <c r="F108" s="439" t="s">
        <v>505</v>
      </c>
      <c r="G108" s="439" t="s">
        <v>506</v>
      </c>
      <c r="H108" s="439">
        <v>25</v>
      </c>
      <c r="I108" s="254"/>
      <c r="J108" s="254"/>
      <c r="K108" s="457">
        <v>10</v>
      </c>
      <c r="L108" s="254"/>
      <c r="M108" s="254"/>
      <c r="N108" s="254"/>
      <c r="O108" s="254"/>
      <c r="P108" s="256"/>
    </row>
    <row r="109" spans="1:16" ht="18.75" customHeight="1" x14ac:dyDescent="0.15">
      <c r="A109" s="251">
        <f>A108+1</f>
        <v>104</v>
      </c>
      <c r="B109" s="55" t="s">
        <v>1363</v>
      </c>
      <c r="C109" s="263" t="s">
        <v>507</v>
      </c>
      <c r="D109" s="55" t="s">
        <v>2480</v>
      </c>
      <c r="E109" s="258" t="s">
        <v>1824</v>
      </c>
      <c r="F109" s="439" t="s">
        <v>508</v>
      </c>
      <c r="G109" s="439" t="s">
        <v>509</v>
      </c>
      <c r="H109" s="439">
        <v>10</v>
      </c>
      <c r="I109" s="254"/>
      <c r="J109" s="254"/>
      <c r="K109" s="254"/>
      <c r="L109" s="254"/>
      <c r="M109" s="254"/>
      <c r="N109" s="439">
        <v>10</v>
      </c>
      <c r="O109" s="254"/>
      <c r="P109" s="256"/>
    </row>
    <row r="110" spans="1:16" ht="18.75" customHeight="1" x14ac:dyDescent="0.15">
      <c r="A110" s="251">
        <f t="shared" si="1"/>
        <v>105</v>
      </c>
      <c r="B110" s="55" t="s">
        <v>570</v>
      </c>
      <c r="C110" s="252" t="s">
        <v>118</v>
      </c>
      <c r="D110" s="55" t="s">
        <v>2481</v>
      </c>
      <c r="E110" s="255" t="s">
        <v>571</v>
      </c>
      <c r="F110" s="439" t="s">
        <v>1825</v>
      </c>
      <c r="G110" s="439" t="s">
        <v>1825</v>
      </c>
      <c r="H110" s="439">
        <v>20</v>
      </c>
      <c r="I110" s="254"/>
      <c r="J110" s="254"/>
      <c r="K110" s="254"/>
      <c r="L110" s="254"/>
      <c r="M110" s="254"/>
      <c r="N110" s="254"/>
      <c r="O110" s="254"/>
      <c r="P110" s="89"/>
    </row>
    <row r="111" spans="1:16" ht="18.75" customHeight="1" x14ac:dyDescent="0.15">
      <c r="A111" s="251">
        <f t="shared" si="1"/>
        <v>106</v>
      </c>
      <c r="B111" s="55" t="s">
        <v>572</v>
      </c>
      <c r="C111" s="252" t="s">
        <v>74</v>
      </c>
      <c r="D111" s="55" t="s">
        <v>2482</v>
      </c>
      <c r="E111" s="255" t="s">
        <v>573</v>
      </c>
      <c r="F111" s="439" t="s">
        <v>1201</v>
      </c>
      <c r="G111" s="439" t="s">
        <v>1202</v>
      </c>
      <c r="H111" s="254"/>
      <c r="I111" s="254"/>
      <c r="J111" s="254"/>
      <c r="K111" s="457">
        <v>10</v>
      </c>
      <c r="L111" s="254"/>
      <c r="M111" s="439">
        <v>10</v>
      </c>
      <c r="N111" s="439">
        <v>30</v>
      </c>
      <c r="O111" s="254"/>
      <c r="P111" s="89"/>
    </row>
    <row r="112" spans="1:16" ht="18.75" customHeight="1" x14ac:dyDescent="0.15">
      <c r="A112" s="251">
        <f t="shared" si="1"/>
        <v>107</v>
      </c>
      <c r="B112" s="55" t="s">
        <v>575</v>
      </c>
      <c r="C112" s="252" t="s">
        <v>74</v>
      </c>
      <c r="D112" s="55" t="s">
        <v>2483</v>
      </c>
      <c r="E112" s="255" t="s">
        <v>576</v>
      </c>
      <c r="F112" s="439" t="s">
        <v>1826</v>
      </c>
      <c r="G112" s="439" t="s">
        <v>1827</v>
      </c>
      <c r="H112" s="254"/>
      <c r="I112" s="439">
        <v>6</v>
      </c>
      <c r="J112" s="254"/>
      <c r="K112" s="254"/>
      <c r="L112" s="254"/>
      <c r="M112" s="254"/>
      <c r="N112" s="439">
        <v>14</v>
      </c>
      <c r="O112" s="254"/>
      <c r="P112" s="89"/>
    </row>
    <row r="113" spans="1:17" ht="18.75" customHeight="1" x14ac:dyDescent="0.15">
      <c r="A113" s="251">
        <f t="shared" si="1"/>
        <v>108</v>
      </c>
      <c r="B113" s="55" t="s">
        <v>173</v>
      </c>
      <c r="C113" s="252" t="s">
        <v>174</v>
      </c>
      <c r="D113" s="55" t="s">
        <v>2484</v>
      </c>
      <c r="E113" s="255" t="s">
        <v>330</v>
      </c>
      <c r="F113" s="439" t="s">
        <v>1828</v>
      </c>
      <c r="G113" s="439" t="s">
        <v>1828</v>
      </c>
      <c r="H113" s="439">
        <v>20</v>
      </c>
      <c r="I113" s="254"/>
      <c r="J113" s="254"/>
      <c r="K113" s="254"/>
      <c r="L113" s="254"/>
      <c r="M113" s="254"/>
      <c r="N113" s="261"/>
      <c r="O113" s="261"/>
      <c r="P113" s="89"/>
    </row>
    <row r="114" spans="1:17" ht="18.75" customHeight="1" x14ac:dyDescent="0.15">
      <c r="A114" s="251">
        <f t="shared" si="1"/>
        <v>109</v>
      </c>
      <c r="B114" s="55" t="s">
        <v>1230</v>
      </c>
      <c r="C114" s="252" t="s">
        <v>640</v>
      </c>
      <c r="D114" s="55" t="s">
        <v>2485</v>
      </c>
      <c r="E114" s="55" t="s">
        <v>641</v>
      </c>
      <c r="F114" s="439" t="s">
        <v>1829</v>
      </c>
      <c r="G114" s="439" t="s">
        <v>1193</v>
      </c>
      <c r="H114" s="254"/>
      <c r="I114" s="254"/>
      <c r="J114" s="254"/>
      <c r="K114" s="254"/>
      <c r="L114" s="254"/>
      <c r="M114" s="436">
        <v>20</v>
      </c>
      <c r="N114" s="439">
        <v>20</v>
      </c>
      <c r="O114" s="254"/>
      <c r="P114" s="89"/>
    </row>
    <row r="115" spans="1:17" ht="18.75" customHeight="1" x14ac:dyDescent="0.15">
      <c r="A115" s="251">
        <f t="shared" si="1"/>
        <v>110</v>
      </c>
      <c r="B115" s="55" t="s">
        <v>1965</v>
      </c>
      <c r="C115" s="263" t="s">
        <v>504</v>
      </c>
      <c r="D115" s="55" t="s">
        <v>2479</v>
      </c>
      <c r="E115" s="258" t="s">
        <v>334</v>
      </c>
      <c r="F115" s="439" t="s">
        <v>505</v>
      </c>
      <c r="G115" s="439" t="s">
        <v>506</v>
      </c>
      <c r="H115" s="254"/>
      <c r="I115" s="254"/>
      <c r="J115" s="254"/>
      <c r="K115" s="254"/>
      <c r="L115" s="439">
        <v>10</v>
      </c>
      <c r="M115" s="254"/>
      <c r="N115" s="254"/>
      <c r="O115" s="439" t="s">
        <v>0</v>
      </c>
      <c r="P115" s="89"/>
    </row>
    <row r="116" spans="1:17" ht="18.75" customHeight="1" x14ac:dyDescent="0.15">
      <c r="A116" s="251">
        <f t="shared" si="1"/>
        <v>111</v>
      </c>
      <c r="B116" s="55" t="s">
        <v>672</v>
      </c>
      <c r="C116" s="252" t="s">
        <v>673</v>
      </c>
      <c r="D116" s="55" t="s">
        <v>2486</v>
      </c>
      <c r="E116" s="258" t="s">
        <v>334</v>
      </c>
      <c r="F116" s="439" t="s">
        <v>674</v>
      </c>
      <c r="G116" s="439" t="s">
        <v>1174</v>
      </c>
      <c r="H116" s="254"/>
      <c r="I116" s="254"/>
      <c r="J116" s="254"/>
      <c r="K116" s="254"/>
      <c r="L116" s="254"/>
      <c r="M116" s="439">
        <v>15</v>
      </c>
      <c r="N116" s="264"/>
      <c r="O116" s="264"/>
      <c r="P116" s="256"/>
    </row>
    <row r="117" spans="1:17" ht="18.75" customHeight="1" x14ac:dyDescent="0.15">
      <c r="A117" s="251">
        <f t="shared" si="1"/>
        <v>112</v>
      </c>
      <c r="B117" s="55" t="s">
        <v>1389</v>
      </c>
      <c r="C117" s="252" t="s">
        <v>1189</v>
      </c>
      <c r="D117" s="55" t="s">
        <v>2487</v>
      </c>
      <c r="E117" s="258" t="s">
        <v>1190</v>
      </c>
      <c r="F117" s="439" t="s">
        <v>1191</v>
      </c>
      <c r="G117" s="439" t="s">
        <v>1192</v>
      </c>
      <c r="H117" s="439">
        <v>10</v>
      </c>
      <c r="I117" s="254"/>
      <c r="J117" s="254"/>
      <c r="K117" s="254"/>
      <c r="L117" s="254"/>
      <c r="M117" s="254"/>
      <c r="N117" s="254"/>
      <c r="O117" s="254"/>
      <c r="P117" s="256"/>
      <c r="Q117" s="366"/>
    </row>
    <row r="118" spans="1:17" ht="18.75" customHeight="1" x14ac:dyDescent="0.15">
      <c r="A118" s="251">
        <f t="shared" si="1"/>
        <v>113</v>
      </c>
      <c r="B118" s="55" t="s">
        <v>1198</v>
      </c>
      <c r="C118" s="252" t="s">
        <v>1199</v>
      </c>
      <c r="D118" s="55" t="s">
        <v>2488</v>
      </c>
      <c r="E118" s="258" t="s">
        <v>1200</v>
      </c>
      <c r="F118" s="439" t="s">
        <v>1201</v>
      </c>
      <c r="G118" s="439" t="s">
        <v>1202</v>
      </c>
      <c r="H118" s="254"/>
      <c r="I118" s="254"/>
      <c r="J118" s="254"/>
      <c r="K118" s="254"/>
      <c r="L118" s="254"/>
      <c r="M118" s="439">
        <v>10</v>
      </c>
      <c r="N118" s="439">
        <v>10</v>
      </c>
      <c r="O118" s="254"/>
      <c r="P118" s="256"/>
    </row>
    <row r="119" spans="1:17" ht="18.75" customHeight="1" x14ac:dyDescent="0.15">
      <c r="A119" s="251">
        <f t="shared" si="1"/>
        <v>114</v>
      </c>
      <c r="B119" s="55" t="s">
        <v>1416</v>
      </c>
      <c r="C119" s="252" t="s">
        <v>1417</v>
      </c>
      <c r="D119" s="55" t="s">
        <v>2489</v>
      </c>
      <c r="E119" s="258" t="s">
        <v>1418</v>
      </c>
      <c r="F119" s="439" t="s">
        <v>1419</v>
      </c>
      <c r="G119" s="439" t="s">
        <v>1419</v>
      </c>
      <c r="H119" s="439">
        <v>15</v>
      </c>
      <c r="I119" s="254"/>
      <c r="J119" s="254"/>
      <c r="K119" s="254"/>
      <c r="L119" s="254"/>
      <c r="M119" s="254"/>
      <c r="N119" s="254"/>
      <c r="O119" s="254"/>
      <c r="P119" s="256"/>
    </row>
    <row r="120" spans="1:17" ht="18.75" customHeight="1" x14ac:dyDescent="0.15">
      <c r="A120" s="251">
        <f t="shared" si="1"/>
        <v>115</v>
      </c>
      <c r="B120" s="55" t="s">
        <v>1540</v>
      </c>
      <c r="C120" s="252" t="s">
        <v>1542</v>
      </c>
      <c r="D120" s="55" t="s">
        <v>2490</v>
      </c>
      <c r="E120" s="258" t="s">
        <v>1541</v>
      </c>
      <c r="F120" s="439" t="s">
        <v>1543</v>
      </c>
      <c r="G120" s="439" t="s">
        <v>1544</v>
      </c>
      <c r="H120" s="439">
        <v>18</v>
      </c>
      <c r="I120" s="254"/>
      <c r="J120" s="254"/>
      <c r="K120" s="254"/>
      <c r="L120" s="254"/>
      <c r="M120" s="254"/>
      <c r="N120" s="254"/>
      <c r="O120" s="254"/>
      <c r="P120" s="256" t="s">
        <v>2061</v>
      </c>
    </row>
    <row r="121" spans="1:17" ht="18.75" customHeight="1" x14ac:dyDescent="0.15">
      <c r="A121" s="251">
        <f t="shared" si="1"/>
        <v>116</v>
      </c>
      <c r="B121" s="55" t="s">
        <v>1783</v>
      </c>
      <c r="C121" s="252" t="s">
        <v>1784</v>
      </c>
      <c r="D121" s="55" t="s">
        <v>2491</v>
      </c>
      <c r="E121" s="258" t="s">
        <v>1785</v>
      </c>
      <c r="F121" s="439" t="s">
        <v>1801</v>
      </c>
      <c r="G121" s="439" t="s">
        <v>1802</v>
      </c>
      <c r="H121" s="439">
        <v>25</v>
      </c>
      <c r="I121" s="254"/>
      <c r="J121" s="254"/>
      <c r="K121" s="254"/>
      <c r="L121" s="254"/>
      <c r="M121" s="254"/>
      <c r="N121" s="254"/>
      <c r="O121" s="254"/>
      <c r="P121" s="256" t="s">
        <v>2204</v>
      </c>
    </row>
    <row r="122" spans="1:17" ht="18.75" customHeight="1" x14ac:dyDescent="0.15">
      <c r="A122" s="251">
        <f t="shared" si="1"/>
        <v>117</v>
      </c>
      <c r="B122" s="55" t="s">
        <v>2132</v>
      </c>
      <c r="C122" s="252" t="s">
        <v>2133</v>
      </c>
      <c r="D122" s="55" t="s">
        <v>2492</v>
      </c>
      <c r="E122" s="258" t="s">
        <v>2134</v>
      </c>
      <c r="F122" s="439" t="s">
        <v>2136</v>
      </c>
      <c r="G122" s="439" t="s">
        <v>2135</v>
      </c>
      <c r="H122" s="439">
        <v>20</v>
      </c>
      <c r="I122" s="254"/>
      <c r="J122" s="254"/>
      <c r="K122" s="254"/>
      <c r="L122" s="254"/>
      <c r="M122" s="254"/>
      <c r="N122" s="254"/>
      <c r="O122" s="254"/>
      <c r="P122" s="256"/>
    </row>
    <row r="123" spans="1:17" ht="18.75" customHeight="1" x14ac:dyDescent="0.15">
      <c r="A123" s="251">
        <f t="shared" si="1"/>
        <v>118</v>
      </c>
      <c r="B123" s="55" t="s">
        <v>2154</v>
      </c>
      <c r="C123" s="252" t="s">
        <v>2155</v>
      </c>
      <c r="D123" s="55" t="s">
        <v>2493</v>
      </c>
      <c r="E123" s="258" t="s">
        <v>1824</v>
      </c>
      <c r="F123" s="439" t="s">
        <v>2156</v>
      </c>
      <c r="G123" s="439" t="s">
        <v>2157</v>
      </c>
      <c r="H123" s="439">
        <v>20</v>
      </c>
      <c r="I123" s="254"/>
      <c r="J123" s="254"/>
      <c r="K123" s="254"/>
      <c r="L123" s="254"/>
      <c r="M123" s="254"/>
      <c r="N123" s="254"/>
      <c r="O123" s="254"/>
      <c r="P123" s="256"/>
    </row>
    <row r="124" spans="1:17" ht="18.75" customHeight="1" x14ac:dyDescent="0.15">
      <c r="A124" s="251">
        <f t="shared" si="1"/>
        <v>119</v>
      </c>
      <c r="B124" s="55" t="s">
        <v>2337</v>
      </c>
      <c r="C124" s="252" t="s">
        <v>2338</v>
      </c>
      <c r="D124" s="55" t="s">
        <v>2494</v>
      </c>
      <c r="E124" s="258" t="s">
        <v>2339</v>
      </c>
      <c r="F124" s="449" t="s">
        <v>2340</v>
      </c>
      <c r="G124" s="449" t="s">
        <v>2341</v>
      </c>
      <c r="H124" s="254"/>
      <c r="I124" s="254"/>
      <c r="J124" s="254"/>
      <c r="K124" s="254"/>
      <c r="L124" s="254"/>
      <c r="M124" s="254"/>
      <c r="N124" s="449">
        <v>10</v>
      </c>
      <c r="O124" s="254"/>
      <c r="P124" s="256"/>
    </row>
    <row r="125" spans="1:17" ht="18.75" customHeight="1" x14ac:dyDescent="0.15">
      <c r="A125" s="251">
        <f t="shared" si="1"/>
        <v>120</v>
      </c>
      <c r="B125" s="55" t="s">
        <v>2380</v>
      </c>
      <c r="C125" s="252" t="s">
        <v>74</v>
      </c>
      <c r="D125" s="55" t="s">
        <v>2482</v>
      </c>
      <c r="E125" s="258" t="s">
        <v>2381</v>
      </c>
      <c r="F125" s="458" t="s">
        <v>1201</v>
      </c>
      <c r="G125" s="458" t="s">
        <v>1202</v>
      </c>
      <c r="H125" s="254"/>
      <c r="I125" s="458">
        <v>20</v>
      </c>
      <c r="J125" s="254"/>
      <c r="K125" s="254"/>
      <c r="L125" s="254"/>
      <c r="M125" s="254"/>
      <c r="N125" s="254"/>
      <c r="O125" s="486" t="s">
        <v>2553</v>
      </c>
      <c r="P125" s="256"/>
    </row>
    <row r="126" spans="1:17" ht="18.75" customHeight="1" x14ac:dyDescent="0.15">
      <c r="A126" s="251">
        <f t="shared" si="1"/>
        <v>121</v>
      </c>
      <c r="B126" s="55" t="s">
        <v>2382</v>
      </c>
      <c r="C126" s="252" t="s">
        <v>2383</v>
      </c>
      <c r="D126" s="55" t="s">
        <v>2495</v>
      </c>
      <c r="E126" s="258" t="s">
        <v>2384</v>
      </c>
      <c r="F126" s="458" t="s">
        <v>2385</v>
      </c>
      <c r="G126" s="458" t="s">
        <v>2385</v>
      </c>
      <c r="H126" s="254"/>
      <c r="I126" s="254"/>
      <c r="J126" s="254"/>
      <c r="K126" s="254"/>
      <c r="L126" s="254"/>
      <c r="M126" s="254"/>
      <c r="N126" s="458">
        <v>20</v>
      </c>
      <c r="O126" s="254"/>
      <c r="P126" s="256"/>
    </row>
    <row r="127" spans="1:17" ht="18.75" customHeight="1" x14ac:dyDescent="0.15">
      <c r="A127" s="251">
        <f t="shared" si="1"/>
        <v>122</v>
      </c>
      <c r="B127" s="55" t="s">
        <v>2218</v>
      </c>
      <c r="C127" s="252" t="s">
        <v>338</v>
      </c>
      <c r="D127" s="55" t="s">
        <v>2496</v>
      </c>
      <c r="E127" s="259" t="s">
        <v>339</v>
      </c>
      <c r="F127" s="439" t="s">
        <v>340</v>
      </c>
      <c r="G127" s="439" t="s">
        <v>341</v>
      </c>
      <c r="H127" s="439">
        <v>10</v>
      </c>
      <c r="I127" s="254"/>
      <c r="J127" s="254"/>
      <c r="K127" s="254"/>
      <c r="L127" s="254"/>
      <c r="M127" s="254"/>
      <c r="N127" s="439">
        <v>10</v>
      </c>
      <c r="O127" s="254"/>
      <c r="P127" s="256"/>
    </row>
    <row r="128" spans="1:17" ht="18.75" customHeight="1" x14ac:dyDescent="0.15">
      <c r="A128" s="251">
        <f t="shared" si="1"/>
        <v>123</v>
      </c>
      <c r="B128" s="55" t="s">
        <v>1643</v>
      </c>
      <c r="C128" s="252" t="s">
        <v>80</v>
      </c>
      <c r="D128" s="55" t="s">
        <v>2496</v>
      </c>
      <c r="E128" s="259" t="s">
        <v>339</v>
      </c>
      <c r="F128" s="439" t="s">
        <v>2276</v>
      </c>
      <c r="G128" s="439" t="s">
        <v>2277</v>
      </c>
      <c r="H128" s="254"/>
      <c r="I128" s="254"/>
      <c r="J128" s="254"/>
      <c r="K128" s="254"/>
      <c r="L128" s="254"/>
      <c r="M128" s="254"/>
      <c r="N128" s="439">
        <v>20</v>
      </c>
      <c r="O128" s="254"/>
      <c r="P128" s="256"/>
    </row>
    <row r="129" spans="1:16" ht="18.75" customHeight="1" x14ac:dyDescent="0.15">
      <c r="A129" s="251">
        <f t="shared" si="1"/>
        <v>124</v>
      </c>
      <c r="B129" s="55" t="s">
        <v>2279</v>
      </c>
      <c r="C129" s="252" t="s">
        <v>2583</v>
      </c>
      <c r="D129" s="55" t="s">
        <v>2582</v>
      </c>
      <c r="E129" s="259" t="s">
        <v>2278</v>
      </c>
      <c r="F129" s="439" t="s">
        <v>342</v>
      </c>
      <c r="G129" s="439" t="s">
        <v>343</v>
      </c>
      <c r="H129" s="254"/>
      <c r="I129" s="254"/>
      <c r="J129" s="254"/>
      <c r="K129" s="254"/>
      <c r="L129" s="254"/>
      <c r="M129" s="254"/>
      <c r="N129" s="439">
        <v>15</v>
      </c>
      <c r="O129" s="254"/>
      <c r="P129" s="256" t="s">
        <v>2581</v>
      </c>
    </row>
    <row r="130" spans="1:16" ht="18.75" customHeight="1" x14ac:dyDescent="0.15">
      <c r="A130" s="251">
        <f t="shared" si="1"/>
        <v>125</v>
      </c>
      <c r="B130" s="55" t="s">
        <v>1651</v>
      </c>
      <c r="C130" s="252" t="s">
        <v>80</v>
      </c>
      <c r="D130" s="236" t="s">
        <v>2497</v>
      </c>
      <c r="E130" s="258" t="s">
        <v>431</v>
      </c>
      <c r="F130" s="439" t="s">
        <v>2254</v>
      </c>
      <c r="G130" s="441" t="s">
        <v>2254</v>
      </c>
      <c r="H130" s="439">
        <v>40</v>
      </c>
      <c r="I130" s="439">
        <v>6</v>
      </c>
      <c r="J130" s="254"/>
      <c r="K130" s="254"/>
      <c r="L130" s="254"/>
      <c r="M130" s="254"/>
      <c r="N130" s="254"/>
      <c r="O130" s="254"/>
      <c r="P130" s="256"/>
    </row>
    <row r="131" spans="1:16" ht="18.75" customHeight="1" x14ac:dyDescent="0.15">
      <c r="A131" s="251">
        <f t="shared" si="1"/>
        <v>126</v>
      </c>
      <c r="B131" s="236" t="s">
        <v>1877</v>
      </c>
      <c r="C131" s="252" t="s">
        <v>344</v>
      </c>
      <c r="D131" s="55" t="s">
        <v>2498</v>
      </c>
      <c r="E131" s="255" t="s">
        <v>451</v>
      </c>
      <c r="F131" s="439" t="s">
        <v>345</v>
      </c>
      <c r="G131" s="439" t="s">
        <v>345</v>
      </c>
      <c r="H131" s="439">
        <v>13</v>
      </c>
      <c r="I131" s="254"/>
      <c r="J131" s="254"/>
      <c r="K131" s="254"/>
      <c r="L131" s="254"/>
      <c r="M131" s="254"/>
      <c r="N131" s="439">
        <v>27</v>
      </c>
      <c r="O131" s="254"/>
      <c r="P131" s="256"/>
    </row>
    <row r="132" spans="1:16" ht="18.75" customHeight="1" x14ac:dyDescent="0.15">
      <c r="A132" s="251">
        <f t="shared" si="1"/>
        <v>127</v>
      </c>
      <c r="B132" s="236" t="s">
        <v>168</v>
      </c>
      <c r="C132" s="252" t="s">
        <v>80</v>
      </c>
      <c r="D132" s="55" t="s">
        <v>2499</v>
      </c>
      <c r="E132" s="255" t="s">
        <v>169</v>
      </c>
      <c r="F132" s="439" t="s">
        <v>1830</v>
      </c>
      <c r="G132" s="439" t="s">
        <v>1831</v>
      </c>
      <c r="H132" s="254"/>
      <c r="I132" s="254"/>
      <c r="J132" s="254"/>
      <c r="K132" s="254"/>
      <c r="L132" s="254"/>
      <c r="M132" s="254"/>
      <c r="N132" s="439">
        <v>34</v>
      </c>
      <c r="O132" s="254"/>
      <c r="P132" s="465"/>
    </row>
    <row r="133" spans="1:16" ht="18.75" customHeight="1" x14ac:dyDescent="0.15">
      <c r="A133" s="251">
        <f t="shared" si="1"/>
        <v>128</v>
      </c>
      <c r="B133" s="236" t="s">
        <v>1334</v>
      </c>
      <c r="C133" s="252" t="s">
        <v>433</v>
      </c>
      <c r="D133" s="55" t="s">
        <v>2500</v>
      </c>
      <c r="E133" s="255" t="s">
        <v>1429</v>
      </c>
      <c r="F133" s="439" t="s">
        <v>2303</v>
      </c>
      <c r="G133" s="439" t="s">
        <v>2303</v>
      </c>
      <c r="H133" s="254"/>
      <c r="I133" s="439">
        <v>20</v>
      </c>
      <c r="J133" s="254"/>
      <c r="K133" s="254"/>
      <c r="L133" s="254"/>
      <c r="M133" s="254"/>
      <c r="N133" s="254"/>
      <c r="O133" s="254"/>
      <c r="P133" s="89"/>
    </row>
    <row r="134" spans="1:16" ht="18.75" customHeight="1" x14ac:dyDescent="0.15">
      <c r="A134" s="251">
        <f t="shared" si="1"/>
        <v>129</v>
      </c>
      <c r="B134" s="236" t="s">
        <v>629</v>
      </c>
      <c r="C134" s="252" t="s">
        <v>433</v>
      </c>
      <c r="D134" s="55" t="s">
        <v>2501</v>
      </c>
      <c r="E134" s="255" t="s">
        <v>1429</v>
      </c>
      <c r="F134" s="439" t="s">
        <v>630</v>
      </c>
      <c r="G134" s="439" t="s">
        <v>1832</v>
      </c>
      <c r="H134" s="439">
        <v>10</v>
      </c>
      <c r="I134" s="254"/>
      <c r="J134" s="254"/>
      <c r="K134" s="254"/>
      <c r="L134" s="254"/>
      <c r="M134" s="254"/>
      <c r="N134" s="439">
        <v>15</v>
      </c>
      <c r="O134" s="254"/>
      <c r="P134" s="89"/>
    </row>
    <row r="135" spans="1:16" ht="18.75" customHeight="1" x14ac:dyDescent="0.15">
      <c r="A135" s="251">
        <f t="shared" si="1"/>
        <v>130</v>
      </c>
      <c r="B135" s="236" t="s">
        <v>687</v>
      </c>
      <c r="C135" s="252" t="s">
        <v>688</v>
      </c>
      <c r="D135" s="55" t="s">
        <v>2502</v>
      </c>
      <c r="E135" s="255" t="s">
        <v>689</v>
      </c>
      <c r="F135" s="439" t="s">
        <v>690</v>
      </c>
      <c r="G135" s="439" t="s">
        <v>690</v>
      </c>
      <c r="H135" s="254"/>
      <c r="I135" s="254"/>
      <c r="J135" s="254"/>
      <c r="K135" s="254"/>
      <c r="L135" s="254"/>
      <c r="M135" s="254"/>
      <c r="N135" s="439">
        <v>20</v>
      </c>
      <c r="O135" s="254"/>
      <c r="P135" s="89"/>
    </row>
    <row r="136" spans="1:16" ht="18.75" customHeight="1" x14ac:dyDescent="0.15">
      <c r="A136" s="251">
        <f t="shared" si="1"/>
        <v>131</v>
      </c>
      <c r="B136" s="236" t="s">
        <v>1094</v>
      </c>
      <c r="C136" s="252" t="s">
        <v>1217</v>
      </c>
      <c r="D136" s="55" t="s">
        <v>2503</v>
      </c>
      <c r="E136" s="255" t="s">
        <v>1424</v>
      </c>
      <c r="F136" s="439" t="s">
        <v>1425</v>
      </c>
      <c r="G136" s="439" t="s">
        <v>1223</v>
      </c>
      <c r="H136" s="254"/>
      <c r="I136" s="254"/>
      <c r="J136" s="254"/>
      <c r="K136" s="254"/>
      <c r="L136" s="254"/>
      <c r="M136" s="439">
        <v>10</v>
      </c>
      <c r="N136" s="439">
        <v>10</v>
      </c>
      <c r="O136" s="254"/>
      <c r="P136" s="89"/>
    </row>
    <row r="137" spans="1:16" ht="18.75" customHeight="1" x14ac:dyDescent="0.15">
      <c r="A137" s="251">
        <f t="shared" si="1"/>
        <v>132</v>
      </c>
      <c r="B137" s="236" t="s">
        <v>1548</v>
      </c>
      <c r="C137" s="252" t="s">
        <v>1549</v>
      </c>
      <c r="D137" s="55" t="s">
        <v>2504</v>
      </c>
      <c r="E137" s="255" t="s">
        <v>1550</v>
      </c>
      <c r="F137" s="439" t="s">
        <v>1551</v>
      </c>
      <c r="G137" s="439" t="s">
        <v>1552</v>
      </c>
      <c r="H137" s="254"/>
      <c r="I137" s="254"/>
      <c r="J137" s="254"/>
      <c r="K137" s="254"/>
      <c r="L137" s="254"/>
      <c r="M137" s="439">
        <v>15</v>
      </c>
      <c r="N137" s="254"/>
      <c r="O137" s="254"/>
      <c r="P137" s="89"/>
    </row>
    <row r="138" spans="1:16" ht="18.75" customHeight="1" x14ac:dyDescent="0.15">
      <c r="A138" s="251">
        <f t="shared" si="1"/>
        <v>133</v>
      </c>
      <c r="B138" s="236" t="s">
        <v>2056</v>
      </c>
      <c r="C138" s="252" t="s">
        <v>2057</v>
      </c>
      <c r="D138" s="55" t="s">
        <v>2505</v>
      </c>
      <c r="E138" s="255" t="s">
        <v>2058</v>
      </c>
      <c r="F138" s="439" t="s">
        <v>2059</v>
      </c>
      <c r="G138" s="439" t="s">
        <v>2060</v>
      </c>
      <c r="H138" s="439">
        <v>10</v>
      </c>
      <c r="I138" s="254"/>
      <c r="J138" s="254"/>
      <c r="K138" s="254"/>
      <c r="L138" s="254"/>
      <c r="M138" s="254"/>
      <c r="N138" s="254"/>
      <c r="O138" s="254"/>
      <c r="P138" s="256" t="s">
        <v>2061</v>
      </c>
    </row>
    <row r="139" spans="1:16" ht="18.75" customHeight="1" x14ac:dyDescent="0.15">
      <c r="A139" s="251">
        <f t="shared" si="1"/>
        <v>134</v>
      </c>
      <c r="B139" s="236" t="s">
        <v>2307</v>
      </c>
      <c r="C139" s="252" t="s">
        <v>2309</v>
      </c>
      <c r="D139" s="55" t="s">
        <v>2506</v>
      </c>
      <c r="E139" s="255" t="s">
        <v>2308</v>
      </c>
      <c r="F139" s="445" t="s">
        <v>2310</v>
      </c>
      <c r="G139" s="445" t="s">
        <v>2311</v>
      </c>
      <c r="H139" s="445">
        <v>8</v>
      </c>
      <c r="I139" s="459">
        <v>8</v>
      </c>
      <c r="J139" s="228">
        <v>8</v>
      </c>
      <c r="K139" s="254"/>
      <c r="L139" s="254"/>
      <c r="M139" s="254"/>
      <c r="N139" s="254"/>
      <c r="O139" s="254"/>
      <c r="P139" s="256" t="s">
        <v>2204</v>
      </c>
    </row>
    <row r="140" spans="1:16" ht="18.75" customHeight="1" x14ac:dyDescent="0.15">
      <c r="A140" s="251">
        <f t="shared" si="1"/>
        <v>135</v>
      </c>
      <c r="B140" s="236" t="s">
        <v>2561</v>
      </c>
      <c r="C140" s="252" t="s">
        <v>2562</v>
      </c>
      <c r="D140" s="55" t="s">
        <v>2563</v>
      </c>
      <c r="E140" s="255" t="s">
        <v>2564</v>
      </c>
      <c r="F140" s="488" t="s">
        <v>2565</v>
      </c>
      <c r="G140" s="488" t="s">
        <v>2566</v>
      </c>
      <c r="H140" s="254"/>
      <c r="I140" s="254"/>
      <c r="J140" s="254"/>
      <c r="K140" s="254"/>
      <c r="L140" s="254"/>
      <c r="M140" s="488">
        <v>10</v>
      </c>
      <c r="N140" s="488">
        <v>10</v>
      </c>
      <c r="O140" s="254"/>
      <c r="P140" s="256"/>
    </row>
    <row r="141" spans="1:16" ht="18.75" customHeight="1" x14ac:dyDescent="0.15">
      <c r="A141" s="251">
        <f t="shared" si="1"/>
        <v>136</v>
      </c>
      <c r="B141" s="236" t="s">
        <v>1431</v>
      </c>
      <c r="C141" s="252" t="s">
        <v>670</v>
      </c>
      <c r="D141" s="55" t="s">
        <v>2507</v>
      </c>
      <c r="E141" s="255" t="s">
        <v>1433</v>
      </c>
      <c r="F141" s="439" t="s">
        <v>671</v>
      </c>
      <c r="G141" s="439" t="s">
        <v>1441</v>
      </c>
      <c r="H141" s="254"/>
      <c r="I141" s="254"/>
      <c r="J141" s="254"/>
      <c r="K141" s="254"/>
      <c r="L141" s="254"/>
      <c r="M141" s="254"/>
      <c r="N141" s="439">
        <v>20</v>
      </c>
      <c r="O141" s="254"/>
      <c r="P141" s="256"/>
    </row>
    <row r="142" spans="1:16" ht="18.75" customHeight="1" x14ac:dyDescent="0.15">
      <c r="A142" s="251">
        <f t="shared" si="1"/>
        <v>137</v>
      </c>
      <c r="B142" s="236" t="s">
        <v>1432</v>
      </c>
      <c r="C142" s="252" t="s">
        <v>1434</v>
      </c>
      <c r="D142" s="55" t="s">
        <v>2508</v>
      </c>
      <c r="E142" s="255" t="s">
        <v>1433</v>
      </c>
      <c r="F142" s="439" t="s">
        <v>1435</v>
      </c>
      <c r="G142" s="439" t="s">
        <v>1436</v>
      </c>
      <c r="H142" s="254"/>
      <c r="I142" s="254"/>
      <c r="J142" s="254"/>
      <c r="K142" s="254"/>
      <c r="L142" s="254"/>
      <c r="M142" s="254"/>
      <c r="N142" s="439">
        <v>20</v>
      </c>
      <c r="O142" s="254"/>
      <c r="P142" s="256"/>
    </row>
    <row r="143" spans="1:16" ht="18.75" customHeight="1" x14ac:dyDescent="0.15">
      <c r="A143" s="251">
        <f t="shared" si="1"/>
        <v>138</v>
      </c>
      <c r="B143" s="423" t="s">
        <v>1588</v>
      </c>
      <c r="C143" s="252" t="s">
        <v>1590</v>
      </c>
      <c r="D143" s="55" t="s">
        <v>2509</v>
      </c>
      <c r="E143" s="55" t="s">
        <v>2208</v>
      </c>
      <c r="F143" s="439" t="s">
        <v>371</v>
      </c>
      <c r="G143" s="439" t="s">
        <v>372</v>
      </c>
      <c r="H143" s="439">
        <v>15</v>
      </c>
      <c r="I143" s="254"/>
      <c r="J143" s="254"/>
      <c r="K143" s="254"/>
      <c r="L143" s="254"/>
      <c r="M143" s="254"/>
      <c r="N143" s="254"/>
      <c r="O143" s="254"/>
      <c r="P143" s="256"/>
    </row>
    <row r="144" spans="1:16" ht="18.75" customHeight="1" x14ac:dyDescent="0.15">
      <c r="A144" s="251">
        <f t="shared" si="1"/>
        <v>139</v>
      </c>
      <c r="B144" s="423" t="s">
        <v>1589</v>
      </c>
      <c r="C144" s="252" t="s">
        <v>1591</v>
      </c>
      <c r="D144" s="55" t="s">
        <v>2509</v>
      </c>
      <c r="E144" s="55" t="s">
        <v>2208</v>
      </c>
      <c r="F144" s="439" t="s">
        <v>371</v>
      </c>
      <c r="G144" s="439" t="s">
        <v>372</v>
      </c>
      <c r="H144" s="254"/>
      <c r="I144" s="254"/>
      <c r="J144" s="254"/>
      <c r="K144" s="254"/>
      <c r="L144" s="254"/>
      <c r="M144" s="254"/>
      <c r="N144" s="439">
        <v>20</v>
      </c>
      <c r="O144" s="254"/>
      <c r="P144" s="256"/>
    </row>
    <row r="145" spans="1:133" ht="18.75" customHeight="1" x14ac:dyDescent="0.15">
      <c r="A145" s="251">
        <f t="shared" si="1"/>
        <v>140</v>
      </c>
      <c r="B145" s="55" t="s">
        <v>1447</v>
      </c>
      <c r="C145" s="252" t="s">
        <v>1448</v>
      </c>
      <c r="D145" s="55" t="s">
        <v>2510</v>
      </c>
      <c r="E145" s="55" t="s">
        <v>1449</v>
      </c>
      <c r="F145" s="439" t="s">
        <v>1450</v>
      </c>
      <c r="G145" s="439" t="s">
        <v>1451</v>
      </c>
      <c r="H145" s="254"/>
      <c r="I145" s="254"/>
      <c r="J145" s="254"/>
      <c r="K145" s="254"/>
      <c r="L145" s="254"/>
      <c r="M145" s="254"/>
      <c r="N145" s="439">
        <v>20</v>
      </c>
      <c r="O145" s="254"/>
      <c r="P145" s="256"/>
    </row>
    <row r="146" spans="1:133" ht="18.75" customHeight="1" x14ac:dyDescent="0.15">
      <c r="A146" s="251">
        <f t="shared" si="1"/>
        <v>141</v>
      </c>
      <c r="B146" s="55" t="s">
        <v>373</v>
      </c>
      <c r="C146" s="252" t="s">
        <v>374</v>
      </c>
      <c r="D146" s="55" t="s">
        <v>2511</v>
      </c>
      <c r="E146" s="55" t="s">
        <v>2112</v>
      </c>
      <c r="F146" s="439" t="s">
        <v>375</v>
      </c>
      <c r="G146" s="439" t="s">
        <v>375</v>
      </c>
      <c r="H146" s="254"/>
      <c r="I146" s="254"/>
      <c r="J146" s="254"/>
      <c r="K146" s="254"/>
      <c r="L146" s="254"/>
      <c r="M146" s="254"/>
      <c r="N146" s="439">
        <v>20</v>
      </c>
      <c r="O146" s="254"/>
      <c r="P146" s="256"/>
    </row>
    <row r="147" spans="1:133" s="367" customFormat="1" ht="18.75" customHeight="1" thickBot="1" x14ac:dyDescent="0.2">
      <c r="A147" s="251">
        <f t="shared" si="1"/>
        <v>142</v>
      </c>
      <c r="B147" s="55" t="s">
        <v>376</v>
      </c>
      <c r="C147" s="252" t="s">
        <v>539</v>
      </c>
      <c r="D147" s="55" t="s">
        <v>2512</v>
      </c>
      <c r="E147" s="255" t="s">
        <v>377</v>
      </c>
      <c r="F147" s="439" t="s">
        <v>378</v>
      </c>
      <c r="G147" s="439" t="s">
        <v>378</v>
      </c>
      <c r="H147" s="254"/>
      <c r="I147" s="254"/>
      <c r="J147" s="254"/>
      <c r="K147" s="254"/>
      <c r="L147" s="254"/>
      <c r="M147" s="254"/>
      <c r="N147" s="439">
        <v>12</v>
      </c>
      <c r="O147" s="254"/>
      <c r="P147" s="89"/>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c r="CA147" s="75"/>
      <c r="CB147" s="75"/>
      <c r="CC147" s="75"/>
      <c r="CD147" s="75"/>
      <c r="CE147" s="75"/>
      <c r="CF147" s="75"/>
      <c r="CG147" s="75"/>
      <c r="CH147" s="75"/>
      <c r="CI147" s="75"/>
      <c r="CJ147" s="75"/>
      <c r="CK147" s="75"/>
      <c r="CL147" s="75"/>
      <c r="CM147" s="75"/>
      <c r="CN147" s="75"/>
      <c r="CO147" s="75"/>
      <c r="CP147" s="75"/>
      <c r="CQ147" s="75"/>
      <c r="CR147" s="75"/>
      <c r="CS147" s="75"/>
      <c r="CT147" s="75"/>
      <c r="CU147" s="75"/>
      <c r="CV147" s="75"/>
      <c r="CW147" s="75"/>
      <c r="CX147" s="75"/>
      <c r="CY147" s="75"/>
      <c r="CZ147" s="75"/>
      <c r="DA147" s="75"/>
      <c r="DB147" s="75"/>
      <c r="DC147" s="75"/>
      <c r="DD147" s="75"/>
      <c r="DE147" s="75"/>
      <c r="DF147" s="75"/>
      <c r="DG147" s="75"/>
      <c r="DH147" s="75"/>
      <c r="DI147" s="75"/>
      <c r="DJ147" s="75"/>
      <c r="DK147" s="75"/>
      <c r="DL147" s="75"/>
      <c r="DM147" s="75"/>
      <c r="DN147" s="75"/>
      <c r="DO147" s="75"/>
      <c r="DP147" s="75"/>
      <c r="DQ147" s="75"/>
      <c r="DR147" s="75"/>
      <c r="DS147" s="75"/>
      <c r="DT147" s="75"/>
      <c r="DU147" s="75"/>
      <c r="DV147" s="75"/>
      <c r="DW147" s="75"/>
      <c r="DX147" s="75"/>
      <c r="DY147" s="75"/>
      <c r="DZ147" s="75"/>
      <c r="EA147" s="75"/>
      <c r="EB147" s="75"/>
      <c r="EC147" s="75"/>
    </row>
    <row r="148" spans="1:133" s="367" customFormat="1" ht="18.75" customHeight="1" thickBot="1" x14ac:dyDescent="0.2">
      <c r="A148" s="251">
        <f t="shared" si="1"/>
        <v>143</v>
      </c>
      <c r="B148" s="55" t="s">
        <v>574</v>
      </c>
      <c r="C148" s="252" t="s">
        <v>123</v>
      </c>
      <c r="D148" s="55" t="s">
        <v>2513</v>
      </c>
      <c r="E148" s="255" t="s">
        <v>91</v>
      </c>
      <c r="F148" s="439" t="s">
        <v>1875</v>
      </c>
      <c r="G148" s="439" t="s">
        <v>1876</v>
      </c>
      <c r="H148" s="439">
        <v>10</v>
      </c>
      <c r="I148" s="254"/>
      <c r="J148" s="254"/>
      <c r="K148" s="254"/>
      <c r="L148" s="254"/>
      <c r="M148" s="254"/>
      <c r="N148" s="439">
        <v>25</v>
      </c>
      <c r="O148" s="254"/>
      <c r="P148" s="89"/>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c r="BP148" s="75"/>
      <c r="BQ148" s="75"/>
      <c r="BR148" s="75"/>
      <c r="BS148" s="75"/>
      <c r="BT148" s="75"/>
      <c r="BU148" s="75"/>
      <c r="BV148" s="75"/>
      <c r="BW148" s="75"/>
      <c r="BX148" s="75"/>
      <c r="BY148" s="75"/>
      <c r="BZ148" s="75"/>
      <c r="CA148" s="75"/>
      <c r="CB148" s="75"/>
      <c r="CC148" s="75"/>
      <c r="CD148" s="75"/>
      <c r="CE148" s="75"/>
      <c r="CF148" s="75"/>
      <c r="CG148" s="75"/>
      <c r="CH148" s="75"/>
      <c r="CI148" s="75"/>
      <c r="CJ148" s="75"/>
      <c r="CK148" s="75"/>
      <c r="CL148" s="75"/>
      <c r="CM148" s="75"/>
      <c r="CN148" s="75"/>
      <c r="CO148" s="75"/>
      <c r="CP148" s="75"/>
      <c r="CQ148" s="75"/>
      <c r="CR148" s="75"/>
      <c r="CS148" s="75"/>
      <c r="CT148" s="75"/>
      <c r="CU148" s="75"/>
      <c r="CV148" s="75"/>
      <c r="CW148" s="75"/>
      <c r="CX148" s="75"/>
      <c r="CY148" s="75"/>
      <c r="CZ148" s="75"/>
      <c r="DA148" s="75"/>
      <c r="DB148" s="75"/>
      <c r="DC148" s="75"/>
      <c r="DD148" s="75"/>
      <c r="DE148" s="75"/>
      <c r="DF148" s="75"/>
      <c r="DG148" s="75"/>
      <c r="DH148" s="75"/>
      <c r="DI148" s="75"/>
      <c r="DJ148" s="75"/>
      <c r="DK148" s="75"/>
      <c r="DL148" s="75"/>
      <c r="DM148" s="75"/>
      <c r="DN148" s="75"/>
      <c r="DO148" s="75"/>
      <c r="DP148" s="75"/>
      <c r="DQ148" s="75"/>
      <c r="DR148" s="75"/>
      <c r="DS148" s="75"/>
      <c r="DT148" s="75"/>
      <c r="DU148" s="75"/>
      <c r="DV148" s="75"/>
      <c r="DW148" s="75"/>
      <c r="DX148" s="75"/>
      <c r="DY148" s="75"/>
      <c r="DZ148" s="75"/>
      <c r="EA148" s="75"/>
      <c r="EB148" s="75"/>
      <c r="EC148" s="75"/>
    </row>
    <row r="149" spans="1:133" ht="18" customHeight="1" x14ac:dyDescent="0.15">
      <c r="A149" s="407">
        <f t="shared" ref="A149" si="2">A148+1</f>
        <v>144</v>
      </c>
      <c r="B149" s="267" t="s">
        <v>577</v>
      </c>
      <c r="C149" s="268" t="s">
        <v>123</v>
      </c>
      <c r="D149" s="269" t="s">
        <v>2514</v>
      </c>
      <c r="E149" s="273" t="s">
        <v>578</v>
      </c>
      <c r="F149" s="437" t="s">
        <v>1878</v>
      </c>
      <c r="G149" s="437" t="s">
        <v>1879</v>
      </c>
      <c r="H149" s="274">
        <v>6</v>
      </c>
      <c r="I149" s="275"/>
      <c r="J149" s="275"/>
      <c r="K149" s="254"/>
      <c r="L149" s="261"/>
      <c r="M149" s="275"/>
      <c r="N149" s="274">
        <v>34</v>
      </c>
      <c r="O149" s="275"/>
      <c r="P149" s="276"/>
    </row>
    <row r="150" spans="1:133" ht="18" customHeight="1" thickBot="1" x14ac:dyDescent="0.2">
      <c r="A150" s="251">
        <f t="shared" si="1"/>
        <v>145</v>
      </c>
      <c r="B150" s="269" t="s">
        <v>2190</v>
      </c>
      <c r="C150" s="268" t="s">
        <v>2191</v>
      </c>
      <c r="D150" s="269" t="s">
        <v>2515</v>
      </c>
      <c r="E150" s="273" t="s">
        <v>2192</v>
      </c>
      <c r="F150" s="437" t="s">
        <v>2193</v>
      </c>
      <c r="G150" s="437" t="s">
        <v>2194</v>
      </c>
      <c r="H150" s="274">
        <v>20</v>
      </c>
      <c r="I150" s="275"/>
      <c r="J150" s="275"/>
      <c r="K150" s="275"/>
      <c r="L150" s="275"/>
      <c r="M150" s="275"/>
      <c r="N150" s="275"/>
      <c r="O150" s="275"/>
      <c r="P150" s="402"/>
    </row>
    <row r="151" spans="1:133" ht="18" customHeight="1" thickBot="1" x14ac:dyDescent="0.2">
      <c r="A151" s="408" t="s">
        <v>409</v>
      </c>
      <c r="B151" s="369"/>
      <c r="C151" s="370"/>
      <c r="D151" s="371"/>
      <c r="E151" s="371"/>
      <c r="F151" s="372"/>
      <c r="G151" s="373"/>
      <c r="H151" s="374">
        <f>SUM(H6:H150)</f>
        <v>735</v>
      </c>
      <c r="I151" s="374">
        <f t="shared" ref="I151:N151" si="3">SUM(I6:I150)</f>
        <v>106</v>
      </c>
      <c r="J151" s="374">
        <f t="shared" si="3"/>
        <v>14</v>
      </c>
      <c r="K151" s="374">
        <f>SUM(K6:K150)</f>
        <v>30</v>
      </c>
      <c r="L151" s="374">
        <f t="shared" si="3"/>
        <v>31</v>
      </c>
      <c r="M151" s="374">
        <f t="shared" si="3"/>
        <v>290</v>
      </c>
      <c r="N151" s="374">
        <f t="shared" si="3"/>
        <v>2068</v>
      </c>
      <c r="O151" s="374" t="s">
        <v>1349</v>
      </c>
      <c r="P151" s="375"/>
    </row>
    <row r="152" spans="1:133" ht="18" customHeight="1" x14ac:dyDescent="0.15">
      <c r="A152" s="77"/>
      <c r="B152" s="77"/>
      <c r="C152" s="76"/>
      <c r="D152" s="77"/>
      <c r="E152" s="77"/>
      <c r="F152" s="77"/>
      <c r="G152" s="77"/>
    </row>
    <row r="153" spans="1:133" ht="18" customHeight="1" x14ac:dyDescent="0.15">
      <c r="A153" s="75"/>
      <c r="B153" s="75"/>
      <c r="C153" s="270"/>
      <c r="D153" s="75"/>
      <c r="E153" s="75"/>
      <c r="F153" s="77"/>
      <c r="G153" s="77"/>
    </row>
  </sheetData>
  <autoFilter ref="A5:P151" xr:uid="{00000000-0009-0000-0000-000002000000}"/>
  <sortState xmlns:xlrd2="http://schemas.microsoft.com/office/spreadsheetml/2017/richdata2" ref="A6:P131">
    <sortCondition ref="A6:A131"/>
  </sortState>
  <mergeCells count="9">
    <mergeCell ref="P4:P5"/>
    <mergeCell ref="C4:C5"/>
    <mergeCell ref="B4:B5"/>
    <mergeCell ref="A4:A5"/>
    <mergeCell ref="G4:G5"/>
    <mergeCell ref="F4:F5"/>
    <mergeCell ref="E4:E5"/>
    <mergeCell ref="H4:O4"/>
    <mergeCell ref="D4:D5"/>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48"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49"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941</v>
      </c>
      <c r="C1" s="15"/>
      <c r="F1" s="16"/>
      <c r="G1" s="16"/>
      <c r="H1" s="16"/>
    </row>
    <row r="2" spans="1:10" s="244" customFormat="1" ht="18" customHeight="1" thickBot="1" x14ac:dyDescent="0.2">
      <c r="A2" s="227" t="s">
        <v>1702</v>
      </c>
      <c r="B2" s="272"/>
      <c r="C2" s="272"/>
      <c r="F2" s="247"/>
      <c r="G2" s="247"/>
      <c r="H2" s="247"/>
      <c r="I2" s="246" t="str">
        <f>支援施設!N2</f>
        <v>（R8.6.1現在）</v>
      </c>
    </row>
    <row r="3" spans="1:10" s="36" customFormat="1" ht="18" customHeight="1" x14ac:dyDescent="0.15">
      <c r="A3" s="7" t="s">
        <v>109</v>
      </c>
      <c r="B3" s="277" t="s">
        <v>126</v>
      </c>
      <c r="C3" s="278" t="s">
        <v>13</v>
      </c>
      <c r="D3" s="277" t="s">
        <v>107</v>
      </c>
      <c r="E3" s="277" t="s">
        <v>106</v>
      </c>
      <c r="F3" s="277" t="s">
        <v>124</v>
      </c>
      <c r="G3" s="277" t="s">
        <v>458</v>
      </c>
      <c r="H3" s="277" t="s">
        <v>456</v>
      </c>
      <c r="I3" s="279" t="s">
        <v>1229</v>
      </c>
    </row>
    <row r="4" spans="1:10" ht="32.25" customHeight="1" x14ac:dyDescent="0.15">
      <c r="A4" s="280">
        <v>1</v>
      </c>
      <c r="B4" s="281" t="s">
        <v>942</v>
      </c>
      <c r="C4" s="71" t="s">
        <v>1064</v>
      </c>
      <c r="D4" s="37" t="s">
        <v>973</v>
      </c>
      <c r="E4" s="72" t="s">
        <v>753</v>
      </c>
      <c r="F4" s="71" t="s">
        <v>1010</v>
      </c>
      <c r="G4" s="71" t="s">
        <v>1011</v>
      </c>
      <c r="H4" s="22"/>
      <c r="I4" s="282" t="s">
        <v>1063</v>
      </c>
    </row>
    <row r="5" spans="1:10" ht="32.25" customHeight="1" x14ac:dyDescent="0.15">
      <c r="A5" s="280">
        <f>A4+1</f>
        <v>2</v>
      </c>
      <c r="B5" s="281" t="s">
        <v>194</v>
      </c>
      <c r="C5" s="71" t="s">
        <v>1103</v>
      </c>
      <c r="D5" s="37" t="s">
        <v>1104</v>
      </c>
      <c r="E5" s="72" t="s">
        <v>753</v>
      </c>
      <c r="F5" s="71" t="s">
        <v>1105</v>
      </c>
      <c r="G5" s="71" t="s">
        <v>1106</v>
      </c>
      <c r="H5" s="22"/>
      <c r="I5" s="282" t="s">
        <v>1107</v>
      </c>
    </row>
    <row r="6" spans="1:10" ht="32.25" customHeight="1" x14ac:dyDescent="0.15">
      <c r="A6" s="280">
        <f t="shared" ref="A6:A62" si="0">A5+1</f>
        <v>3</v>
      </c>
      <c r="B6" s="281" t="s">
        <v>943</v>
      </c>
      <c r="C6" s="71" t="s">
        <v>1065</v>
      </c>
      <c r="D6" s="37" t="s">
        <v>974</v>
      </c>
      <c r="E6" s="72" t="s">
        <v>1002</v>
      </c>
      <c r="F6" s="71" t="s">
        <v>1012</v>
      </c>
      <c r="G6" s="71" t="s">
        <v>1013</v>
      </c>
      <c r="H6" s="22"/>
      <c r="I6" s="282" t="s">
        <v>1063</v>
      </c>
    </row>
    <row r="7" spans="1:10" ht="32.25" customHeight="1" x14ac:dyDescent="0.15">
      <c r="A7" s="280">
        <f t="shared" si="0"/>
        <v>4</v>
      </c>
      <c r="B7" s="281" t="s">
        <v>944</v>
      </c>
      <c r="C7" s="71" t="s">
        <v>1066</v>
      </c>
      <c r="D7" s="37" t="s">
        <v>975</v>
      </c>
      <c r="E7" s="37" t="s">
        <v>1000</v>
      </c>
      <c r="F7" s="71" t="s">
        <v>1014</v>
      </c>
      <c r="G7" s="71" t="s">
        <v>1015</v>
      </c>
      <c r="H7" s="22"/>
      <c r="I7" s="282" t="s">
        <v>1063</v>
      </c>
    </row>
    <row r="8" spans="1:10" ht="32.25" customHeight="1" x14ac:dyDescent="0.15">
      <c r="A8" s="280">
        <f t="shared" si="0"/>
        <v>5</v>
      </c>
      <c r="B8" s="281" t="s">
        <v>945</v>
      </c>
      <c r="C8" s="71" t="s">
        <v>1065</v>
      </c>
      <c r="D8" s="37" t="s">
        <v>976</v>
      </c>
      <c r="E8" s="72" t="s">
        <v>762</v>
      </c>
      <c r="F8" s="71" t="s">
        <v>526</v>
      </c>
      <c r="G8" s="71" t="s">
        <v>1016</v>
      </c>
      <c r="H8" s="22"/>
      <c r="I8" s="282" t="s">
        <v>1063</v>
      </c>
    </row>
    <row r="9" spans="1:10" ht="32.25" customHeight="1" x14ac:dyDescent="0.15">
      <c r="A9" s="280">
        <f t="shared" si="0"/>
        <v>6</v>
      </c>
      <c r="B9" s="281" t="s">
        <v>946</v>
      </c>
      <c r="C9" s="71" t="s">
        <v>1065</v>
      </c>
      <c r="D9" s="37" t="s">
        <v>976</v>
      </c>
      <c r="E9" s="37" t="s">
        <v>762</v>
      </c>
      <c r="F9" s="71" t="s">
        <v>526</v>
      </c>
      <c r="G9" s="71" t="s">
        <v>1016</v>
      </c>
      <c r="H9" s="22"/>
      <c r="I9" s="282" t="s">
        <v>1063</v>
      </c>
    </row>
    <row r="10" spans="1:10" ht="32.25" customHeight="1" x14ac:dyDescent="0.15">
      <c r="A10" s="280">
        <f t="shared" si="0"/>
        <v>7</v>
      </c>
      <c r="B10" s="281" t="s">
        <v>947</v>
      </c>
      <c r="C10" s="71" t="s">
        <v>1067</v>
      </c>
      <c r="D10" s="37" t="s">
        <v>977</v>
      </c>
      <c r="E10" s="37" t="s">
        <v>289</v>
      </c>
      <c r="F10" s="71" t="s">
        <v>382</v>
      </c>
      <c r="G10" s="71" t="s">
        <v>398</v>
      </c>
      <c r="H10" s="22"/>
      <c r="I10" s="282" t="s">
        <v>1063</v>
      </c>
    </row>
    <row r="11" spans="1:10" ht="32.25" customHeight="1" x14ac:dyDescent="0.15">
      <c r="A11" s="280">
        <f t="shared" si="0"/>
        <v>8</v>
      </c>
      <c r="B11" s="281" t="s">
        <v>948</v>
      </c>
      <c r="C11" s="71" t="s">
        <v>1068</v>
      </c>
      <c r="D11" s="37" t="s">
        <v>978</v>
      </c>
      <c r="E11" s="72" t="s">
        <v>1003</v>
      </c>
      <c r="F11" s="71" t="s">
        <v>1017</v>
      </c>
      <c r="G11" s="71" t="s">
        <v>1018</v>
      </c>
      <c r="H11" s="22"/>
      <c r="I11" s="282" t="s">
        <v>1062</v>
      </c>
    </row>
    <row r="12" spans="1:10" ht="32.25" customHeight="1" x14ac:dyDescent="0.15">
      <c r="A12" s="280">
        <f t="shared" si="0"/>
        <v>9</v>
      </c>
      <c r="B12" s="281" t="s">
        <v>2230</v>
      </c>
      <c r="C12" s="71" t="s">
        <v>1065</v>
      </c>
      <c r="D12" s="37" t="s">
        <v>979</v>
      </c>
      <c r="E12" s="37" t="s">
        <v>762</v>
      </c>
      <c r="F12" s="71" t="s">
        <v>1019</v>
      </c>
      <c r="G12" s="71" t="s">
        <v>1020</v>
      </c>
      <c r="H12" s="22"/>
      <c r="I12" s="282" t="s">
        <v>1063</v>
      </c>
      <c r="J12" s="283"/>
    </row>
    <row r="13" spans="1:10" ht="32.25" customHeight="1" x14ac:dyDescent="0.15">
      <c r="A13" s="280">
        <f t="shared" si="0"/>
        <v>10</v>
      </c>
      <c r="B13" s="281" t="s">
        <v>949</v>
      </c>
      <c r="C13" s="71" t="s">
        <v>1070</v>
      </c>
      <c r="D13" s="37" t="s">
        <v>980</v>
      </c>
      <c r="E13" s="37" t="s">
        <v>1004</v>
      </c>
      <c r="F13" s="71" t="s">
        <v>1021</v>
      </c>
      <c r="G13" s="71" t="s">
        <v>1022</v>
      </c>
      <c r="H13" s="22"/>
      <c r="I13" s="282" t="s">
        <v>1063</v>
      </c>
    </row>
    <row r="14" spans="1:10" ht="32.25" customHeight="1" x14ac:dyDescent="0.15">
      <c r="A14" s="280">
        <f t="shared" si="0"/>
        <v>11</v>
      </c>
      <c r="B14" s="281" t="s">
        <v>950</v>
      </c>
      <c r="C14" s="71" t="s">
        <v>1069</v>
      </c>
      <c r="D14" s="37" t="s">
        <v>981</v>
      </c>
      <c r="E14" s="37" t="s">
        <v>1004</v>
      </c>
      <c r="F14" s="71" t="s">
        <v>1023</v>
      </c>
      <c r="G14" s="71" t="s">
        <v>1024</v>
      </c>
      <c r="H14" s="22"/>
      <c r="I14" s="282" t="s">
        <v>1063</v>
      </c>
    </row>
    <row r="15" spans="1:10" ht="32.25" customHeight="1" x14ac:dyDescent="0.15">
      <c r="A15" s="280">
        <f t="shared" si="0"/>
        <v>12</v>
      </c>
      <c r="B15" s="281" t="s">
        <v>1197</v>
      </c>
      <c r="C15" s="71" t="s">
        <v>1084</v>
      </c>
      <c r="D15" s="37" t="s">
        <v>994</v>
      </c>
      <c r="E15" s="37" t="s">
        <v>212</v>
      </c>
      <c r="F15" s="71" t="s">
        <v>214</v>
      </c>
      <c r="G15" s="71" t="s">
        <v>1043</v>
      </c>
      <c r="H15" s="22"/>
      <c r="I15" s="282" t="s">
        <v>1063</v>
      </c>
    </row>
    <row r="16" spans="1:10" ht="32.25" customHeight="1" x14ac:dyDescent="0.15">
      <c r="A16" s="280">
        <f t="shared" si="0"/>
        <v>13</v>
      </c>
      <c r="B16" s="281" t="s">
        <v>1487</v>
      </c>
      <c r="C16" s="71" t="s">
        <v>1488</v>
      </c>
      <c r="D16" s="37" t="s">
        <v>1489</v>
      </c>
      <c r="E16" s="37" t="s">
        <v>1490</v>
      </c>
      <c r="F16" s="71" t="s">
        <v>1491</v>
      </c>
      <c r="G16" s="71" t="s">
        <v>1492</v>
      </c>
      <c r="H16" s="22"/>
      <c r="I16" s="282" t="s">
        <v>1062</v>
      </c>
    </row>
    <row r="17" spans="1:9" ht="32.25" customHeight="1" x14ac:dyDescent="0.15">
      <c r="A17" s="280">
        <f t="shared" si="0"/>
        <v>14</v>
      </c>
      <c r="B17" s="281" t="s">
        <v>1556</v>
      </c>
      <c r="C17" s="71" t="s">
        <v>1558</v>
      </c>
      <c r="D17" s="37" t="s">
        <v>1557</v>
      </c>
      <c r="E17" s="37" t="s">
        <v>1132</v>
      </c>
      <c r="F17" s="71" t="s">
        <v>1559</v>
      </c>
      <c r="G17" s="71" t="s">
        <v>287</v>
      </c>
      <c r="H17" s="22"/>
      <c r="I17" s="282" t="s">
        <v>1063</v>
      </c>
    </row>
    <row r="18" spans="1:9" ht="32.25" customHeight="1" x14ac:dyDescent="0.15">
      <c r="A18" s="280">
        <f t="shared" si="0"/>
        <v>15</v>
      </c>
      <c r="B18" s="281" t="s">
        <v>2069</v>
      </c>
      <c r="C18" s="71" t="s">
        <v>2070</v>
      </c>
      <c r="D18" s="37" t="s">
        <v>2071</v>
      </c>
      <c r="E18" s="37" t="s">
        <v>2072</v>
      </c>
      <c r="F18" s="71" t="s">
        <v>2073</v>
      </c>
      <c r="G18" s="71" t="s">
        <v>2073</v>
      </c>
      <c r="H18" s="22"/>
      <c r="I18" s="282" t="s">
        <v>1063</v>
      </c>
    </row>
    <row r="19" spans="1:9" ht="32.25" customHeight="1" x14ac:dyDescent="0.15">
      <c r="A19" s="280">
        <f t="shared" si="0"/>
        <v>16</v>
      </c>
      <c r="B19" s="281" t="s">
        <v>2234</v>
      </c>
      <c r="C19" s="71" t="s">
        <v>2237</v>
      </c>
      <c r="D19" s="37" t="s">
        <v>2235</v>
      </c>
      <c r="E19" s="37" t="s">
        <v>2236</v>
      </c>
      <c r="F19" s="71" t="s">
        <v>2238</v>
      </c>
      <c r="G19" s="71" t="s">
        <v>2238</v>
      </c>
      <c r="H19" s="22"/>
      <c r="I19" s="282" t="s">
        <v>1063</v>
      </c>
    </row>
    <row r="20" spans="1:9" ht="32.25" customHeight="1" x14ac:dyDescent="0.15">
      <c r="A20" s="280">
        <f t="shared" si="0"/>
        <v>17</v>
      </c>
      <c r="B20" s="281" t="s">
        <v>1152</v>
      </c>
      <c r="C20" s="71" t="s">
        <v>1081</v>
      </c>
      <c r="D20" s="37" t="s">
        <v>992</v>
      </c>
      <c r="E20" s="72" t="s">
        <v>783</v>
      </c>
      <c r="F20" s="71" t="s">
        <v>1039</v>
      </c>
      <c r="G20" s="71" t="s">
        <v>1039</v>
      </c>
      <c r="H20" s="22"/>
      <c r="I20" s="282" t="s">
        <v>1063</v>
      </c>
    </row>
    <row r="21" spans="1:9" ht="32.25" customHeight="1" x14ac:dyDescent="0.15">
      <c r="A21" s="280">
        <f t="shared" si="0"/>
        <v>18</v>
      </c>
      <c r="B21" s="281" t="s">
        <v>2231</v>
      </c>
      <c r="C21" s="71" t="s">
        <v>1082</v>
      </c>
      <c r="D21" s="37" t="s">
        <v>993</v>
      </c>
      <c r="E21" s="37" t="s">
        <v>205</v>
      </c>
      <c r="F21" s="71" t="s">
        <v>100</v>
      </c>
      <c r="G21" s="71" t="s">
        <v>1040</v>
      </c>
      <c r="H21" s="22"/>
      <c r="I21" s="282" t="s">
        <v>1063</v>
      </c>
    </row>
    <row r="22" spans="1:9" ht="32.25" customHeight="1" x14ac:dyDescent="0.15">
      <c r="A22" s="280">
        <f t="shared" si="0"/>
        <v>19</v>
      </c>
      <c r="B22" s="281" t="s">
        <v>1508</v>
      </c>
      <c r="C22" s="71" t="s">
        <v>1527</v>
      </c>
      <c r="D22" s="37" t="s">
        <v>1528</v>
      </c>
      <c r="E22" s="37" t="s">
        <v>255</v>
      </c>
      <c r="F22" s="71" t="s">
        <v>1529</v>
      </c>
      <c r="G22" s="71" t="s">
        <v>678</v>
      </c>
      <c r="H22" s="22"/>
      <c r="I22" s="282" t="s">
        <v>1063</v>
      </c>
    </row>
    <row r="23" spans="1:9" ht="32.25" customHeight="1" x14ac:dyDescent="0.15">
      <c r="A23" s="280">
        <f t="shared" si="0"/>
        <v>20</v>
      </c>
      <c r="B23" s="281" t="s">
        <v>1563</v>
      </c>
      <c r="C23" s="71" t="s">
        <v>1525</v>
      </c>
      <c r="D23" s="37" t="s">
        <v>1564</v>
      </c>
      <c r="E23" s="37" t="s">
        <v>1565</v>
      </c>
      <c r="F23" s="71" t="s">
        <v>1566</v>
      </c>
      <c r="G23" s="71" t="s">
        <v>1567</v>
      </c>
      <c r="H23" s="22"/>
      <c r="I23" s="282" t="s">
        <v>1063</v>
      </c>
    </row>
    <row r="24" spans="1:9" ht="32.25" customHeight="1" x14ac:dyDescent="0.15">
      <c r="A24" s="280">
        <f t="shared" si="0"/>
        <v>21</v>
      </c>
      <c r="B24" s="281" t="s">
        <v>962</v>
      </c>
      <c r="C24" s="71" t="s">
        <v>1083</v>
      </c>
      <c r="D24" s="37" t="s">
        <v>1358</v>
      </c>
      <c r="E24" s="72" t="s">
        <v>785</v>
      </c>
      <c r="F24" s="71" t="s">
        <v>1041</v>
      </c>
      <c r="G24" s="71" t="s">
        <v>1042</v>
      </c>
      <c r="H24" s="22"/>
      <c r="I24" s="282" t="s">
        <v>1063</v>
      </c>
    </row>
    <row r="25" spans="1:9" ht="32.25" customHeight="1" x14ac:dyDescent="0.15">
      <c r="A25" s="280">
        <f t="shared" si="0"/>
        <v>22</v>
      </c>
      <c r="B25" s="281" t="s">
        <v>592</v>
      </c>
      <c r="C25" s="71" t="s">
        <v>1359</v>
      </c>
      <c r="D25" s="37" t="s">
        <v>1357</v>
      </c>
      <c r="E25" s="72" t="s">
        <v>591</v>
      </c>
      <c r="F25" s="71" t="s">
        <v>1360</v>
      </c>
      <c r="G25" s="71" t="s">
        <v>1361</v>
      </c>
      <c r="H25" s="22"/>
      <c r="I25" s="282" t="s">
        <v>1107</v>
      </c>
    </row>
    <row r="26" spans="1:9" ht="32.25" customHeight="1" x14ac:dyDescent="0.15">
      <c r="A26" s="280">
        <f t="shared" si="0"/>
        <v>23</v>
      </c>
      <c r="B26" s="281" t="s">
        <v>1568</v>
      </c>
      <c r="C26" s="71" t="s">
        <v>1071</v>
      </c>
      <c r="D26" s="37" t="s">
        <v>982</v>
      </c>
      <c r="E26" s="37" t="s">
        <v>1569</v>
      </c>
      <c r="F26" s="71" t="s">
        <v>140</v>
      </c>
      <c r="G26" s="71" t="s">
        <v>1025</v>
      </c>
      <c r="H26" s="22"/>
      <c r="I26" s="282" t="s">
        <v>1063</v>
      </c>
    </row>
    <row r="27" spans="1:9" ht="32.25" customHeight="1" x14ac:dyDescent="0.15">
      <c r="A27" s="280">
        <f t="shared" si="0"/>
        <v>24</v>
      </c>
      <c r="B27" s="281" t="s">
        <v>1350</v>
      </c>
      <c r="C27" s="71" t="s">
        <v>1354</v>
      </c>
      <c r="D27" s="37" t="s">
        <v>1351</v>
      </c>
      <c r="E27" s="37" t="s">
        <v>1352</v>
      </c>
      <c r="F27" s="71" t="s">
        <v>1355</v>
      </c>
      <c r="G27" s="71" t="s">
        <v>1356</v>
      </c>
      <c r="H27" s="22"/>
      <c r="I27" s="282" t="s">
        <v>1107</v>
      </c>
    </row>
    <row r="28" spans="1:9" ht="32.25" customHeight="1" x14ac:dyDescent="0.15">
      <c r="A28" s="280">
        <f t="shared" si="0"/>
        <v>25</v>
      </c>
      <c r="B28" s="281" t="s">
        <v>1970</v>
      </c>
      <c r="C28" s="71" t="s">
        <v>1520</v>
      </c>
      <c r="D28" s="37" t="s">
        <v>1521</v>
      </c>
      <c r="E28" s="37" t="s">
        <v>292</v>
      </c>
      <c r="F28" s="71" t="s">
        <v>2280</v>
      </c>
      <c r="G28" s="71" t="s">
        <v>1522</v>
      </c>
      <c r="H28" s="22"/>
      <c r="I28" s="282" t="s">
        <v>1107</v>
      </c>
    </row>
    <row r="29" spans="1:9" ht="32.25" customHeight="1" x14ac:dyDescent="0.15">
      <c r="A29" s="280">
        <f t="shared" si="0"/>
        <v>26</v>
      </c>
      <c r="B29" s="281" t="s">
        <v>1852</v>
      </c>
      <c r="C29" s="71" t="s">
        <v>1354</v>
      </c>
      <c r="D29" s="37" t="s">
        <v>1848</v>
      </c>
      <c r="E29" s="37" t="s">
        <v>1849</v>
      </c>
      <c r="F29" s="71" t="s">
        <v>1850</v>
      </c>
      <c r="G29" s="71" t="s">
        <v>1851</v>
      </c>
      <c r="H29" s="22"/>
      <c r="I29" s="282" t="s">
        <v>1063</v>
      </c>
    </row>
    <row r="30" spans="1:9" ht="32.25" customHeight="1" x14ac:dyDescent="0.15">
      <c r="A30" s="280">
        <f t="shared" si="0"/>
        <v>27</v>
      </c>
      <c r="B30" s="376" t="s">
        <v>951</v>
      </c>
      <c r="C30" s="377" t="s">
        <v>1072</v>
      </c>
      <c r="D30" s="378" t="s">
        <v>983</v>
      </c>
      <c r="E30" s="379" t="s">
        <v>1001</v>
      </c>
      <c r="F30" s="377" t="s">
        <v>453</v>
      </c>
      <c r="G30" s="377" t="s">
        <v>1026</v>
      </c>
      <c r="H30" s="380"/>
      <c r="I30" s="381" t="s">
        <v>1063</v>
      </c>
    </row>
    <row r="31" spans="1:9" ht="32.25" customHeight="1" x14ac:dyDescent="0.15">
      <c r="A31" s="280">
        <f t="shared" si="0"/>
        <v>28</v>
      </c>
      <c r="B31" s="281" t="s">
        <v>952</v>
      </c>
      <c r="C31" s="71" t="s">
        <v>1072</v>
      </c>
      <c r="D31" s="37" t="s">
        <v>983</v>
      </c>
      <c r="E31" s="72" t="s">
        <v>1001</v>
      </c>
      <c r="F31" s="71" t="s">
        <v>453</v>
      </c>
      <c r="G31" s="71" t="s">
        <v>1026</v>
      </c>
      <c r="H31" s="22"/>
      <c r="I31" s="282" t="s">
        <v>1062</v>
      </c>
    </row>
    <row r="32" spans="1:9" ht="32.25" customHeight="1" x14ac:dyDescent="0.15">
      <c r="A32" s="280">
        <f t="shared" si="0"/>
        <v>29</v>
      </c>
      <c r="B32" s="281" t="s">
        <v>1108</v>
      </c>
      <c r="C32" s="71" t="s">
        <v>585</v>
      </c>
      <c r="D32" s="37" t="s">
        <v>1515</v>
      </c>
      <c r="E32" s="72" t="s">
        <v>770</v>
      </c>
      <c r="F32" s="71" t="s">
        <v>1235</v>
      </c>
      <c r="G32" s="71" t="s">
        <v>1516</v>
      </c>
      <c r="H32" s="22"/>
      <c r="I32" s="282" t="s">
        <v>1107</v>
      </c>
    </row>
    <row r="33" spans="1:9" ht="32.25" customHeight="1" x14ac:dyDescent="0.15">
      <c r="A33" s="280">
        <f t="shared" si="0"/>
        <v>30</v>
      </c>
      <c r="B33" s="281" t="s">
        <v>2376</v>
      </c>
      <c r="C33" s="71" t="s">
        <v>2375</v>
      </c>
      <c r="D33" s="37" t="s">
        <v>2377</v>
      </c>
      <c r="E33" s="37" t="s">
        <v>2374</v>
      </c>
      <c r="F33" s="71" t="s">
        <v>2386</v>
      </c>
      <c r="G33" s="71" t="s">
        <v>2387</v>
      </c>
      <c r="H33" s="22"/>
      <c r="I33" s="282" t="s">
        <v>2378</v>
      </c>
    </row>
    <row r="34" spans="1:9" ht="32.25" customHeight="1" x14ac:dyDescent="0.15">
      <c r="A34" s="280">
        <f t="shared" si="0"/>
        <v>31</v>
      </c>
      <c r="B34" s="281" t="s">
        <v>953</v>
      </c>
      <c r="C34" s="71" t="s">
        <v>1073</v>
      </c>
      <c r="D34" s="37" t="s">
        <v>1182</v>
      </c>
      <c r="E34" s="37" t="s">
        <v>154</v>
      </c>
      <c r="F34" s="71" t="s">
        <v>1183</v>
      </c>
      <c r="G34" s="71" t="s">
        <v>1184</v>
      </c>
      <c r="H34" s="22"/>
      <c r="I34" s="282" t="s">
        <v>1063</v>
      </c>
    </row>
    <row r="35" spans="1:9" ht="32.25" customHeight="1" x14ac:dyDescent="0.15">
      <c r="A35" s="280">
        <f t="shared" si="0"/>
        <v>32</v>
      </c>
      <c r="B35" s="281" t="s">
        <v>954</v>
      </c>
      <c r="C35" s="71" t="s">
        <v>1074</v>
      </c>
      <c r="D35" s="37" t="s">
        <v>984</v>
      </c>
      <c r="E35" s="37" t="s">
        <v>770</v>
      </c>
      <c r="F35" s="71" t="s">
        <v>1027</v>
      </c>
      <c r="G35" s="71" t="s">
        <v>1028</v>
      </c>
      <c r="H35" s="22"/>
      <c r="I35" s="282" t="s">
        <v>1063</v>
      </c>
    </row>
    <row r="36" spans="1:9" ht="32.25" customHeight="1" x14ac:dyDescent="0.15">
      <c r="A36" s="280">
        <f t="shared" si="0"/>
        <v>33</v>
      </c>
      <c r="B36" s="281" t="s">
        <v>955</v>
      </c>
      <c r="C36" s="71" t="s">
        <v>1075</v>
      </c>
      <c r="D36" s="37" t="s">
        <v>985</v>
      </c>
      <c r="E36" s="72" t="s">
        <v>770</v>
      </c>
      <c r="F36" s="71" t="s">
        <v>1029</v>
      </c>
      <c r="G36" s="71" t="s">
        <v>1030</v>
      </c>
      <c r="H36" s="22"/>
      <c r="I36" s="282" t="s">
        <v>1063</v>
      </c>
    </row>
    <row r="37" spans="1:9" ht="32.25" customHeight="1" x14ac:dyDescent="0.15">
      <c r="A37" s="280">
        <f t="shared" si="0"/>
        <v>34</v>
      </c>
      <c r="B37" s="281" t="s">
        <v>956</v>
      </c>
      <c r="C37" s="71" t="s">
        <v>1076</v>
      </c>
      <c r="D37" s="37" t="s">
        <v>986</v>
      </c>
      <c r="E37" s="72" t="s">
        <v>1005</v>
      </c>
      <c r="F37" s="71" t="s">
        <v>1031</v>
      </c>
      <c r="G37" s="71" t="s">
        <v>1031</v>
      </c>
      <c r="H37" s="22"/>
      <c r="I37" s="282" t="s">
        <v>1063</v>
      </c>
    </row>
    <row r="38" spans="1:9" ht="32.25" customHeight="1" x14ac:dyDescent="0.15">
      <c r="A38" s="280">
        <f t="shared" si="0"/>
        <v>35</v>
      </c>
      <c r="B38" s="281" t="s">
        <v>1751</v>
      </c>
      <c r="C38" s="71" t="s">
        <v>71</v>
      </c>
      <c r="D38" s="37" t="s">
        <v>1756</v>
      </c>
      <c r="E38" s="72" t="s">
        <v>1752</v>
      </c>
      <c r="F38" s="71" t="s">
        <v>1512</v>
      </c>
      <c r="G38" s="71" t="s">
        <v>1757</v>
      </c>
      <c r="H38" s="22"/>
      <c r="I38" s="282" t="s">
        <v>1107</v>
      </c>
    </row>
    <row r="39" spans="1:9" ht="32.25" customHeight="1" x14ac:dyDescent="0.15">
      <c r="A39" s="280">
        <f t="shared" si="0"/>
        <v>36</v>
      </c>
      <c r="B39" s="281" t="s">
        <v>2215</v>
      </c>
      <c r="C39" s="71" t="s">
        <v>2216</v>
      </c>
      <c r="D39" s="37" t="s">
        <v>2217</v>
      </c>
      <c r="E39" s="72" t="s">
        <v>2211</v>
      </c>
      <c r="F39" s="71" t="s">
        <v>2232</v>
      </c>
      <c r="G39" s="71" t="s">
        <v>2233</v>
      </c>
      <c r="H39" s="22"/>
      <c r="I39" s="282" t="s">
        <v>1107</v>
      </c>
    </row>
    <row r="40" spans="1:9" ht="32.25" customHeight="1" x14ac:dyDescent="0.15">
      <c r="A40" s="280">
        <f t="shared" si="0"/>
        <v>37</v>
      </c>
      <c r="B40" s="281" t="s">
        <v>957</v>
      </c>
      <c r="C40" s="71" t="s">
        <v>1077</v>
      </c>
      <c r="D40" s="37" t="s">
        <v>987</v>
      </c>
      <c r="E40" s="72" t="s">
        <v>778</v>
      </c>
      <c r="F40" s="71" t="s">
        <v>821</v>
      </c>
      <c r="G40" s="71" t="s">
        <v>1032</v>
      </c>
      <c r="H40" s="22"/>
      <c r="I40" s="282" t="s">
        <v>1063</v>
      </c>
    </row>
    <row r="41" spans="1:9" ht="32.25" customHeight="1" x14ac:dyDescent="0.15">
      <c r="A41" s="280">
        <f t="shared" si="0"/>
        <v>38</v>
      </c>
      <c r="B41" s="281" t="s">
        <v>958</v>
      </c>
      <c r="C41" s="71" t="s">
        <v>1078</v>
      </c>
      <c r="D41" s="37" t="s">
        <v>988</v>
      </c>
      <c r="E41" s="72" t="s">
        <v>779</v>
      </c>
      <c r="F41" s="71" t="s">
        <v>1033</v>
      </c>
      <c r="G41" s="71" t="s">
        <v>1034</v>
      </c>
      <c r="H41" s="22"/>
      <c r="I41" s="282" t="s">
        <v>1063</v>
      </c>
    </row>
    <row r="42" spans="1:9" ht="32.25" customHeight="1" x14ac:dyDescent="0.15">
      <c r="A42" s="280">
        <f t="shared" si="0"/>
        <v>39</v>
      </c>
      <c r="B42" s="281" t="s">
        <v>959</v>
      </c>
      <c r="C42" s="71" t="s">
        <v>1079</v>
      </c>
      <c r="D42" s="37" t="s">
        <v>989</v>
      </c>
      <c r="E42" s="72" t="s">
        <v>1006</v>
      </c>
      <c r="F42" s="71" t="s">
        <v>465</v>
      </c>
      <c r="G42" s="71" t="s">
        <v>466</v>
      </c>
      <c r="H42" s="22"/>
      <c r="I42" s="282" t="s">
        <v>1063</v>
      </c>
    </row>
    <row r="43" spans="1:9" ht="32.25" customHeight="1" x14ac:dyDescent="0.15">
      <c r="A43" s="280">
        <f t="shared" si="0"/>
        <v>40</v>
      </c>
      <c r="B43" s="281" t="s">
        <v>960</v>
      </c>
      <c r="C43" s="71" t="s">
        <v>1080</v>
      </c>
      <c r="D43" s="37" t="s">
        <v>990</v>
      </c>
      <c r="E43" s="72" t="s">
        <v>778</v>
      </c>
      <c r="F43" s="71" t="s">
        <v>1035</v>
      </c>
      <c r="G43" s="71" t="s">
        <v>1036</v>
      </c>
      <c r="H43" s="22"/>
      <c r="I43" s="282" t="s">
        <v>1063</v>
      </c>
    </row>
    <row r="44" spans="1:9" ht="32.25" customHeight="1" x14ac:dyDescent="0.15">
      <c r="A44" s="280">
        <f t="shared" si="0"/>
        <v>41</v>
      </c>
      <c r="B44" s="281" t="s">
        <v>961</v>
      </c>
      <c r="C44" s="71" t="s">
        <v>1078</v>
      </c>
      <c r="D44" s="37" t="s">
        <v>991</v>
      </c>
      <c r="E44" s="72" t="s">
        <v>1428</v>
      </c>
      <c r="F44" s="71" t="s">
        <v>1037</v>
      </c>
      <c r="G44" s="71" t="s">
        <v>1038</v>
      </c>
      <c r="H44" s="22"/>
      <c r="I44" s="282" t="s">
        <v>1063</v>
      </c>
    </row>
    <row r="45" spans="1:9" ht="32.25" customHeight="1" x14ac:dyDescent="0.15">
      <c r="A45" s="280">
        <f t="shared" si="0"/>
        <v>42</v>
      </c>
      <c r="B45" s="281" t="s">
        <v>1167</v>
      </c>
      <c r="C45" s="71" t="s">
        <v>1168</v>
      </c>
      <c r="D45" s="37" t="s">
        <v>1169</v>
      </c>
      <c r="E45" s="37" t="s">
        <v>1167</v>
      </c>
      <c r="F45" s="71" t="s">
        <v>1170</v>
      </c>
      <c r="G45" s="71" t="s">
        <v>1171</v>
      </c>
      <c r="H45" s="22"/>
      <c r="I45" s="282" t="s">
        <v>1172</v>
      </c>
    </row>
    <row r="46" spans="1:9" ht="32.25" customHeight="1" x14ac:dyDescent="0.15">
      <c r="A46" s="280">
        <f t="shared" si="0"/>
        <v>43</v>
      </c>
      <c r="B46" s="281" t="s">
        <v>963</v>
      </c>
      <c r="C46" s="71" t="s">
        <v>1085</v>
      </c>
      <c r="D46" s="37" t="s">
        <v>995</v>
      </c>
      <c r="E46" s="37" t="s">
        <v>289</v>
      </c>
      <c r="F46" s="71" t="s">
        <v>385</v>
      </c>
      <c r="G46" s="71" t="s">
        <v>400</v>
      </c>
      <c r="H46" s="22"/>
      <c r="I46" s="282" t="s">
        <v>1063</v>
      </c>
    </row>
    <row r="47" spans="1:9" ht="32.25" customHeight="1" x14ac:dyDescent="0.15">
      <c r="A47" s="280">
        <f>A46+1</f>
        <v>44</v>
      </c>
      <c r="B47" s="281" t="s">
        <v>964</v>
      </c>
      <c r="C47" s="71" t="s">
        <v>1085</v>
      </c>
      <c r="D47" s="37" t="s">
        <v>996</v>
      </c>
      <c r="E47" s="72" t="s">
        <v>789</v>
      </c>
      <c r="F47" s="71" t="s">
        <v>1044</v>
      </c>
      <c r="G47" s="71" t="s">
        <v>1045</v>
      </c>
      <c r="H47" s="22"/>
      <c r="I47" s="282" t="s">
        <v>1063</v>
      </c>
    </row>
    <row r="48" spans="1:9" ht="32.25" customHeight="1" x14ac:dyDescent="0.15">
      <c r="A48" s="280">
        <f t="shared" si="0"/>
        <v>45</v>
      </c>
      <c r="B48" s="281" t="s">
        <v>1691</v>
      </c>
      <c r="C48" s="71" t="s">
        <v>1692</v>
      </c>
      <c r="D48" s="37" t="s">
        <v>996</v>
      </c>
      <c r="E48" s="72" t="s">
        <v>789</v>
      </c>
      <c r="F48" s="71" t="s">
        <v>1693</v>
      </c>
      <c r="G48" s="71" t="s">
        <v>1694</v>
      </c>
      <c r="H48" s="22"/>
      <c r="I48" s="282" t="s">
        <v>1695</v>
      </c>
    </row>
    <row r="49" spans="1:9" ht="32.25" customHeight="1" x14ac:dyDescent="0.15">
      <c r="A49" s="280">
        <f t="shared" si="0"/>
        <v>46</v>
      </c>
      <c r="B49" s="281" t="s">
        <v>965</v>
      </c>
      <c r="C49" s="71" t="s">
        <v>1085</v>
      </c>
      <c r="D49" s="37" t="s">
        <v>997</v>
      </c>
      <c r="E49" s="72" t="s">
        <v>789</v>
      </c>
      <c r="F49" s="71" t="s">
        <v>1046</v>
      </c>
      <c r="G49" s="71" t="s">
        <v>1047</v>
      </c>
      <c r="H49" s="22"/>
      <c r="I49" s="282" t="s">
        <v>1063</v>
      </c>
    </row>
    <row r="50" spans="1:9" ht="32.25" customHeight="1" x14ac:dyDescent="0.15">
      <c r="A50" s="280">
        <f t="shared" si="0"/>
        <v>47</v>
      </c>
      <c r="B50" s="281" t="s">
        <v>2142</v>
      </c>
      <c r="C50" s="71" t="s">
        <v>57</v>
      </c>
      <c r="D50" s="37" t="s">
        <v>2143</v>
      </c>
      <c r="E50" s="72" t="s">
        <v>2144</v>
      </c>
      <c r="F50" s="71" t="s">
        <v>2145</v>
      </c>
      <c r="G50" s="71" t="s">
        <v>2146</v>
      </c>
      <c r="H50" s="22"/>
      <c r="I50" s="282" t="s">
        <v>2147</v>
      </c>
    </row>
    <row r="51" spans="1:9" ht="32.25" customHeight="1" x14ac:dyDescent="0.15">
      <c r="A51" s="280">
        <f t="shared" si="0"/>
        <v>48</v>
      </c>
      <c r="B51" s="281" t="s">
        <v>2262</v>
      </c>
      <c r="C51" s="71" t="s">
        <v>2263</v>
      </c>
      <c r="D51" s="37" t="s">
        <v>2281</v>
      </c>
      <c r="E51" s="72" t="s">
        <v>1178</v>
      </c>
      <c r="F51" s="71" t="s">
        <v>388</v>
      </c>
      <c r="G51" s="71" t="s">
        <v>401</v>
      </c>
      <c r="H51" s="22"/>
      <c r="I51" s="282" t="s">
        <v>1107</v>
      </c>
    </row>
    <row r="52" spans="1:9" ht="32.25" customHeight="1" x14ac:dyDescent="0.15">
      <c r="A52" s="280">
        <f t="shared" si="0"/>
        <v>49</v>
      </c>
      <c r="B52" s="281" t="s">
        <v>1175</v>
      </c>
      <c r="C52" s="71" t="s">
        <v>1176</v>
      </c>
      <c r="D52" s="37" t="s">
        <v>1177</v>
      </c>
      <c r="E52" s="72" t="s">
        <v>1178</v>
      </c>
      <c r="F52" s="71" t="s">
        <v>1179</v>
      </c>
      <c r="G52" s="71" t="s">
        <v>1180</v>
      </c>
      <c r="H52" s="22"/>
      <c r="I52" s="282" t="s">
        <v>1107</v>
      </c>
    </row>
    <row r="53" spans="1:9" ht="32.25" customHeight="1" x14ac:dyDescent="0.15">
      <c r="A53" s="280">
        <f t="shared" si="0"/>
        <v>50</v>
      </c>
      <c r="B53" s="281" t="s">
        <v>966</v>
      </c>
      <c r="C53" s="71" t="s">
        <v>1086</v>
      </c>
      <c r="D53" s="37" t="s">
        <v>1390</v>
      </c>
      <c r="E53" s="72" t="s">
        <v>1007</v>
      </c>
      <c r="F53" s="71" t="s">
        <v>1048</v>
      </c>
      <c r="G53" s="71" t="s">
        <v>1049</v>
      </c>
      <c r="H53" s="22"/>
      <c r="I53" s="282" t="s">
        <v>1063</v>
      </c>
    </row>
    <row r="54" spans="1:9" ht="32.25" customHeight="1" x14ac:dyDescent="0.15">
      <c r="A54" s="280">
        <f t="shared" si="0"/>
        <v>51</v>
      </c>
      <c r="B54" s="281" t="s">
        <v>967</v>
      </c>
      <c r="C54" s="71" t="s">
        <v>1087</v>
      </c>
      <c r="D54" s="37" t="s">
        <v>1391</v>
      </c>
      <c r="E54" s="72" t="s">
        <v>1008</v>
      </c>
      <c r="F54" s="71" t="s">
        <v>1050</v>
      </c>
      <c r="G54" s="71" t="s">
        <v>1051</v>
      </c>
      <c r="H54" s="22"/>
      <c r="I54" s="282" t="s">
        <v>1063</v>
      </c>
    </row>
    <row r="55" spans="1:9" ht="32.25" customHeight="1" x14ac:dyDescent="0.15">
      <c r="A55" s="280">
        <f t="shared" si="0"/>
        <v>52</v>
      </c>
      <c r="B55" s="281" t="s">
        <v>968</v>
      </c>
      <c r="C55" s="71" t="s">
        <v>1088</v>
      </c>
      <c r="D55" s="37" t="s">
        <v>1840</v>
      </c>
      <c r="E55" s="72" t="s">
        <v>792</v>
      </c>
      <c r="F55" s="71" t="s">
        <v>1052</v>
      </c>
      <c r="G55" s="71" t="s">
        <v>1053</v>
      </c>
      <c r="H55" s="22"/>
      <c r="I55" s="282" t="s">
        <v>1063</v>
      </c>
    </row>
    <row r="56" spans="1:9" ht="32.25" customHeight="1" x14ac:dyDescent="0.15">
      <c r="A56" s="280">
        <f t="shared" si="0"/>
        <v>53</v>
      </c>
      <c r="B56" s="281" t="s">
        <v>969</v>
      </c>
      <c r="C56" s="71" t="s">
        <v>1089</v>
      </c>
      <c r="D56" s="37" t="s">
        <v>998</v>
      </c>
      <c r="E56" s="72" t="s">
        <v>792</v>
      </c>
      <c r="F56" s="71" t="s">
        <v>1054</v>
      </c>
      <c r="G56" s="71" t="s">
        <v>1055</v>
      </c>
      <c r="H56" s="22"/>
      <c r="I56" s="282" t="s">
        <v>1063</v>
      </c>
    </row>
    <row r="57" spans="1:9" ht="32.25" customHeight="1" x14ac:dyDescent="0.15">
      <c r="A57" s="280">
        <f t="shared" si="0"/>
        <v>54</v>
      </c>
      <c r="B57" s="281" t="s">
        <v>970</v>
      </c>
      <c r="C57" s="71" t="s">
        <v>1090</v>
      </c>
      <c r="D57" s="37" t="s">
        <v>1392</v>
      </c>
      <c r="E57" s="37" t="s">
        <v>1009</v>
      </c>
      <c r="F57" s="71" t="s">
        <v>1056</v>
      </c>
      <c r="G57" s="71" t="s">
        <v>1057</v>
      </c>
      <c r="H57" s="22"/>
      <c r="I57" s="282" t="s">
        <v>1063</v>
      </c>
    </row>
    <row r="58" spans="1:9" ht="32.25" customHeight="1" x14ac:dyDescent="0.15">
      <c r="A58" s="280">
        <f t="shared" si="0"/>
        <v>55</v>
      </c>
      <c r="B58" s="281" t="s">
        <v>410</v>
      </c>
      <c r="C58" s="71" t="s">
        <v>1091</v>
      </c>
      <c r="D58" s="37" t="s">
        <v>999</v>
      </c>
      <c r="E58" s="72" t="s">
        <v>2114</v>
      </c>
      <c r="F58" s="71" t="s">
        <v>422</v>
      </c>
      <c r="G58" s="71" t="s">
        <v>1058</v>
      </c>
      <c r="H58" s="22"/>
      <c r="I58" s="282" t="s">
        <v>1063</v>
      </c>
    </row>
    <row r="59" spans="1:9" ht="32.25" customHeight="1" x14ac:dyDescent="0.15">
      <c r="A59" s="280">
        <f t="shared" si="0"/>
        <v>56</v>
      </c>
      <c r="B59" s="281" t="s">
        <v>971</v>
      </c>
      <c r="C59" s="71" t="s">
        <v>1092</v>
      </c>
      <c r="D59" s="37" t="s">
        <v>1393</v>
      </c>
      <c r="E59" s="37" t="s">
        <v>1009</v>
      </c>
      <c r="F59" s="71" t="s">
        <v>1059</v>
      </c>
      <c r="G59" s="71" t="s">
        <v>1060</v>
      </c>
      <c r="H59" s="22"/>
      <c r="I59" s="282" t="s">
        <v>1063</v>
      </c>
    </row>
    <row r="60" spans="1:9" ht="32.25" customHeight="1" x14ac:dyDescent="0.15">
      <c r="A60" s="280">
        <f t="shared" si="0"/>
        <v>57</v>
      </c>
      <c r="B60" s="281" t="s">
        <v>1763</v>
      </c>
      <c r="C60" s="71" t="s">
        <v>89</v>
      </c>
      <c r="D60" s="37" t="s">
        <v>1764</v>
      </c>
      <c r="E60" s="37" t="s">
        <v>1120</v>
      </c>
      <c r="F60" s="71" t="s">
        <v>1765</v>
      </c>
      <c r="G60" s="71" t="s">
        <v>1766</v>
      </c>
      <c r="H60" s="22"/>
      <c r="I60" s="282" t="s">
        <v>1063</v>
      </c>
    </row>
    <row r="61" spans="1:9" ht="32.25" customHeight="1" x14ac:dyDescent="0.15">
      <c r="A61" s="473">
        <f t="shared" si="0"/>
        <v>58</v>
      </c>
      <c r="B61" s="474" t="s">
        <v>972</v>
      </c>
      <c r="C61" s="475" t="s">
        <v>587</v>
      </c>
      <c r="D61" s="476" t="s">
        <v>2542</v>
      </c>
      <c r="E61" s="476" t="s">
        <v>1120</v>
      </c>
      <c r="F61" s="475" t="s">
        <v>452</v>
      </c>
      <c r="G61" s="475" t="s">
        <v>1061</v>
      </c>
      <c r="H61" s="477"/>
      <c r="I61" s="478" t="s">
        <v>1063</v>
      </c>
    </row>
    <row r="62" spans="1:9" ht="32.25" customHeight="1" thickBot="1" x14ac:dyDescent="0.2">
      <c r="A62" s="479">
        <f t="shared" si="0"/>
        <v>59</v>
      </c>
      <c r="B62" s="480" t="s">
        <v>2539</v>
      </c>
      <c r="C62" s="481" t="s">
        <v>2540</v>
      </c>
      <c r="D62" s="482" t="s">
        <v>2541</v>
      </c>
      <c r="E62" s="482" t="s">
        <v>2543</v>
      </c>
      <c r="F62" s="481" t="s">
        <v>2544</v>
      </c>
      <c r="G62" s="481" t="s">
        <v>2545</v>
      </c>
      <c r="H62" s="483"/>
      <c r="I62" s="484" t="s">
        <v>2546</v>
      </c>
    </row>
    <row r="63" spans="1:9" ht="18" customHeight="1" x14ac:dyDescent="0.15">
      <c r="A63" s="87"/>
      <c r="B63" s="87"/>
    </row>
    <row r="64" spans="1:9" ht="18" customHeight="1" x14ac:dyDescent="0.15">
      <c r="A64" s="87" t="s">
        <v>1320</v>
      </c>
      <c r="B64" s="284" t="s">
        <v>1321</v>
      </c>
      <c r="C64" s="285"/>
      <c r="D64" s="90"/>
      <c r="E64" s="90"/>
    </row>
    <row r="65" spans="1:5" ht="18" customHeight="1" x14ac:dyDescent="0.15">
      <c r="A65" s="90"/>
      <c r="B65" s="87" t="s">
        <v>1469</v>
      </c>
      <c r="C65" s="285"/>
      <c r="D65" s="90"/>
      <c r="E65" s="90"/>
    </row>
    <row r="66" spans="1:5" ht="18" customHeight="1" x14ac:dyDescent="0.15">
      <c r="A66" s="90"/>
      <c r="B66" s="284" t="s">
        <v>1322</v>
      </c>
      <c r="C66" s="285"/>
      <c r="D66" s="90"/>
      <c r="E66" s="90"/>
    </row>
    <row r="67" spans="1:5" ht="18" customHeight="1" x14ac:dyDescent="0.15">
      <c r="A67" s="90"/>
      <c r="B67" s="87" t="s">
        <v>1323</v>
      </c>
      <c r="C67" s="285"/>
      <c r="D67" s="90"/>
      <c r="E67" s="90"/>
    </row>
    <row r="68" spans="1:5" ht="18" customHeight="1" x14ac:dyDescent="0.15">
      <c r="A68" s="90"/>
      <c r="B68" s="90"/>
      <c r="C68" s="285"/>
      <c r="D68" s="90"/>
      <c r="E68" s="90"/>
    </row>
  </sheetData>
  <autoFilter ref="A3:J60" xr:uid="{00000000-0009-0000-0000-000003000000}"/>
  <sortState xmlns:xlrd2="http://schemas.microsoft.com/office/spreadsheetml/2017/richdata2" ref="A5:J58">
    <sortCondition ref="A5:A58"/>
  </sortState>
  <phoneticPr fontId="3"/>
  <conditionalFormatting sqref="A2">
    <cfRule type="cellIs" dxfId="7" priority="13" stopIfTrue="1" operator="equal">
      <formula>"無"</formula>
    </cfRule>
  </conditionalFormatting>
  <conditionalFormatting sqref="I4:I32 I34:I61">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457</v>
      </c>
      <c r="C1" s="2"/>
      <c r="G1" s="3"/>
      <c r="H1" s="3"/>
      <c r="I1" s="3"/>
      <c r="K1" s="3"/>
    </row>
    <row r="2" spans="1:11" s="323" customFormat="1" ht="18" customHeight="1" thickBot="1" x14ac:dyDescent="0.2">
      <c r="A2" s="129" t="s">
        <v>1702</v>
      </c>
      <c r="B2" s="322"/>
      <c r="C2" s="322"/>
      <c r="G2" s="346"/>
      <c r="H2" s="346"/>
      <c r="I2" s="346"/>
      <c r="J2" s="324" t="str">
        <f>支援施設!N2</f>
        <v>（R8.6.1現在）</v>
      </c>
      <c r="K2" s="346"/>
    </row>
    <row r="3" spans="1:11" s="5" customFormat="1" ht="18" customHeight="1" x14ac:dyDescent="0.15">
      <c r="A3" s="7" t="s">
        <v>109</v>
      </c>
      <c r="B3" s="8" t="s">
        <v>126</v>
      </c>
      <c r="C3" s="9" t="s">
        <v>127</v>
      </c>
      <c r="D3" s="10" t="s">
        <v>107</v>
      </c>
      <c r="E3" s="21" t="s">
        <v>106</v>
      </c>
      <c r="F3" s="11" t="s">
        <v>128</v>
      </c>
      <c r="G3" s="8" t="s">
        <v>124</v>
      </c>
      <c r="H3" s="21" t="s">
        <v>458</v>
      </c>
      <c r="I3" s="21" t="s">
        <v>456</v>
      </c>
      <c r="J3" s="4" t="s">
        <v>108</v>
      </c>
    </row>
    <row r="4" spans="1:11" s="12" customFormat="1" ht="18" customHeight="1" thickBot="1" x14ac:dyDescent="0.2">
      <c r="A4" s="286">
        <v>1</v>
      </c>
      <c r="B4" s="287" t="s">
        <v>199</v>
      </c>
      <c r="C4" s="288" t="s">
        <v>200</v>
      </c>
      <c r="D4" s="289" t="s">
        <v>69</v>
      </c>
      <c r="E4" s="287" t="s">
        <v>198</v>
      </c>
      <c r="F4" s="290">
        <v>41000</v>
      </c>
      <c r="G4" s="291" t="s">
        <v>337</v>
      </c>
      <c r="H4" s="292" t="s">
        <v>546</v>
      </c>
      <c r="I4" s="293">
        <v>100</v>
      </c>
      <c r="J4" s="294"/>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2"/>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5" customWidth="1"/>
    <col min="2" max="2" width="40.42578125" style="344" customWidth="1"/>
    <col min="3" max="3" width="10" style="344" customWidth="1"/>
    <col min="4" max="4" width="48.5703125" style="86" customWidth="1"/>
    <col min="5" max="5" width="14.28515625" style="86" customWidth="1"/>
    <col min="6" max="6" width="9.28515625" style="86" customWidth="1"/>
    <col min="7" max="7" width="14.140625" style="86" customWidth="1"/>
    <col min="8" max="8" width="18.7109375" style="86" customWidth="1"/>
    <col min="9" max="16384" width="9.140625" style="86"/>
  </cols>
  <sheetData>
    <row r="1" spans="1:8" s="1" customFormat="1" ht="18" customHeight="1" x14ac:dyDescent="0.15">
      <c r="A1" s="123" t="s">
        <v>1880</v>
      </c>
      <c r="B1" s="2"/>
      <c r="C1" s="2"/>
    </row>
    <row r="2" spans="1:8" s="323" customFormat="1" ht="18" customHeight="1" thickBot="1" x14ac:dyDescent="0.2">
      <c r="A2" s="129" t="s">
        <v>1702</v>
      </c>
      <c r="B2" s="322"/>
      <c r="C2" s="322"/>
      <c r="G2" s="324" t="str">
        <f>支援施設!N2</f>
        <v>（R8.6.1現在）</v>
      </c>
    </row>
    <row r="3" spans="1:8" s="168" customFormat="1" ht="24" customHeight="1" x14ac:dyDescent="0.15">
      <c r="A3" s="124" t="s">
        <v>579</v>
      </c>
      <c r="B3" s="325" t="s">
        <v>580</v>
      </c>
      <c r="C3" s="325" t="s">
        <v>13</v>
      </c>
      <c r="D3" s="326" t="s">
        <v>107</v>
      </c>
      <c r="E3" s="326" t="s">
        <v>1240</v>
      </c>
      <c r="F3" s="327" t="s">
        <v>456</v>
      </c>
      <c r="G3" s="328" t="s">
        <v>581</v>
      </c>
      <c r="H3" s="88" t="s">
        <v>108</v>
      </c>
    </row>
    <row r="4" spans="1:8" ht="18" customHeight="1" x14ac:dyDescent="0.15">
      <c r="A4" s="534" t="s">
        <v>1620</v>
      </c>
      <c r="B4" s="44" t="s">
        <v>191</v>
      </c>
      <c r="C4" s="40">
        <v>6920011</v>
      </c>
      <c r="D4" s="40" t="s">
        <v>192</v>
      </c>
      <c r="E4" s="40" t="s">
        <v>193</v>
      </c>
      <c r="F4" s="329">
        <v>20</v>
      </c>
      <c r="G4" s="330">
        <v>41000</v>
      </c>
      <c r="H4" s="178" t="s">
        <v>1686</v>
      </c>
    </row>
    <row r="5" spans="1:8" ht="18" customHeight="1" x14ac:dyDescent="0.15">
      <c r="A5" s="535"/>
      <c r="B5" s="43" t="s">
        <v>191</v>
      </c>
      <c r="C5" s="41">
        <v>6920011</v>
      </c>
      <c r="D5" s="41" t="s">
        <v>192</v>
      </c>
      <c r="E5" s="39"/>
      <c r="F5" s="39">
        <v>20</v>
      </c>
      <c r="G5" s="468"/>
      <c r="H5" s="179"/>
    </row>
    <row r="6" spans="1:8" ht="18" customHeight="1" x14ac:dyDescent="0.15">
      <c r="A6" s="534" t="s">
        <v>605</v>
      </c>
      <c r="B6" s="44" t="s">
        <v>194</v>
      </c>
      <c r="C6" s="40">
        <v>6920014</v>
      </c>
      <c r="D6" s="40" t="s">
        <v>195</v>
      </c>
      <c r="E6" s="40" t="s">
        <v>425</v>
      </c>
      <c r="F6" s="329">
        <v>20</v>
      </c>
      <c r="G6" s="330">
        <v>41000</v>
      </c>
      <c r="H6" s="178" t="s">
        <v>1686</v>
      </c>
    </row>
    <row r="7" spans="1:8" ht="18" customHeight="1" x14ac:dyDescent="0.15">
      <c r="A7" s="536"/>
      <c r="B7" s="43" t="s">
        <v>194</v>
      </c>
      <c r="C7" s="39">
        <v>6920014</v>
      </c>
      <c r="D7" s="39" t="s">
        <v>195</v>
      </c>
      <c r="E7" s="39"/>
      <c r="F7" s="39">
        <v>20</v>
      </c>
      <c r="G7" s="468"/>
      <c r="H7" s="179"/>
    </row>
    <row r="8" spans="1:8" ht="18" customHeight="1" x14ac:dyDescent="0.15">
      <c r="A8" s="534" t="s">
        <v>1619</v>
      </c>
      <c r="B8" s="44" t="s">
        <v>137</v>
      </c>
      <c r="C8" s="40">
        <v>6920011</v>
      </c>
      <c r="D8" s="40" t="s">
        <v>1881</v>
      </c>
      <c r="E8" s="40" t="s">
        <v>138</v>
      </c>
      <c r="F8" s="329">
        <v>10</v>
      </c>
      <c r="G8" s="330">
        <v>39173</v>
      </c>
      <c r="H8" s="178" t="s">
        <v>1687</v>
      </c>
    </row>
    <row r="9" spans="1:8" ht="18" customHeight="1" x14ac:dyDescent="0.15">
      <c r="A9" s="536"/>
      <c r="B9" s="43" t="s">
        <v>137</v>
      </c>
      <c r="C9" s="41">
        <v>6920011</v>
      </c>
      <c r="D9" s="39" t="s">
        <v>1881</v>
      </c>
      <c r="E9" s="39"/>
      <c r="F9" s="39">
        <v>10</v>
      </c>
      <c r="G9" s="468"/>
      <c r="H9" s="179"/>
    </row>
    <row r="10" spans="1:8" ht="18" customHeight="1" x14ac:dyDescent="0.15">
      <c r="A10" s="516" t="s">
        <v>1618</v>
      </c>
      <c r="B10" s="40" t="s">
        <v>204</v>
      </c>
      <c r="C10" s="40">
        <v>6991323</v>
      </c>
      <c r="D10" s="40" t="s">
        <v>348</v>
      </c>
      <c r="E10" s="40" t="s">
        <v>606</v>
      </c>
      <c r="F10" s="329">
        <v>12</v>
      </c>
      <c r="G10" s="330">
        <v>38991</v>
      </c>
      <c r="H10" s="178" t="s">
        <v>1687</v>
      </c>
    </row>
    <row r="11" spans="1:8" ht="18" customHeight="1" x14ac:dyDescent="0.15">
      <c r="A11" s="519"/>
      <c r="B11" s="43" t="s">
        <v>204</v>
      </c>
      <c r="C11" s="39">
        <v>6991323</v>
      </c>
      <c r="D11" s="39" t="s">
        <v>348</v>
      </c>
      <c r="E11" s="39"/>
      <c r="F11" s="39">
        <v>6</v>
      </c>
      <c r="G11" s="568"/>
      <c r="H11" s="179"/>
    </row>
    <row r="12" spans="1:8" ht="18" customHeight="1" x14ac:dyDescent="0.15">
      <c r="A12" s="537"/>
      <c r="B12" s="43" t="s">
        <v>1143</v>
      </c>
      <c r="C12" s="39">
        <v>6991323</v>
      </c>
      <c r="D12" s="39" t="s">
        <v>348</v>
      </c>
      <c r="E12" s="39"/>
      <c r="F12" s="39">
        <v>6</v>
      </c>
      <c r="G12" s="569"/>
      <c r="H12" s="179"/>
    </row>
    <row r="13" spans="1:8" ht="18" customHeight="1" x14ac:dyDescent="0.15">
      <c r="A13" s="516" t="s">
        <v>1617</v>
      </c>
      <c r="B13" s="40" t="s">
        <v>1710</v>
      </c>
      <c r="C13" s="40">
        <v>6902706</v>
      </c>
      <c r="D13" s="40" t="s">
        <v>349</v>
      </c>
      <c r="E13" s="40" t="s">
        <v>206</v>
      </c>
      <c r="F13" s="329">
        <f>SUM(F14:F14)</f>
        <v>6</v>
      </c>
      <c r="G13" s="330">
        <v>38991</v>
      </c>
      <c r="H13" s="178" t="s">
        <v>1686</v>
      </c>
    </row>
    <row r="14" spans="1:8" ht="18" customHeight="1" x14ac:dyDescent="0.15">
      <c r="A14" s="518"/>
      <c r="B14" s="43" t="s">
        <v>207</v>
      </c>
      <c r="C14" s="39">
        <v>6902706</v>
      </c>
      <c r="D14" s="39" t="s">
        <v>349</v>
      </c>
      <c r="E14" s="39"/>
      <c r="F14" s="39">
        <v>6</v>
      </c>
      <c r="G14" s="304"/>
      <c r="H14" s="179"/>
    </row>
    <row r="15" spans="1:8" ht="18" customHeight="1" x14ac:dyDescent="0.15">
      <c r="A15" s="540" t="s">
        <v>1617</v>
      </c>
      <c r="B15" s="38" t="s">
        <v>1140</v>
      </c>
      <c r="C15" s="38">
        <v>6902705</v>
      </c>
      <c r="D15" s="38" t="s">
        <v>7</v>
      </c>
      <c r="E15" s="38" t="s">
        <v>100</v>
      </c>
      <c r="F15" s="331">
        <v>28</v>
      </c>
      <c r="G15" s="330">
        <v>40603</v>
      </c>
      <c r="H15" s="178" t="s">
        <v>1687</v>
      </c>
    </row>
    <row r="16" spans="1:8" ht="18" customHeight="1" x14ac:dyDescent="0.15">
      <c r="A16" s="541"/>
      <c r="B16" s="50" t="s">
        <v>1141</v>
      </c>
      <c r="C16" s="49">
        <v>6902705</v>
      </c>
      <c r="D16" s="49" t="s">
        <v>7</v>
      </c>
      <c r="E16" s="49"/>
      <c r="F16" s="50">
        <v>20</v>
      </c>
      <c r="G16" s="563"/>
      <c r="H16" s="179"/>
    </row>
    <row r="17" spans="1:8" ht="18" customHeight="1" x14ac:dyDescent="0.15">
      <c r="A17" s="548"/>
      <c r="B17" s="45" t="s">
        <v>1142</v>
      </c>
      <c r="C17" s="42">
        <v>6902701</v>
      </c>
      <c r="D17" s="42" t="s">
        <v>350</v>
      </c>
      <c r="E17" s="42"/>
      <c r="F17" s="42">
        <v>8</v>
      </c>
      <c r="G17" s="564"/>
      <c r="H17" s="179" t="s">
        <v>2252</v>
      </c>
    </row>
    <row r="18" spans="1:8" ht="18" customHeight="1" x14ac:dyDescent="0.15">
      <c r="A18" s="520" t="s">
        <v>1616</v>
      </c>
      <c r="B18" s="38" t="s">
        <v>1145</v>
      </c>
      <c r="C18" s="38">
        <v>6902405</v>
      </c>
      <c r="D18" s="38" t="s">
        <v>351</v>
      </c>
      <c r="E18" s="38" t="s">
        <v>209</v>
      </c>
      <c r="F18" s="331">
        <v>26</v>
      </c>
      <c r="G18" s="330">
        <v>38808</v>
      </c>
      <c r="H18" s="178" t="s">
        <v>1687</v>
      </c>
    </row>
    <row r="19" spans="1:8" ht="18" customHeight="1" x14ac:dyDescent="0.15">
      <c r="A19" s="521"/>
      <c r="B19" s="45" t="s">
        <v>1146</v>
      </c>
      <c r="C19" s="42">
        <v>6902512</v>
      </c>
      <c r="D19" s="42" t="s">
        <v>352</v>
      </c>
      <c r="E19" s="42"/>
      <c r="F19" s="42">
        <v>5</v>
      </c>
      <c r="G19" s="555"/>
      <c r="H19" s="179"/>
    </row>
    <row r="20" spans="1:8" ht="18" customHeight="1" x14ac:dyDescent="0.15">
      <c r="A20" s="521"/>
      <c r="B20" s="45" t="s">
        <v>1145</v>
      </c>
      <c r="C20" s="42">
        <v>6902405</v>
      </c>
      <c r="D20" s="42" t="s">
        <v>351</v>
      </c>
      <c r="E20" s="42"/>
      <c r="F20" s="42">
        <v>10</v>
      </c>
      <c r="G20" s="555"/>
      <c r="H20" s="179"/>
    </row>
    <row r="21" spans="1:8" ht="18" customHeight="1" x14ac:dyDescent="0.15">
      <c r="A21" s="521"/>
      <c r="B21" s="45" t="s">
        <v>1147</v>
      </c>
      <c r="C21" s="42">
        <v>6902405</v>
      </c>
      <c r="D21" s="42" t="s">
        <v>353</v>
      </c>
      <c r="E21" s="42"/>
      <c r="F21" s="42">
        <v>6</v>
      </c>
      <c r="G21" s="555"/>
      <c r="H21" s="179"/>
    </row>
    <row r="22" spans="1:8" ht="18" customHeight="1" x14ac:dyDescent="0.15">
      <c r="A22" s="539"/>
      <c r="B22" s="45" t="s">
        <v>1148</v>
      </c>
      <c r="C22" s="42">
        <v>6991333</v>
      </c>
      <c r="D22" s="42" t="s">
        <v>201</v>
      </c>
      <c r="E22" s="42"/>
      <c r="F22" s="42">
        <v>5</v>
      </c>
      <c r="G22" s="555"/>
      <c r="H22" s="179"/>
    </row>
    <row r="23" spans="1:8" ht="18" customHeight="1" x14ac:dyDescent="0.15">
      <c r="A23" s="516" t="s">
        <v>1615</v>
      </c>
      <c r="B23" s="40" t="s">
        <v>210</v>
      </c>
      <c r="C23" s="40">
        <v>6991251</v>
      </c>
      <c r="D23" s="40" t="s">
        <v>354</v>
      </c>
      <c r="E23" s="46" t="s">
        <v>211</v>
      </c>
      <c r="F23" s="329">
        <v>5</v>
      </c>
      <c r="G23" s="330">
        <v>38991</v>
      </c>
      <c r="H23" s="178" t="s">
        <v>1686</v>
      </c>
    </row>
    <row r="24" spans="1:8" ht="18" customHeight="1" x14ac:dyDescent="0.15">
      <c r="A24" s="527"/>
      <c r="B24" s="43" t="s">
        <v>210</v>
      </c>
      <c r="C24" s="39">
        <v>6991251</v>
      </c>
      <c r="D24" s="39" t="s">
        <v>354</v>
      </c>
      <c r="E24" s="332"/>
      <c r="F24" s="39">
        <v>5</v>
      </c>
      <c r="G24" s="469"/>
      <c r="H24" s="179"/>
    </row>
    <row r="25" spans="1:8" ht="18" customHeight="1" x14ac:dyDescent="0.15">
      <c r="A25" s="523" t="s">
        <v>180</v>
      </c>
      <c r="B25" s="62" t="s">
        <v>592</v>
      </c>
      <c r="C25" s="40">
        <v>6903207</v>
      </c>
      <c r="D25" s="40" t="s">
        <v>594</v>
      </c>
      <c r="E25" s="46" t="s">
        <v>595</v>
      </c>
      <c r="F25" s="329">
        <f>SUM(F26)</f>
        <v>7</v>
      </c>
      <c r="G25" s="333">
        <v>40940</v>
      </c>
      <c r="H25" s="178" t="s">
        <v>1687</v>
      </c>
    </row>
    <row r="26" spans="1:8" ht="18" customHeight="1" x14ac:dyDescent="0.15">
      <c r="A26" s="527"/>
      <c r="B26" s="43" t="s">
        <v>593</v>
      </c>
      <c r="C26" s="39">
        <v>6903207</v>
      </c>
      <c r="D26" s="39" t="s">
        <v>594</v>
      </c>
      <c r="E26" s="334"/>
      <c r="F26" s="39">
        <v>7</v>
      </c>
      <c r="G26" s="469"/>
      <c r="H26" s="179"/>
    </row>
    <row r="27" spans="1:8" ht="18" customHeight="1" x14ac:dyDescent="0.15">
      <c r="A27" s="523" t="s">
        <v>677</v>
      </c>
      <c r="B27" s="62" t="s">
        <v>1508</v>
      </c>
      <c r="C27" s="335" t="s">
        <v>676</v>
      </c>
      <c r="D27" s="63" t="s">
        <v>1509</v>
      </c>
      <c r="E27" s="336" t="s">
        <v>678</v>
      </c>
      <c r="F27" s="337">
        <v>6</v>
      </c>
      <c r="G27" s="338">
        <v>43191</v>
      </c>
      <c r="H27" s="178" t="s">
        <v>1687</v>
      </c>
    </row>
    <row r="28" spans="1:8" ht="18" customHeight="1" x14ac:dyDescent="0.15">
      <c r="A28" s="537"/>
      <c r="B28" s="43" t="s">
        <v>1508</v>
      </c>
      <c r="C28" s="43" t="s">
        <v>256</v>
      </c>
      <c r="D28" s="39" t="s">
        <v>1509</v>
      </c>
      <c r="E28" s="339"/>
      <c r="F28" s="39">
        <v>6</v>
      </c>
      <c r="G28" s="469"/>
      <c r="H28" s="179"/>
    </row>
    <row r="29" spans="1:8" ht="18" customHeight="1" x14ac:dyDescent="0.15">
      <c r="A29" s="538" t="s">
        <v>1565</v>
      </c>
      <c r="B29" s="62" t="s">
        <v>208</v>
      </c>
      <c r="C29" s="335" t="s">
        <v>1525</v>
      </c>
      <c r="D29" s="63" t="s">
        <v>1526</v>
      </c>
      <c r="E29" s="336" t="s">
        <v>656</v>
      </c>
      <c r="F29" s="329">
        <f>SUM(F30)</f>
        <v>10</v>
      </c>
      <c r="G29" s="338">
        <v>43282</v>
      </c>
      <c r="H29" s="178" t="s">
        <v>1686</v>
      </c>
    </row>
    <row r="30" spans="1:8" ht="18" customHeight="1" x14ac:dyDescent="0.15">
      <c r="A30" s="536"/>
      <c r="B30" s="43" t="s">
        <v>208</v>
      </c>
      <c r="C30" s="43" t="s">
        <v>1524</v>
      </c>
      <c r="D30" s="39" t="s">
        <v>1526</v>
      </c>
      <c r="E30" s="334"/>
      <c r="F30" s="39">
        <v>10</v>
      </c>
      <c r="G30" s="469"/>
      <c r="H30" s="179"/>
    </row>
    <row r="31" spans="1:8" ht="18" customHeight="1" x14ac:dyDescent="0.15">
      <c r="A31" s="516" t="s">
        <v>1614</v>
      </c>
      <c r="B31" s="40" t="s">
        <v>1144</v>
      </c>
      <c r="C31" s="40">
        <v>6910001</v>
      </c>
      <c r="D31" s="40" t="s">
        <v>1561</v>
      </c>
      <c r="E31" s="40" t="s">
        <v>306</v>
      </c>
      <c r="F31" s="329">
        <f>SUM(F32+F33)</f>
        <v>12</v>
      </c>
      <c r="G31" s="330">
        <v>38991</v>
      </c>
      <c r="H31" s="178" t="s">
        <v>1687</v>
      </c>
    </row>
    <row r="32" spans="1:8" ht="18" customHeight="1" x14ac:dyDescent="0.15">
      <c r="A32" s="517"/>
      <c r="B32" s="43" t="s">
        <v>1944</v>
      </c>
      <c r="C32" s="39">
        <v>6910001</v>
      </c>
      <c r="D32" s="39" t="s">
        <v>1561</v>
      </c>
      <c r="E32" s="39"/>
      <c r="F32" s="39">
        <v>6</v>
      </c>
      <c r="G32" s="545"/>
      <c r="H32" s="179"/>
    </row>
    <row r="33" spans="1:8" ht="18" customHeight="1" x14ac:dyDescent="0.15">
      <c r="A33" s="518"/>
      <c r="B33" s="43" t="s">
        <v>1945</v>
      </c>
      <c r="C33" s="39">
        <v>6910001</v>
      </c>
      <c r="D33" s="39" t="s">
        <v>1946</v>
      </c>
      <c r="E33" s="39"/>
      <c r="F33" s="39">
        <v>6</v>
      </c>
      <c r="G33" s="547"/>
      <c r="H33" s="179"/>
    </row>
    <row r="34" spans="1:8" ht="18" customHeight="1" x14ac:dyDescent="0.15">
      <c r="A34" s="516" t="s">
        <v>1613</v>
      </c>
      <c r="B34" s="40" t="s">
        <v>511</v>
      </c>
      <c r="C34" s="40">
        <v>6990822</v>
      </c>
      <c r="D34" s="40" t="s">
        <v>1241</v>
      </c>
      <c r="E34" s="40" t="s">
        <v>526</v>
      </c>
      <c r="F34" s="329">
        <f>SUM(F35:F43)</f>
        <v>47</v>
      </c>
      <c r="G34" s="330">
        <v>38991</v>
      </c>
      <c r="H34" s="178" t="s">
        <v>1687</v>
      </c>
    </row>
    <row r="35" spans="1:8" ht="18" customHeight="1" x14ac:dyDescent="0.15">
      <c r="A35" s="517"/>
      <c r="B35" s="43" t="s">
        <v>512</v>
      </c>
      <c r="C35" s="39">
        <v>6990822</v>
      </c>
      <c r="D35" s="39" t="s">
        <v>1242</v>
      </c>
      <c r="E35" s="39"/>
      <c r="F35" s="39">
        <v>6</v>
      </c>
      <c r="G35" s="549"/>
      <c r="H35" s="179"/>
    </row>
    <row r="36" spans="1:8" ht="18" customHeight="1" x14ac:dyDescent="0.15">
      <c r="A36" s="517"/>
      <c r="B36" s="43" t="s">
        <v>513</v>
      </c>
      <c r="C36" s="39">
        <v>6990822</v>
      </c>
      <c r="D36" s="39" t="s">
        <v>1242</v>
      </c>
      <c r="E36" s="39"/>
      <c r="F36" s="39">
        <v>6</v>
      </c>
      <c r="G36" s="554"/>
      <c r="H36" s="179"/>
    </row>
    <row r="37" spans="1:8" ht="18" customHeight="1" x14ac:dyDescent="0.15">
      <c r="A37" s="517"/>
      <c r="B37" s="43" t="s">
        <v>514</v>
      </c>
      <c r="C37" s="39">
        <v>6990822</v>
      </c>
      <c r="D37" s="39" t="s">
        <v>1243</v>
      </c>
      <c r="E37" s="39"/>
      <c r="F37" s="39">
        <v>4</v>
      </c>
      <c r="G37" s="554"/>
      <c r="H37" s="179"/>
    </row>
    <row r="38" spans="1:8" ht="18" customHeight="1" x14ac:dyDescent="0.15">
      <c r="A38" s="517"/>
      <c r="B38" s="43" t="s">
        <v>582</v>
      </c>
      <c r="C38" s="39">
        <v>6990822</v>
      </c>
      <c r="D38" s="41" t="s">
        <v>1838</v>
      </c>
      <c r="E38" s="39"/>
      <c r="F38" s="39">
        <v>5</v>
      </c>
      <c r="G38" s="554"/>
      <c r="H38" s="179"/>
    </row>
    <row r="39" spans="1:8" ht="18" customHeight="1" x14ac:dyDescent="0.15">
      <c r="A39" s="517"/>
      <c r="B39" s="43" t="s">
        <v>515</v>
      </c>
      <c r="C39" s="39">
        <v>6990821</v>
      </c>
      <c r="D39" s="39" t="s">
        <v>1244</v>
      </c>
      <c r="E39" s="39"/>
      <c r="F39" s="39">
        <v>4</v>
      </c>
      <c r="G39" s="554"/>
      <c r="H39" s="179"/>
    </row>
    <row r="40" spans="1:8" ht="18" customHeight="1" x14ac:dyDescent="0.15">
      <c r="A40" s="517"/>
      <c r="B40" s="43" t="s">
        <v>516</v>
      </c>
      <c r="C40" s="39">
        <v>6990822</v>
      </c>
      <c r="D40" s="39" t="s">
        <v>1242</v>
      </c>
      <c r="E40" s="39"/>
      <c r="F40" s="39">
        <v>6</v>
      </c>
      <c r="G40" s="554"/>
      <c r="H40" s="179"/>
    </row>
    <row r="41" spans="1:8" ht="18" customHeight="1" x14ac:dyDescent="0.15">
      <c r="A41" s="517"/>
      <c r="B41" s="43" t="s">
        <v>517</v>
      </c>
      <c r="C41" s="39">
        <v>6990822</v>
      </c>
      <c r="D41" s="39" t="s">
        <v>1242</v>
      </c>
      <c r="E41" s="39"/>
      <c r="F41" s="39">
        <v>6</v>
      </c>
      <c r="G41" s="554"/>
      <c r="H41" s="179"/>
    </row>
    <row r="42" spans="1:8" ht="18" customHeight="1" x14ac:dyDescent="0.15">
      <c r="A42" s="517"/>
      <c r="B42" s="43" t="s">
        <v>1245</v>
      </c>
      <c r="C42" s="39">
        <v>6990822</v>
      </c>
      <c r="D42" s="39" t="s">
        <v>1243</v>
      </c>
      <c r="E42" s="39"/>
      <c r="F42" s="39">
        <v>4</v>
      </c>
      <c r="G42" s="554"/>
      <c r="H42" s="179"/>
    </row>
    <row r="43" spans="1:8" ht="18" customHeight="1" x14ac:dyDescent="0.15">
      <c r="A43" s="518"/>
      <c r="B43" s="43" t="s">
        <v>1246</v>
      </c>
      <c r="C43" s="39">
        <v>6990822</v>
      </c>
      <c r="D43" s="39" t="s">
        <v>1247</v>
      </c>
      <c r="E43" s="39"/>
      <c r="F43" s="39">
        <v>6</v>
      </c>
      <c r="G43" s="550"/>
      <c r="H43" s="179"/>
    </row>
    <row r="44" spans="1:8" ht="18" customHeight="1" x14ac:dyDescent="0.15">
      <c r="A44" s="516" t="s">
        <v>1612</v>
      </c>
      <c r="B44" s="40" t="s">
        <v>1560</v>
      </c>
      <c r="C44" s="40">
        <v>6930065</v>
      </c>
      <c r="D44" s="40" t="s">
        <v>1248</v>
      </c>
      <c r="E44" s="40" t="s">
        <v>527</v>
      </c>
      <c r="F44" s="329">
        <v>12</v>
      </c>
      <c r="G44" s="333">
        <v>39173</v>
      </c>
      <c r="H44" s="178" t="s">
        <v>1687</v>
      </c>
    </row>
    <row r="45" spans="1:8" ht="18" customHeight="1" x14ac:dyDescent="0.15">
      <c r="A45" s="519"/>
      <c r="B45" s="43" t="s">
        <v>518</v>
      </c>
      <c r="C45" s="39">
        <v>6990732</v>
      </c>
      <c r="D45" s="39" t="s">
        <v>1316</v>
      </c>
      <c r="E45" s="39"/>
      <c r="F45" s="39">
        <v>4</v>
      </c>
      <c r="G45" s="557"/>
      <c r="H45" s="179"/>
    </row>
    <row r="46" spans="1:8" ht="18" customHeight="1" x14ac:dyDescent="0.15">
      <c r="A46" s="527"/>
      <c r="B46" s="43" t="s">
        <v>519</v>
      </c>
      <c r="C46" s="39">
        <v>6990732</v>
      </c>
      <c r="D46" s="39" t="s">
        <v>1316</v>
      </c>
      <c r="E46" s="39"/>
      <c r="F46" s="39">
        <v>8</v>
      </c>
      <c r="G46" s="557"/>
      <c r="H46" s="179"/>
    </row>
    <row r="47" spans="1:8" ht="18" customHeight="1" x14ac:dyDescent="0.15">
      <c r="A47" s="570" t="s">
        <v>1611</v>
      </c>
      <c r="B47" s="412" t="s">
        <v>520</v>
      </c>
      <c r="C47" s="412">
        <v>6910001</v>
      </c>
      <c r="D47" s="412" t="s">
        <v>1249</v>
      </c>
      <c r="E47" s="412" t="s">
        <v>528</v>
      </c>
      <c r="F47" s="420">
        <v>20</v>
      </c>
      <c r="G47" s="330">
        <v>38991</v>
      </c>
      <c r="H47" s="178" t="s">
        <v>1686</v>
      </c>
    </row>
    <row r="48" spans="1:8" ht="18" customHeight="1" x14ac:dyDescent="0.15">
      <c r="A48" s="571"/>
      <c r="B48" s="413" t="s">
        <v>520</v>
      </c>
      <c r="C48" s="414">
        <v>6910001</v>
      </c>
      <c r="D48" s="414" t="s">
        <v>1249</v>
      </c>
      <c r="E48" s="414"/>
      <c r="F48" s="414">
        <v>13</v>
      </c>
      <c r="G48" s="557"/>
      <c r="H48" s="179"/>
    </row>
    <row r="49" spans="1:8" ht="18" customHeight="1" x14ac:dyDescent="0.15">
      <c r="A49" s="572"/>
      <c r="B49" s="413" t="s">
        <v>521</v>
      </c>
      <c r="C49" s="414">
        <v>6910001</v>
      </c>
      <c r="D49" s="414" t="s">
        <v>1742</v>
      </c>
      <c r="E49" s="414"/>
      <c r="F49" s="414">
        <v>7</v>
      </c>
      <c r="G49" s="557"/>
      <c r="H49" s="179"/>
    </row>
    <row r="50" spans="1:8" ht="18" customHeight="1" x14ac:dyDescent="0.15">
      <c r="A50" s="570" t="s">
        <v>597</v>
      </c>
      <c r="B50" s="415" t="s">
        <v>1507</v>
      </c>
      <c r="C50" s="416" t="s">
        <v>489</v>
      </c>
      <c r="D50" s="417" t="s">
        <v>1505</v>
      </c>
      <c r="E50" s="417" t="s">
        <v>1422</v>
      </c>
      <c r="F50" s="418">
        <v>7</v>
      </c>
      <c r="G50" s="340">
        <v>43191</v>
      </c>
      <c r="H50" s="178" t="s">
        <v>1686</v>
      </c>
    </row>
    <row r="51" spans="1:8" ht="18" customHeight="1" x14ac:dyDescent="0.15">
      <c r="A51" s="537"/>
      <c r="B51" s="413" t="s">
        <v>1506</v>
      </c>
      <c r="C51" s="413" t="s">
        <v>489</v>
      </c>
      <c r="D51" s="414" t="s">
        <v>1505</v>
      </c>
      <c r="E51" s="414"/>
      <c r="F51" s="414">
        <v>7</v>
      </c>
      <c r="G51" s="468"/>
      <c r="H51" s="179"/>
    </row>
    <row r="52" spans="1:8" ht="18" customHeight="1" x14ac:dyDescent="0.15">
      <c r="A52" s="516" t="s">
        <v>1569</v>
      </c>
      <c r="B52" s="40" t="s">
        <v>1250</v>
      </c>
      <c r="C52" s="40">
        <v>6990816</v>
      </c>
      <c r="D52" s="40" t="s">
        <v>1251</v>
      </c>
      <c r="E52" s="40" t="s">
        <v>382</v>
      </c>
      <c r="F52" s="329">
        <f>SUM(F53:F55)</f>
        <v>21</v>
      </c>
      <c r="G52" s="333">
        <v>38991</v>
      </c>
      <c r="H52" s="178" t="s">
        <v>1687</v>
      </c>
    </row>
    <row r="53" spans="1:8" ht="18" customHeight="1" x14ac:dyDescent="0.15">
      <c r="A53" s="517"/>
      <c r="B53" s="43" t="s">
        <v>2346</v>
      </c>
      <c r="C53" s="39">
        <v>6990812</v>
      </c>
      <c r="D53" s="39" t="s">
        <v>1154</v>
      </c>
      <c r="E53" s="39"/>
      <c r="F53" s="39">
        <v>7</v>
      </c>
      <c r="G53" s="557"/>
      <c r="H53" s="179"/>
    </row>
    <row r="54" spans="1:8" ht="18" customHeight="1" x14ac:dyDescent="0.15">
      <c r="A54" s="517"/>
      <c r="B54" s="43" t="s">
        <v>2347</v>
      </c>
      <c r="C54" s="39">
        <v>6990816</v>
      </c>
      <c r="D54" s="39" t="s">
        <v>2350</v>
      </c>
      <c r="E54" s="39"/>
      <c r="F54" s="39">
        <v>7</v>
      </c>
      <c r="G54" s="557"/>
      <c r="H54" s="179"/>
    </row>
    <row r="55" spans="1:8" ht="18" customHeight="1" x14ac:dyDescent="0.15">
      <c r="A55" s="517"/>
      <c r="B55" s="43" t="s">
        <v>2348</v>
      </c>
      <c r="C55" s="39">
        <v>6990816</v>
      </c>
      <c r="D55" s="39" t="s">
        <v>2349</v>
      </c>
      <c r="E55" s="39"/>
      <c r="F55" s="39">
        <v>7</v>
      </c>
      <c r="G55" s="557"/>
      <c r="H55" s="179"/>
    </row>
    <row r="56" spans="1:8" ht="18" customHeight="1" x14ac:dyDescent="0.15">
      <c r="A56" s="516" t="s">
        <v>652</v>
      </c>
      <c r="B56" s="40" t="s">
        <v>522</v>
      </c>
      <c r="C56" s="40">
        <v>6930012</v>
      </c>
      <c r="D56" s="40" t="s">
        <v>1160</v>
      </c>
      <c r="E56" s="40" t="s">
        <v>1976</v>
      </c>
      <c r="F56" s="329">
        <v>16</v>
      </c>
      <c r="G56" s="330">
        <v>41365</v>
      </c>
      <c r="H56" s="178" t="s">
        <v>1687</v>
      </c>
    </row>
    <row r="57" spans="1:8" ht="18" customHeight="1" x14ac:dyDescent="0.15">
      <c r="A57" s="517"/>
      <c r="B57" s="43" t="s">
        <v>523</v>
      </c>
      <c r="C57" s="39">
        <v>6930012</v>
      </c>
      <c r="D57" s="39" t="s">
        <v>1882</v>
      </c>
      <c r="E57" s="41"/>
      <c r="F57" s="48">
        <v>10</v>
      </c>
      <c r="G57" s="563"/>
      <c r="H57" s="179"/>
    </row>
    <row r="58" spans="1:8" ht="18" customHeight="1" x14ac:dyDescent="0.15">
      <c r="A58" s="527"/>
      <c r="B58" s="43" t="s">
        <v>1252</v>
      </c>
      <c r="C58" s="39">
        <v>6930012</v>
      </c>
      <c r="D58" s="39" t="s">
        <v>1882</v>
      </c>
      <c r="E58" s="39"/>
      <c r="F58" s="39">
        <v>6</v>
      </c>
      <c r="G58" s="564"/>
      <c r="H58" s="179"/>
    </row>
    <row r="59" spans="1:8" ht="18" customHeight="1" x14ac:dyDescent="0.15">
      <c r="A59" s="570" t="s">
        <v>1610</v>
      </c>
      <c r="B59" s="412" t="s">
        <v>524</v>
      </c>
      <c r="C59" s="412">
        <v>6930033</v>
      </c>
      <c r="D59" s="412" t="s">
        <v>1253</v>
      </c>
      <c r="E59" s="412" t="s">
        <v>529</v>
      </c>
      <c r="F59" s="420">
        <v>4</v>
      </c>
      <c r="G59" s="411">
        <v>38991</v>
      </c>
      <c r="H59" s="368" t="s">
        <v>1686</v>
      </c>
    </row>
    <row r="60" spans="1:8" ht="18" customHeight="1" x14ac:dyDescent="0.15">
      <c r="A60" s="572"/>
      <c r="B60" s="413" t="s">
        <v>524</v>
      </c>
      <c r="C60" s="414">
        <v>6930033</v>
      </c>
      <c r="D60" s="414" t="s">
        <v>1253</v>
      </c>
      <c r="E60" s="414"/>
      <c r="F60" s="414">
        <v>4</v>
      </c>
      <c r="G60" s="469"/>
      <c r="H60" s="179"/>
    </row>
    <row r="61" spans="1:8" ht="18" customHeight="1" x14ac:dyDescent="0.15">
      <c r="A61" s="516" t="s">
        <v>1609</v>
      </c>
      <c r="B61" s="40" t="s">
        <v>525</v>
      </c>
      <c r="C61" s="40">
        <v>6930037</v>
      </c>
      <c r="D61" s="40" t="s">
        <v>1254</v>
      </c>
      <c r="E61" s="40" t="s">
        <v>530</v>
      </c>
      <c r="F61" s="329">
        <v>20</v>
      </c>
      <c r="G61" s="330">
        <v>40634</v>
      </c>
      <c r="H61" s="178" t="s">
        <v>1687</v>
      </c>
    </row>
    <row r="62" spans="1:8" ht="18" customHeight="1" x14ac:dyDescent="0.15">
      <c r="A62" s="518"/>
      <c r="B62" s="43" t="s">
        <v>525</v>
      </c>
      <c r="C62" s="39">
        <v>6930037</v>
      </c>
      <c r="D62" s="39" t="s">
        <v>1254</v>
      </c>
      <c r="E62" s="39" t="s">
        <v>530</v>
      </c>
      <c r="F62" s="39">
        <v>20</v>
      </c>
      <c r="G62" s="468"/>
      <c r="H62" s="179"/>
    </row>
    <row r="63" spans="1:8" ht="18" customHeight="1" x14ac:dyDescent="0.15">
      <c r="A63" s="523" t="s">
        <v>1608</v>
      </c>
      <c r="B63" s="40" t="s">
        <v>213</v>
      </c>
      <c r="C63" s="40">
        <v>6990622</v>
      </c>
      <c r="D63" s="40" t="s">
        <v>355</v>
      </c>
      <c r="E63" s="40" t="s">
        <v>214</v>
      </c>
      <c r="F63" s="329">
        <f>SUM(F64:F68)</f>
        <v>30</v>
      </c>
      <c r="G63" s="330">
        <v>38991</v>
      </c>
      <c r="H63" s="178" t="s">
        <v>1687</v>
      </c>
    </row>
    <row r="64" spans="1:8" ht="18" customHeight="1" x14ac:dyDescent="0.15">
      <c r="A64" s="519"/>
      <c r="B64" s="43" t="s">
        <v>215</v>
      </c>
      <c r="C64" s="39">
        <v>6990502</v>
      </c>
      <c r="D64" s="39" t="s">
        <v>356</v>
      </c>
      <c r="E64" s="39"/>
      <c r="F64" s="39">
        <v>6</v>
      </c>
      <c r="G64" s="555"/>
      <c r="H64" s="179"/>
    </row>
    <row r="65" spans="1:8" ht="18" customHeight="1" x14ac:dyDescent="0.15">
      <c r="A65" s="519"/>
      <c r="B65" s="43" t="s">
        <v>216</v>
      </c>
      <c r="C65" s="39">
        <v>6990612</v>
      </c>
      <c r="D65" s="39" t="s">
        <v>357</v>
      </c>
      <c r="E65" s="39"/>
      <c r="F65" s="39">
        <v>6</v>
      </c>
      <c r="G65" s="555"/>
      <c r="H65" s="179"/>
    </row>
    <row r="66" spans="1:8" ht="18" customHeight="1" x14ac:dyDescent="0.15">
      <c r="A66" s="519"/>
      <c r="B66" s="43" t="s">
        <v>1255</v>
      </c>
      <c r="C66" s="39">
        <v>6990622</v>
      </c>
      <c r="D66" s="39" t="s">
        <v>8</v>
      </c>
      <c r="E66" s="39"/>
      <c r="F66" s="39">
        <v>6</v>
      </c>
      <c r="G66" s="555"/>
      <c r="H66" s="179"/>
    </row>
    <row r="67" spans="1:8" ht="18" customHeight="1" x14ac:dyDescent="0.15">
      <c r="A67" s="519"/>
      <c r="B67" s="43" t="s">
        <v>1835</v>
      </c>
      <c r="C67" s="39">
        <v>6990812</v>
      </c>
      <c r="D67" s="39" t="s">
        <v>1468</v>
      </c>
      <c r="E67" s="39"/>
      <c r="F67" s="39">
        <v>6</v>
      </c>
      <c r="G67" s="555"/>
      <c r="H67" s="179"/>
    </row>
    <row r="68" spans="1:8" ht="18" customHeight="1" x14ac:dyDescent="0.15">
      <c r="A68" s="527"/>
      <c r="B68" s="43" t="s">
        <v>1836</v>
      </c>
      <c r="C68" s="39">
        <v>6990812</v>
      </c>
      <c r="D68" s="39" t="s">
        <v>1834</v>
      </c>
      <c r="E68" s="39"/>
      <c r="F68" s="39">
        <v>6</v>
      </c>
      <c r="G68" s="555"/>
      <c r="H68" s="179"/>
    </row>
    <row r="69" spans="1:8" ht="18" customHeight="1" x14ac:dyDescent="0.15">
      <c r="A69" s="531" t="s">
        <v>1607</v>
      </c>
      <c r="B69" s="40" t="s">
        <v>217</v>
      </c>
      <c r="C69" s="40">
        <v>6990501</v>
      </c>
      <c r="D69" s="40" t="s">
        <v>358</v>
      </c>
      <c r="E69" s="40" t="s">
        <v>218</v>
      </c>
      <c r="F69" s="329">
        <f>SUM(F70:F76)</f>
        <v>29</v>
      </c>
      <c r="G69" s="330">
        <v>38991</v>
      </c>
      <c r="H69" s="178" t="s">
        <v>1687</v>
      </c>
    </row>
    <row r="70" spans="1:8" ht="18" customHeight="1" x14ac:dyDescent="0.15">
      <c r="A70" s="532"/>
      <c r="B70" s="43" t="s">
        <v>219</v>
      </c>
      <c r="C70" s="39">
        <v>6990502</v>
      </c>
      <c r="D70" s="39" t="s">
        <v>359</v>
      </c>
      <c r="E70" s="39"/>
      <c r="F70" s="39">
        <v>7</v>
      </c>
      <c r="G70" s="549"/>
      <c r="H70" s="179"/>
    </row>
    <row r="71" spans="1:8" ht="18" customHeight="1" x14ac:dyDescent="0.15">
      <c r="A71" s="532"/>
      <c r="B71" s="43" t="s">
        <v>220</v>
      </c>
      <c r="C71" s="39">
        <v>6990502</v>
      </c>
      <c r="D71" s="39" t="s">
        <v>360</v>
      </c>
      <c r="E71" s="39"/>
      <c r="F71" s="39">
        <v>3</v>
      </c>
      <c r="G71" s="554"/>
      <c r="H71" s="179"/>
    </row>
    <row r="72" spans="1:8" ht="18" customHeight="1" x14ac:dyDescent="0.15">
      <c r="A72" s="532"/>
      <c r="B72" s="43" t="s">
        <v>221</v>
      </c>
      <c r="C72" s="39">
        <v>6990502</v>
      </c>
      <c r="D72" s="39" t="s">
        <v>360</v>
      </c>
      <c r="E72" s="39"/>
      <c r="F72" s="39">
        <v>3</v>
      </c>
      <c r="G72" s="554"/>
      <c r="H72" s="179"/>
    </row>
    <row r="73" spans="1:8" ht="18" customHeight="1" x14ac:dyDescent="0.15">
      <c r="A73" s="532"/>
      <c r="B73" s="43" t="s">
        <v>222</v>
      </c>
      <c r="C73" s="39">
        <v>6990502</v>
      </c>
      <c r="D73" s="39" t="s">
        <v>360</v>
      </c>
      <c r="E73" s="39"/>
      <c r="F73" s="39">
        <v>3</v>
      </c>
      <c r="G73" s="554"/>
      <c r="H73" s="179"/>
    </row>
    <row r="74" spans="1:8" ht="18" customHeight="1" x14ac:dyDescent="0.15">
      <c r="A74" s="532"/>
      <c r="B74" s="43" t="s">
        <v>223</v>
      </c>
      <c r="C74" s="39">
        <v>6990502</v>
      </c>
      <c r="D74" s="39" t="s">
        <v>360</v>
      </c>
      <c r="E74" s="39"/>
      <c r="F74" s="39">
        <v>3</v>
      </c>
      <c r="G74" s="554"/>
      <c r="H74" s="179"/>
    </row>
    <row r="75" spans="1:8" ht="18" customHeight="1" x14ac:dyDescent="0.15">
      <c r="A75" s="532"/>
      <c r="B75" s="43" t="s">
        <v>2554</v>
      </c>
      <c r="C75" s="39">
        <v>6990501</v>
      </c>
      <c r="D75" s="39" t="s">
        <v>2556</v>
      </c>
      <c r="E75" s="39"/>
      <c r="F75" s="39">
        <v>5</v>
      </c>
      <c r="G75" s="554"/>
      <c r="H75" s="179"/>
    </row>
    <row r="76" spans="1:8" ht="18" customHeight="1" x14ac:dyDescent="0.15">
      <c r="A76" s="533"/>
      <c r="B76" s="43" t="s">
        <v>2555</v>
      </c>
      <c r="C76" s="39">
        <v>6990501</v>
      </c>
      <c r="D76" s="39" t="s">
        <v>2556</v>
      </c>
      <c r="E76" s="39"/>
      <c r="F76" s="39">
        <v>5</v>
      </c>
      <c r="G76" s="550"/>
      <c r="H76" s="179"/>
    </row>
    <row r="77" spans="1:8" ht="18" customHeight="1" x14ac:dyDescent="0.15">
      <c r="A77" s="516" t="s">
        <v>604</v>
      </c>
      <c r="B77" s="40" t="s">
        <v>1442</v>
      </c>
      <c r="C77" s="40">
        <v>6910031</v>
      </c>
      <c r="D77" s="40" t="s">
        <v>1443</v>
      </c>
      <c r="E77" s="40" t="s">
        <v>1222</v>
      </c>
      <c r="F77" s="329">
        <v>6</v>
      </c>
      <c r="G77" s="330">
        <v>42826</v>
      </c>
      <c r="H77" s="178" t="s">
        <v>1687</v>
      </c>
    </row>
    <row r="78" spans="1:8" ht="18" customHeight="1" x14ac:dyDescent="0.15">
      <c r="A78" s="518"/>
      <c r="B78" s="43" t="s">
        <v>1442</v>
      </c>
      <c r="C78" s="41">
        <v>6910031</v>
      </c>
      <c r="D78" s="39" t="s">
        <v>1443</v>
      </c>
      <c r="E78" s="39"/>
      <c r="F78" s="39">
        <v>6</v>
      </c>
      <c r="G78" s="469"/>
      <c r="H78" s="179"/>
    </row>
    <row r="79" spans="1:8" ht="18" customHeight="1" x14ac:dyDescent="0.15">
      <c r="A79" s="516" t="s">
        <v>1632</v>
      </c>
      <c r="B79" s="62" t="s">
        <v>1633</v>
      </c>
      <c r="C79" s="335">
        <v>6930021</v>
      </c>
      <c r="D79" s="63" t="s">
        <v>1634</v>
      </c>
      <c r="E79" s="63" t="s">
        <v>1635</v>
      </c>
      <c r="F79" s="337">
        <v>9</v>
      </c>
      <c r="G79" s="338">
        <v>43800</v>
      </c>
      <c r="H79" s="178" t="s">
        <v>1687</v>
      </c>
    </row>
    <row r="80" spans="1:8" ht="18" customHeight="1" x14ac:dyDescent="0.15">
      <c r="A80" s="518"/>
      <c r="B80" s="43" t="s">
        <v>1633</v>
      </c>
      <c r="C80" s="48">
        <v>6930021</v>
      </c>
      <c r="D80" s="39" t="s">
        <v>1634</v>
      </c>
      <c r="E80" s="39"/>
      <c r="F80" s="39">
        <v>9</v>
      </c>
      <c r="G80" s="469"/>
      <c r="H80" s="179"/>
    </row>
    <row r="81" spans="1:8" ht="18" customHeight="1" x14ac:dyDescent="0.15">
      <c r="A81" s="516" t="s">
        <v>1712</v>
      </c>
      <c r="B81" s="62" t="s">
        <v>1713</v>
      </c>
      <c r="C81" s="335">
        <v>6930021</v>
      </c>
      <c r="D81" s="63" t="s">
        <v>1716</v>
      </c>
      <c r="E81" s="63" t="s">
        <v>1726</v>
      </c>
      <c r="F81" s="337">
        <f>SUM(F82:F83)</f>
        <v>20</v>
      </c>
      <c r="G81" s="338">
        <v>44166</v>
      </c>
      <c r="H81" s="178" t="s">
        <v>1687</v>
      </c>
    </row>
    <row r="82" spans="1:8" s="87" customFormat="1" ht="18" customHeight="1" x14ac:dyDescent="0.15">
      <c r="A82" s="517"/>
      <c r="B82" s="43" t="s">
        <v>1714</v>
      </c>
      <c r="C82" s="48">
        <v>6930023</v>
      </c>
      <c r="D82" s="39" t="s">
        <v>1716</v>
      </c>
      <c r="E82" s="39"/>
      <c r="F82" s="39">
        <v>10</v>
      </c>
      <c r="G82" s="565"/>
      <c r="H82" s="179"/>
    </row>
    <row r="83" spans="1:8" ht="18" customHeight="1" x14ac:dyDescent="0.15">
      <c r="A83" s="518"/>
      <c r="B83" s="43" t="s">
        <v>1715</v>
      </c>
      <c r="C83" s="48">
        <v>6930023</v>
      </c>
      <c r="D83" s="39" t="s">
        <v>1717</v>
      </c>
      <c r="E83" s="39"/>
      <c r="F83" s="39">
        <v>10</v>
      </c>
      <c r="G83" s="567"/>
      <c r="H83" s="179"/>
    </row>
    <row r="84" spans="1:8" ht="18" customHeight="1" x14ac:dyDescent="0.15">
      <c r="A84" s="524" t="s">
        <v>1775</v>
      </c>
      <c r="B84" s="62" t="s">
        <v>1776</v>
      </c>
      <c r="C84" s="335">
        <v>6930021</v>
      </c>
      <c r="D84" s="63" t="s">
        <v>1777</v>
      </c>
      <c r="E84" s="63" t="s">
        <v>1575</v>
      </c>
      <c r="F84" s="337">
        <f>SUM(F85:F86)</f>
        <v>19</v>
      </c>
      <c r="G84" s="338">
        <v>44287</v>
      </c>
      <c r="H84" s="178" t="s">
        <v>1778</v>
      </c>
    </row>
    <row r="85" spans="1:8" ht="18" customHeight="1" x14ac:dyDescent="0.15">
      <c r="A85" s="525"/>
      <c r="B85" s="43" t="s">
        <v>1776</v>
      </c>
      <c r="C85" s="48">
        <v>6930021</v>
      </c>
      <c r="D85" s="39" t="s">
        <v>1777</v>
      </c>
      <c r="E85" s="39"/>
      <c r="F85" s="39">
        <v>10</v>
      </c>
      <c r="G85" s="565"/>
      <c r="H85" s="179"/>
    </row>
    <row r="86" spans="1:8" ht="18" customHeight="1" x14ac:dyDescent="0.15">
      <c r="A86" s="526"/>
      <c r="B86" s="43" t="s">
        <v>2243</v>
      </c>
      <c r="C86" s="48">
        <v>6930021</v>
      </c>
      <c r="D86" s="39" t="s">
        <v>2244</v>
      </c>
      <c r="E86" s="39"/>
      <c r="F86" s="39">
        <v>9</v>
      </c>
      <c r="G86" s="567"/>
      <c r="H86" s="179"/>
    </row>
    <row r="87" spans="1:8" ht="18" customHeight="1" x14ac:dyDescent="0.15">
      <c r="A87" s="516" t="s">
        <v>1779</v>
      </c>
      <c r="B87" s="62" t="s">
        <v>1780</v>
      </c>
      <c r="C87" s="335">
        <v>6930012</v>
      </c>
      <c r="D87" s="63" t="s">
        <v>1781</v>
      </c>
      <c r="E87" s="63" t="s">
        <v>1740</v>
      </c>
      <c r="F87" s="337">
        <v>6</v>
      </c>
      <c r="G87" s="338">
        <v>44287</v>
      </c>
      <c r="H87" s="178" t="s">
        <v>1782</v>
      </c>
    </row>
    <row r="88" spans="1:8" ht="18" customHeight="1" x14ac:dyDescent="0.15">
      <c r="A88" s="518"/>
      <c r="B88" s="43" t="s">
        <v>1780</v>
      </c>
      <c r="C88" s="48">
        <v>6930012</v>
      </c>
      <c r="D88" s="39" t="s">
        <v>1781</v>
      </c>
      <c r="E88" s="39"/>
      <c r="F88" s="39">
        <v>6</v>
      </c>
      <c r="G88" s="469"/>
      <c r="H88" s="179"/>
    </row>
    <row r="89" spans="1:8" ht="18" customHeight="1" x14ac:dyDescent="0.15">
      <c r="A89" s="516" t="s">
        <v>2138</v>
      </c>
      <c r="B89" s="62" t="s">
        <v>2139</v>
      </c>
      <c r="C89" s="335">
        <v>6930067</v>
      </c>
      <c r="D89" s="63" t="s">
        <v>2140</v>
      </c>
      <c r="E89" s="63" t="s">
        <v>2141</v>
      </c>
      <c r="F89" s="337">
        <f>SUM(F90:F90)</f>
        <v>5</v>
      </c>
      <c r="G89" s="338">
        <v>45108</v>
      </c>
      <c r="H89" s="178" t="s">
        <v>1687</v>
      </c>
    </row>
    <row r="90" spans="1:8" ht="18" customHeight="1" x14ac:dyDescent="0.15">
      <c r="A90" s="517"/>
      <c r="B90" s="43" t="s">
        <v>2185</v>
      </c>
      <c r="C90" s="48">
        <v>6930067</v>
      </c>
      <c r="D90" s="39" t="s">
        <v>2140</v>
      </c>
      <c r="E90" s="39"/>
      <c r="F90" s="39">
        <v>5</v>
      </c>
      <c r="G90" s="469"/>
      <c r="H90" s="179"/>
    </row>
    <row r="91" spans="1:8" ht="18" customHeight="1" x14ac:dyDescent="0.15">
      <c r="A91" s="516" t="s">
        <v>1569</v>
      </c>
      <c r="B91" s="40" t="s">
        <v>1256</v>
      </c>
      <c r="C91" s="40">
        <v>6940013</v>
      </c>
      <c r="D91" s="40" t="s">
        <v>1257</v>
      </c>
      <c r="E91" s="40" t="s">
        <v>140</v>
      </c>
      <c r="F91" s="329">
        <f>SUM(F92:F93)</f>
        <v>14</v>
      </c>
      <c r="G91" s="330">
        <v>38991</v>
      </c>
      <c r="H91" s="178" t="s">
        <v>1687</v>
      </c>
    </row>
    <row r="92" spans="1:8" ht="18" customHeight="1" x14ac:dyDescent="0.15">
      <c r="A92" s="519"/>
      <c r="B92" s="43" t="s">
        <v>141</v>
      </c>
      <c r="C92" s="39">
        <v>6940064</v>
      </c>
      <c r="D92" s="39" t="s">
        <v>668</v>
      </c>
      <c r="E92" s="39"/>
      <c r="F92" s="39">
        <v>7</v>
      </c>
      <c r="G92" s="555"/>
      <c r="H92" s="179"/>
    </row>
    <row r="93" spans="1:8" ht="18" customHeight="1" x14ac:dyDescent="0.15">
      <c r="A93" s="519"/>
      <c r="B93" s="43" t="s">
        <v>142</v>
      </c>
      <c r="C93" s="39">
        <v>6940064</v>
      </c>
      <c r="D93" s="39" t="s">
        <v>668</v>
      </c>
      <c r="E93" s="39"/>
      <c r="F93" s="39">
        <v>7</v>
      </c>
      <c r="G93" s="555"/>
      <c r="H93" s="179"/>
    </row>
    <row r="94" spans="1:8" ht="18" customHeight="1" x14ac:dyDescent="0.15">
      <c r="A94" s="523" t="s">
        <v>1606</v>
      </c>
      <c r="B94" s="40" t="s">
        <v>144</v>
      </c>
      <c r="C94" s="40">
        <v>6940041</v>
      </c>
      <c r="D94" s="40" t="s">
        <v>1259</v>
      </c>
      <c r="E94" s="40" t="s">
        <v>145</v>
      </c>
      <c r="F94" s="329">
        <f>SUM(F95:F97)</f>
        <v>19</v>
      </c>
      <c r="G94" s="330">
        <v>38991</v>
      </c>
      <c r="H94" s="178" t="s">
        <v>1687</v>
      </c>
    </row>
    <row r="95" spans="1:8" ht="18" customHeight="1" x14ac:dyDescent="0.15">
      <c r="A95" s="519"/>
      <c r="B95" s="43" t="s">
        <v>144</v>
      </c>
      <c r="C95" s="39">
        <v>6940041</v>
      </c>
      <c r="D95" s="39" t="s">
        <v>1259</v>
      </c>
      <c r="E95" s="39"/>
      <c r="F95" s="39">
        <v>10</v>
      </c>
      <c r="G95" s="549"/>
      <c r="H95" s="179"/>
    </row>
    <row r="96" spans="1:8" ht="18" customHeight="1" x14ac:dyDescent="0.15">
      <c r="A96" s="519"/>
      <c r="B96" s="43" t="s">
        <v>1444</v>
      </c>
      <c r="C96" s="39">
        <v>6940041</v>
      </c>
      <c r="D96" s="39" t="s">
        <v>1260</v>
      </c>
      <c r="E96" s="39"/>
      <c r="F96" s="39">
        <v>5</v>
      </c>
      <c r="G96" s="554"/>
      <c r="H96" s="179"/>
    </row>
    <row r="97" spans="1:8" ht="18" customHeight="1" x14ac:dyDescent="0.15">
      <c r="A97" s="527"/>
      <c r="B97" s="43" t="s">
        <v>143</v>
      </c>
      <c r="C97" s="39">
        <v>6940041</v>
      </c>
      <c r="D97" s="39" t="s">
        <v>1258</v>
      </c>
      <c r="E97" s="39"/>
      <c r="F97" s="39">
        <v>4</v>
      </c>
      <c r="G97" s="550"/>
      <c r="H97" s="179"/>
    </row>
    <row r="98" spans="1:8" ht="18" customHeight="1" x14ac:dyDescent="0.15">
      <c r="A98" s="523" t="s">
        <v>1605</v>
      </c>
      <c r="B98" s="40" t="s">
        <v>1648</v>
      </c>
      <c r="C98" s="40">
        <v>6940064</v>
      </c>
      <c r="D98" s="40" t="s">
        <v>1261</v>
      </c>
      <c r="E98" s="40" t="s">
        <v>146</v>
      </c>
      <c r="F98" s="329">
        <f>SUM(F99:F100)</f>
        <v>17</v>
      </c>
      <c r="G98" s="330">
        <v>38991</v>
      </c>
      <c r="H98" s="178" t="s">
        <v>1687</v>
      </c>
    </row>
    <row r="99" spans="1:8" ht="18" customHeight="1" x14ac:dyDescent="0.15">
      <c r="A99" s="519"/>
      <c r="B99" s="43" t="s">
        <v>1649</v>
      </c>
      <c r="C99" s="39">
        <v>6940064</v>
      </c>
      <c r="D99" s="39" t="s">
        <v>1650</v>
      </c>
      <c r="E99" s="39"/>
      <c r="F99" s="39">
        <v>10</v>
      </c>
      <c r="G99" s="557"/>
      <c r="H99" s="179"/>
    </row>
    <row r="100" spans="1:8" ht="18" customHeight="1" x14ac:dyDescent="0.15">
      <c r="A100" s="519"/>
      <c r="B100" s="43" t="s">
        <v>1262</v>
      </c>
      <c r="C100" s="39">
        <v>6940064</v>
      </c>
      <c r="D100" s="39" t="s">
        <v>669</v>
      </c>
      <c r="E100" s="39"/>
      <c r="F100" s="39">
        <v>7</v>
      </c>
      <c r="G100" s="557"/>
      <c r="H100" s="179"/>
    </row>
    <row r="101" spans="1:8" ht="18" customHeight="1" x14ac:dyDescent="0.15">
      <c r="A101" s="516" t="s">
        <v>1604</v>
      </c>
      <c r="B101" s="40" t="s">
        <v>1347</v>
      </c>
      <c r="C101" s="40">
        <v>6940063</v>
      </c>
      <c r="D101" s="40" t="s">
        <v>2282</v>
      </c>
      <c r="E101" s="40" t="s">
        <v>1348</v>
      </c>
      <c r="F101" s="329">
        <f>SUM(F102:F103)</f>
        <v>15</v>
      </c>
      <c r="G101" s="330">
        <v>40269</v>
      </c>
      <c r="H101" s="178" t="s">
        <v>1687</v>
      </c>
    </row>
    <row r="102" spans="1:8" ht="18" customHeight="1" x14ac:dyDescent="0.15">
      <c r="A102" s="517"/>
      <c r="B102" s="43" t="s">
        <v>1345</v>
      </c>
      <c r="C102" s="39">
        <v>6940021</v>
      </c>
      <c r="D102" s="39" t="s">
        <v>1263</v>
      </c>
      <c r="E102" s="39"/>
      <c r="F102" s="39">
        <v>10</v>
      </c>
      <c r="G102" s="549"/>
      <c r="H102" s="179"/>
    </row>
    <row r="103" spans="1:8" ht="18" customHeight="1" x14ac:dyDescent="0.15">
      <c r="A103" s="518"/>
      <c r="B103" s="43" t="s">
        <v>1346</v>
      </c>
      <c r="C103" s="39">
        <v>6940031</v>
      </c>
      <c r="D103" s="39" t="s">
        <v>2283</v>
      </c>
      <c r="E103" s="39"/>
      <c r="F103" s="39">
        <v>5</v>
      </c>
      <c r="G103" s="550"/>
      <c r="H103" s="179"/>
    </row>
    <row r="104" spans="1:8" ht="18" customHeight="1" x14ac:dyDescent="0.15">
      <c r="A104" s="516" t="s">
        <v>1603</v>
      </c>
      <c r="B104" s="63" t="s">
        <v>1966</v>
      </c>
      <c r="C104" s="63">
        <v>6940064</v>
      </c>
      <c r="D104" s="63" t="s">
        <v>1519</v>
      </c>
      <c r="E104" s="63" t="s">
        <v>293</v>
      </c>
      <c r="F104" s="341">
        <f>SUM(F105:F106)</f>
        <v>12</v>
      </c>
      <c r="G104" s="340">
        <v>43252</v>
      </c>
      <c r="H104" s="178" t="s">
        <v>1687</v>
      </c>
    </row>
    <row r="105" spans="1:8" s="87" customFormat="1" ht="18" customHeight="1" x14ac:dyDescent="0.15">
      <c r="A105" s="517"/>
      <c r="B105" s="48" t="s">
        <v>1968</v>
      </c>
      <c r="C105" s="41">
        <v>6940064</v>
      </c>
      <c r="D105" s="41" t="s">
        <v>1519</v>
      </c>
      <c r="E105" s="41"/>
      <c r="F105" s="48">
        <v>7</v>
      </c>
      <c r="G105" s="563"/>
      <c r="H105" s="364"/>
    </row>
    <row r="106" spans="1:8" s="87" customFormat="1" ht="18" customHeight="1" x14ac:dyDescent="0.15">
      <c r="A106" s="522"/>
      <c r="B106" s="48" t="s">
        <v>1969</v>
      </c>
      <c r="C106" s="41">
        <v>6940064</v>
      </c>
      <c r="D106" s="41" t="s">
        <v>1967</v>
      </c>
      <c r="E106" s="41"/>
      <c r="F106" s="48">
        <v>5</v>
      </c>
      <c r="G106" s="564"/>
      <c r="H106" s="365"/>
    </row>
    <row r="107" spans="1:8" ht="18" customHeight="1" x14ac:dyDescent="0.15">
      <c r="A107" s="520" t="s">
        <v>1602</v>
      </c>
      <c r="B107" s="38" t="s">
        <v>1264</v>
      </c>
      <c r="C107" s="38">
        <v>6950001</v>
      </c>
      <c r="D107" s="38" t="s">
        <v>1265</v>
      </c>
      <c r="E107" s="38" t="s">
        <v>453</v>
      </c>
      <c r="F107" s="331">
        <v>4</v>
      </c>
      <c r="G107" s="330">
        <v>40695</v>
      </c>
      <c r="H107" s="178" t="s">
        <v>1687</v>
      </c>
    </row>
    <row r="108" spans="1:8" ht="18" customHeight="1" x14ac:dyDescent="0.15">
      <c r="A108" s="548"/>
      <c r="B108" s="45" t="s">
        <v>1264</v>
      </c>
      <c r="C108" s="42">
        <v>6950001</v>
      </c>
      <c r="D108" s="42" t="s">
        <v>1265</v>
      </c>
      <c r="E108" s="42"/>
      <c r="F108" s="42">
        <v>4</v>
      </c>
      <c r="G108" s="472"/>
      <c r="H108" s="179"/>
    </row>
    <row r="109" spans="1:8" ht="18" customHeight="1" x14ac:dyDescent="0.15">
      <c r="A109" s="520" t="s">
        <v>622</v>
      </c>
      <c r="B109" s="120" t="s">
        <v>1266</v>
      </c>
      <c r="C109" s="59">
        <v>6950021</v>
      </c>
      <c r="D109" s="59" t="s">
        <v>623</v>
      </c>
      <c r="E109" s="59" t="s">
        <v>1267</v>
      </c>
      <c r="F109" s="341">
        <f>SUM(F110:F111)</f>
        <v>13</v>
      </c>
      <c r="G109" s="340">
        <v>41244</v>
      </c>
      <c r="H109" s="178" t="s">
        <v>1687</v>
      </c>
    </row>
    <row r="110" spans="1:8" ht="18" customHeight="1" x14ac:dyDescent="0.15">
      <c r="A110" s="521"/>
      <c r="B110" s="45" t="s">
        <v>1266</v>
      </c>
      <c r="C110" s="42">
        <v>6950021</v>
      </c>
      <c r="D110" s="42" t="s">
        <v>624</v>
      </c>
      <c r="E110" s="49"/>
      <c r="F110" s="50">
        <v>10</v>
      </c>
      <c r="G110" s="563"/>
      <c r="H110" s="179"/>
    </row>
    <row r="111" spans="1:8" ht="18" customHeight="1" x14ac:dyDescent="0.15">
      <c r="A111" s="521"/>
      <c r="B111" s="45" t="s">
        <v>1268</v>
      </c>
      <c r="C111" s="42">
        <v>6950021</v>
      </c>
      <c r="D111" s="42" t="s">
        <v>650</v>
      </c>
      <c r="E111" s="42"/>
      <c r="F111" s="42">
        <v>3</v>
      </c>
      <c r="G111" s="564"/>
      <c r="H111" s="179"/>
    </row>
    <row r="112" spans="1:8" ht="18" customHeight="1" x14ac:dyDescent="0.15">
      <c r="A112" s="528" t="s">
        <v>1601</v>
      </c>
      <c r="B112" s="40" t="s">
        <v>224</v>
      </c>
      <c r="C112" s="40">
        <v>6960221</v>
      </c>
      <c r="D112" s="40" t="s">
        <v>1269</v>
      </c>
      <c r="E112" s="40" t="s">
        <v>225</v>
      </c>
      <c r="F112" s="329">
        <f>SUM(F113:F115)</f>
        <v>20</v>
      </c>
      <c r="G112" s="330">
        <v>38991</v>
      </c>
      <c r="H112" s="178" t="s">
        <v>1687</v>
      </c>
    </row>
    <row r="113" spans="1:8" ht="18" customHeight="1" x14ac:dyDescent="0.15">
      <c r="A113" s="529"/>
      <c r="B113" s="43" t="s">
        <v>2356</v>
      </c>
      <c r="C113" s="39">
        <v>6960221</v>
      </c>
      <c r="D113" s="39" t="s">
        <v>1269</v>
      </c>
      <c r="E113" s="39"/>
      <c r="F113" s="39">
        <v>6</v>
      </c>
      <c r="G113" s="549"/>
      <c r="H113" s="179"/>
    </row>
    <row r="114" spans="1:8" ht="18" customHeight="1" x14ac:dyDescent="0.15">
      <c r="A114" s="529"/>
      <c r="B114" s="43" t="s">
        <v>2357</v>
      </c>
      <c r="C114" s="39">
        <v>6960224</v>
      </c>
      <c r="D114" s="39" t="s">
        <v>1270</v>
      </c>
      <c r="E114" s="39"/>
      <c r="F114" s="39">
        <v>7</v>
      </c>
      <c r="G114" s="554"/>
      <c r="H114" s="179"/>
    </row>
    <row r="115" spans="1:8" ht="18" customHeight="1" x14ac:dyDescent="0.15">
      <c r="A115" s="530"/>
      <c r="B115" s="43" t="s">
        <v>2358</v>
      </c>
      <c r="C115" s="39">
        <v>6960224</v>
      </c>
      <c r="D115" s="39" t="s">
        <v>2359</v>
      </c>
      <c r="E115" s="39"/>
      <c r="F115" s="39">
        <v>7</v>
      </c>
      <c r="G115" s="550"/>
      <c r="H115" s="179"/>
    </row>
    <row r="116" spans="1:8" ht="18" customHeight="1" x14ac:dyDescent="0.15">
      <c r="A116" s="516" t="s">
        <v>1600</v>
      </c>
      <c r="B116" s="40" t="s">
        <v>226</v>
      </c>
      <c r="C116" s="40">
        <v>6994621</v>
      </c>
      <c r="D116" s="40" t="s">
        <v>1271</v>
      </c>
      <c r="E116" s="40" t="s">
        <v>388</v>
      </c>
      <c r="F116" s="329">
        <f>SUM(F117:F122)</f>
        <v>34</v>
      </c>
      <c r="G116" s="330">
        <v>39173</v>
      </c>
      <c r="H116" s="178" t="s">
        <v>1687</v>
      </c>
    </row>
    <row r="117" spans="1:8" ht="18" customHeight="1" x14ac:dyDescent="0.15">
      <c r="A117" s="517"/>
      <c r="B117" s="43" t="s">
        <v>226</v>
      </c>
      <c r="C117" s="39">
        <v>6994621</v>
      </c>
      <c r="D117" s="39" t="s">
        <v>1271</v>
      </c>
      <c r="E117" s="39"/>
      <c r="F117" s="39">
        <v>6</v>
      </c>
      <c r="G117" s="558"/>
      <c r="H117" s="179"/>
    </row>
    <row r="118" spans="1:8" ht="18" customHeight="1" x14ac:dyDescent="0.15">
      <c r="A118" s="517"/>
      <c r="B118" s="43" t="s">
        <v>227</v>
      </c>
      <c r="C118" s="39">
        <v>6994621</v>
      </c>
      <c r="D118" s="39" t="s">
        <v>1272</v>
      </c>
      <c r="E118" s="39"/>
      <c r="F118" s="39">
        <v>6</v>
      </c>
      <c r="G118" s="559"/>
      <c r="H118" s="179"/>
    </row>
    <row r="119" spans="1:8" ht="18" customHeight="1" x14ac:dyDescent="0.15">
      <c r="A119" s="517"/>
      <c r="B119" s="43" t="s">
        <v>228</v>
      </c>
      <c r="C119" s="39">
        <v>6960006</v>
      </c>
      <c r="D119" s="39" t="s">
        <v>1273</v>
      </c>
      <c r="E119" s="39"/>
      <c r="F119" s="39">
        <v>4</v>
      </c>
      <c r="G119" s="559"/>
      <c r="H119" s="179"/>
    </row>
    <row r="120" spans="1:8" ht="18" customHeight="1" x14ac:dyDescent="0.15">
      <c r="A120" s="517"/>
      <c r="B120" s="43" t="s">
        <v>229</v>
      </c>
      <c r="C120" s="39">
        <v>6994621</v>
      </c>
      <c r="D120" s="39" t="s">
        <v>1272</v>
      </c>
      <c r="E120" s="39"/>
      <c r="F120" s="39">
        <v>6</v>
      </c>
      <c r="G120" s="559"/>
      <c r="H120" s="179"/>
    </row>
    <row r="121" spans="1:8" ht="18" customHeight="1" x14ac:dyDescent="0.15">
      <c r="A121" s="517"/>
      <c r="B121" s="43" t="s">
        <v>1274</v>
      </c>
      <c r="C121" s="39">
        <v>6960003</v>
      </c>
      <c r="D121" s="39" t="s">
        <v>686</v>
      </c>
      <c r="E121" s="39"/>
      <c r="F121" s="39">
        <v>6</v>
      </c>
      <c r="G121" s="559"/>
      <c r="H121" s="179"/>
    </row>
    <row r="122" spans="1:8" ht="18" customHeight="1" x14ac:dyDescent="0.15">
      <c r="A122" s="518"/>
      <c r="B122" s="43" t="s">
        <v>1275</v>
      </c>
      <c r="C122" s="39">
        <v>6960003</v>
      </c>
      <c r="D122" s="39" t="s">
        <v>1181</v>
      </c>
      <c r="E122" s="39"/>
      <c r="F122" s="39">
        <v>6</v>
      </c>
      <c r="G122" s="560"/>
      <c r="H122" s="179"/>
    </row>
    <row r="123" spans="1:8" ht="18" customHeight="1" x14ac:dyDescent="0.15">
      <c r="A123" s="516" t="s">
        <v>1569</v>
      </c>
      <c r="B123" s="40" t="s">
        <v>1570</v>
      </c>
      <c r="C123" s="40">
        <v>6960102</v>
      </c>
      <c r="D123" s="40" t="s">
        <v>1276</v>
      </c>
      <c r="E123" s="40" t="s">
        <v>385</v>
      </c>
      <c r="F123" s="329">
        <f>SUM(F124:F126)</f>
        <v>20</v>
      </c>
      <c r="G123" s="330">
        <v>38991</v>
      </c>
      <c r="H123" s="178" t="s">
        <v>1687</v>
      </c>
    </row>
    <row r="124" spans="1:8" ht="18" customHeight="1" x14ac:dyDescent="0.15">
      <c r="A124" s="517"/>
      <c r="B124" s="43" t="s">
        <v>1374</v>
      </c>
      <c r="C124" s="39">
        <v>6960102</v>
      </c>
      <c r="D124" s="39" t="s">
        <v>1376</v>
      </c>
      <c r="E124" s="39"/>
      <c r="F124" s="41">
        <v>7</v>
      </c>
      <c r="G124" s="545"/>
      <c r="H124" s="179"/>
    </row>
    <row r="125" spans="1:8" ht="18" customHeight="1" x14ac:dyDescent="0.15">
      <c r="A125" s="517"/>
      <c r="B125" s="43" t="s">
        <v>1375</v>
      </c>
      <c r="C125" s="39">
        <v>6960102</v>
      </c>
      <c r="D125" s="39" t="s">
        <v>1376</v>
      </c>
      <c r="E125" s="39"/>
      <c r="F125" s="41">
        <v>7</v>
      </c>
      <c r="G125" s="546"/>
      <c r="H125" s="179"/>
    </row>
    <row r="126" spans="1:8" ht="18" customHeight="1" x14ac:dyDescent="0.15">
      <c r="A126" s="517"/>
      <c r="B126" s="43" t="s">
        <v>1545</v>
      </c>
      <c r="C126" s="39">
        <v>6960102</v>
      </c>
      <c r="D126" s="39" t="s">
        <v>1546</v>
      </c>
      <c r="E126" s="39"/>
      <c r="F126" s="41">
        <v>6</v>
      </c>
      <c r="G126" s="546"/>
      <c r="H126" s="179"/>
    </row>
    <row r="127" spans="1:8" ht="18" customHeight="1" x14ac:dyDescent="0.15">
      <c r="A127" s="562" t="s">
        <v>1599</v>
      </c>
      <c r="B127" s="40" t="s">
        <v>230</v>
      </c>
      <c r="C127" s="40">
        <v>6960102</v>
      </c>
      <c r="D127" s="40" t="s">
        <v>878</v>
      </c>
      <c r="E127" s="40" t="s">
        <v>231</v>
      </c>
      <c r="F127" s="329">
        <f>SUM(F128:F132)</f>
        <v>28</v>
      </c>
      <c r="G127" s="431">
        <v>38991</v>
      </c>
      <c r="H127" s="178" t="s">
        <v>1687</v>
      </c>
    </row>
    <row r="128" spans="1:8" ht="18" customHeight="1" x14ac:dyDescent="0.15">
      <c r="A128" s="562"/>
      <c r="B128" s="43" t="s">
        <v>232</v>
      </c>
      <c r="C128" s="39">
        <v>6960102</v>
      </c>
      <c r="D128" s="39" t="s">
        <v>1277</v>
      </c>
      <c r="E128" s="39"/>
      <c r="F128" s="41">
        <v>6</v>
      </c>
      <c r="G128" s="561"/>
      <c r="H128" s="179"/>
    </row>
    <row r="129" spans="1:8" ht="18" customHeight="1" x14ac:dyDescent="0.15">
      <c r="A129" s="562"/>
      <c r="B129" s="43" t="s">
        <v>233</v>
      </c>
      <c r="C129" s="39">
        <v>6960102</v>
      </c>
      <c r="D129" s="39" t="s">
        <v>1278</v>
      </c>
      <c r="E129" s="39"/>
      <c r="F129" s="41">
        <v>4</v>
      </c>
      <c r="G129" s="561"/>
      <c r="H129" s="179"/>
    </row>
    <row r="130" spans="1:8" ht="18" customHeight="1" x14ac:dyDescent="0.15">
      <c r="A130" s="562"/>
      <c r="B130" s="43" t="s">
        <v>234</v>
      </c>
      <c r="C130" s="39">
        <v>6960102</v>
      </c>
      <c r="D130" s="39" t="s">
        <v>1279</v>
      </c>
      <c r="E130" s="39"/>
      <c r="F130" s="41">
        <v>5</v>
      </c>
      <c r="G130" s="561"/>
      <c r="H130" s="179"/>
    </row>
    <row r="131" spans="1:8" ht="18" customHeight="1" x14ac:dyDescent="0.15">
      <c r="A131" s="562"/>
      <c r="B131" s="43" t="s">
        <v>235</v>
      </c>
      <c r="C131" s="39">
        <v>6960102</v>
      </c>
      <c r="D131" s="39" t="s">
        <v>1280</v>
      </c>
      <c r="E131" s="39"/>
      <c r="F131" s="41">
        <v>7</v>
      </c>
      <c r="G131" s="561"/>
      <c r="H131" s="179"/>
    </row>
    <row r="132" spans="1:8" ht="18" customHeight="1" x14ac:dyDescent="0.15">
      <c r="A132" s="562"/>
      <c r="B132" s="43" t="s">
        <v>2284</v>
      </c>
      <c r="C132" s="39">
        <v>6960102</v>
      </c>
      <c r="D132" s="39" t="s">
        <v>2285</v>
      </c>
      <c r="E132" s="39"/>
      <c r="F132" s="41">
        <v>6</v>
      </c>
      <c r="G132" s="561"/>
      <c r="H132" s="179"/>
    </row>
    <row r="133" spans="1:8" ht="18" customHeight="1" x14ac:dyDescent="0.15">
      <c r="A133" s="551" t="s">
        <v>1598</v>
      </c>
      <c r="B133" s="38" t="s">
        <v>1108</v>
      </c>
      <c r="C133" s="38">
        <v>6950011</v>
      </c>
      <c r="D133" s="38" t="s">
        <v>1513</v>
      </c>
      <c r="E133" s="38" t="s">
        <v>1235</v>
      </c>
      <c r="F133" s="331">
        <f>SUM(F134:F146)</f>
        <v>83</v>
      </c>
      <c r="G133" s="330">
        <v>41730</v>
      </c>
      <c r="H133" s="178" t="s">
        <v>1687</v>
      </c>
    </row>
    <row r="134" spans="1:8" ht="18" customHeight="1" x14ac:dyDescent="0.15">
      <c r="A134" s="552"/>
      <c r="B134" s="45" t="s">
        <v>1121</v>
      </c>
      <c r="C134" s="42">
        <v>6950011</v>
      </c>
      <c r="D134" s="42" t="s">
        <v>2286</v>
      </c>
      <c r="E134" s="42"/>
      <c r="F134" s="42">
        <v>7</v>
      </c>
      <c r="G134" s="565"/>
      <c r="H134" s="179"/>
    </row>
    <row r="135" spans="1:8" ht="18" customHeight="1" x14ac:dyDescent="0.15">
      <c r="A135" s="552"/>
      <c r="B135" s="45" t="s">
        <v>1122</v>
      </c>
      <c r="C135" s="42">
        <v>6950016</v>
      </c>
      <c r="D135" s="42" t="s">
        <v>1123</v>
      </c>
      <c r="E135" s="42"/>
      <c r="F135" s="42">
        <v>6</v>
      </c>
      <c r="G135" s="566"/>
      <c r="H135" s="179"/>
    </row>
    <row r="136" spans="1:8" ht="18" customHeight="1" x14ac:dyDescent="0.15">
      <c r="A136" s="552"/>
      <c r="B136" s="45" t="s">
        <v>1208</v>
      </c>
      <c r="C136" s="42">
        <v>6950024</v>
      </c>
      <c r="D136" s="42" t="s">
        <v>1209</v>
      </c>
      <c r="E136" s="42"/>
      <c r="F136" s="42">
        <v>6</v>
      </c>
      <c r="G136" s="566"/>
      <c r="H136" s="179"/>
    </row>
    <row r="137" spans="1:8" ht="18" customHeight="1" x14ac:dyDescent="0.15">
      <c r="A137" s="552"/>
      <c r="B137" s="45" t="s">
        <v>1210</v>
      </c>
      <c r="C137" s="42">
        <v>6950016</v>
      </c>
      <c r="D137" s="42" t="s">
        <v>1211</v>
      </c>
      <c r="E137" s="42"/>
      <c r="F137" s="42">
        <v>7</v>
      </c>
      <c r="G137" s="566"/>
      <c r="H137" s="179"/>
    </row>
    <row r="138" spans="1:8" ht="18" customHeight="1" x14ac:dyDescent="0.15">
      <c r="A138" s="552"/>
      <c r="B138" s="45" t="s">
        <v>1514</v>
      </c>
      <c r="C138" s="42">
        <v>6950011</v>
      </c>
      <c r="D138" s="42" t="s">
        <v>1513</v>
      </c>
      <c r="E138" s="42"/>
      <c r="F138" s="42">
        <v>7</v>
      </c>
      <c r="G138" s="566"/>
      <c r="H138" s="179"/>
    </row>
    <row r="139" spans="1:8" ht="18" customHeight="1" x14ac:dyDescent="0.15">
      <c r="A139" s="552"/>
      <c r="B139" s="45" t="s">
        <v>1547</v>
      </c>
      <c r="C139" s="42">
        <v>6950011</v>
      </c>
      <c r="D139" s="42" t="s">
        <v>1513</v>
      </c>
      <c r="E139" s="42"/>
      <c r="F139" s="42">
        <v>7</v>
      </c>
      <c r="G139" s="566"/>
      <c r="H139" s="179"/>
    </row>
    <row r="140" spans="1:8" ht="18" customHeight="1" x14ac:dyDescent="0.15">
      <c r="A140" s="552"/>
      <c r="B140" s="45" t="s">
        <v>2287</v>
      </c>
      <c r="C140" s="42">
        <v>6993162</v>
      </c>
      <c r="D140" s="42" t="s">
        <v>2288</v>
      </c>
      <c r="E140" s="42"/>
      <c r="F140" s="42">
        <v>7</v>
      </c>
      <c r="G140" s="566"/>
      <c r="H140" s="179"/>
    </row>
    <row r="141" spans="1:8" ht="18" customHeight="1" x14ac:dyDescent="0.15">
      <c r="A141" s="552"/>
      <c r="B141" s="45" t="s">
        <v>2520</v>
      </c>
      <c r="C141" s="42">
        <v>6950021</v>
      </c>
      <c r="D141" s="42" t="s">
        <v>2519</v>
      </c>
      <c r="E141" s="42"/>
      <c r="F141" s="42">
        <v>8</v>
      </c>
      <c r="G141" s="566"/>
      <c r="H141" s="179"/>
    </row>
    <row r="142" spans="1:8" ht="18" customHeight="1" x14ac:dyDescent="0.15">
      <c r="A142" s="552"/>
      <c r="B142" s="45" t="s">
        <v>2571</v>
      </c>
      <c r="C142" s="42">
        <v>6970023</v>
      </c>
      <c r="D142" s="42" t="s">
        <v>2580</v>
      </c>
      <c r="E142" s="42"/>
      <c r="F142" s="42">
        <v>4</v>
      </c>
      <c r="G142" s="566"/>
      <c r="H142" s="179"/>
    </row>
    <row r="143" spans="1:8" ht="18" customHeight="1" x14ac:dyDescent="0.15">
      <c r="A143" s="552"/>
      <c r="B143" s="45" t="s">
        <v>2572</v>
      </c>
      <c r="C143" s="42">
        <v>6970041</v>
      </c>
      <c r="D143" s="42" t="s">
        <v>2579</v>
      </c>
      <c r="E143" s="42"/>
      <c r="F143" s="42">
        <v>4</v>
      </c>
      <c r="G143" s="566"/>
      <c r="H143" s="179"/>
    </row>
    <row r="144" spans="1:8" ht="18" customHeight="1" x14ac:dyDescent="0.15">
      <c r="A144" s="552"/>
      <c r="B144" s="45" t="s">
        <v>2573</v>
      </c>
      <c r="C144" s="42">
        <v>6970037</v>
      </c>
      <c r="D144" s="42" t="s">
        <v>2577</v>
      </c>
      <c r="E144" s="42"/>
      <c r="F144" s="42">
        <v>6</v>
      </c>
      <c r="G144" s="566"/>
      <c r="H144" s="179"/>
    </row>
    <row r="145" spans="1:8" ht="18" customHeight="1" x14ac:dyDescent="0.15">
      <c r="A145" s="552"/>
      <c r="B145" s="45" t="s">
        <v>2574</v>
      </c>
      <c r="C145" s="42">
        <v>6970022</v>
      </c>
      <c r="D145" s="42" t="s">
        <v>2576</v>
      </c>
      <c r="E145" s="42"/>
      <c r="F145" s="42">
        <v>9</v>
      </c>
      <c r="G145" s="566"/>
      <c r="H145" s="179"/>
    </row>
    <row r="146" spans="1:8" ht="18" customHeight="1" x14ac:dyDescent="0.15">
      <c r="A146" s="553"/>
      <c r="B146" s="45" t="s">
        <v>2575</v>
      </c>
      <c r="C146" s="42">
        <v>6970027</v>
      </c>
      <c r="D146" s="42" t="s">
        <v>2578</v>
      </c>
      <c r="E146" s="42"/>
      <c r="F146" s="42">
        <v>5</v>
      </c>
      <c r="G146" s="567"/>
      <c r="H146" s="179"/>
    </row>
    <row r="147" spans="1:8" ht="18" customHeight="1" x14ac:dyDescent="0.15">
      <c r="A147" s="538" t="s">
        <v>1638</v>
      </c>
      <c r="B147" s="38" t="s">
        <v>1639</v>
      </c>
      <c r="C147" s="38">
        <v>6950024</v>
      </c>
      <c r="D147" s="38" t="s">
        <v>1640</v>
      </c>
      <c r="E147" s="38" t="s">
        <v>1641</v>
      </c>
      <c r="F147" s="331">
        <f>SUM(F148)</f>
        <v>4</v>
      </c>
      <c r="G147" s="330">
        <v>43862</v>
      </c>
      <c r="H147" s="178" t="s">
        <v>1687</v>
      </c>
    </row>
    <row r="148" spans="1:8" ht="18" customHeight="1" x14ac:dyDescent="0.15">
      <c r="A148" s="556"/>
      <c r="B148" s="45" t="s">
        <v>1639</v>
      </c>
      <c r="C148" s="42">
        <v>6950024</v>
      </c>
      <c r="D148" s="42" t="s">
        <v>1640</v>
      </c>
      <c r="E148" s="42"/>
      <c r="F148" s="42">
        <v>4</v>
      </c>
      <c r="G148" s="471"/>
      <c r="H148" s="179"/>
    </row>
    <row r="149" spans="1:8" ht="18" customHeight="1" x14ac:dyDescent="0.15">
      <c r="A149" s="520" t="s">
        <v>1597</v>
      </c>
      <c r="B149" s="38" t="s">
        <v>147</v>
      </c>
      <c r="C149" s="38">
        <v>6970123</v>
      </c>
      <c r="D149" s="38" t="s">
        <v>2586</v>
      </c>
      <c r="E149" s="38" t="s">
        <v>2585</v>
      </c>
      <c r="F149" s="331">
        <f>SUM(F150:F155)</f>
        <v>39</v>
      </c>
      <c r="G149" s="330">
        <v>38991</v>
      </c>
      <c r="H149" s="178" t="s">
        <v>1687</v>
      </c>
    </row>
    <row r="150" spans="1:8" ht="18" customHeight="1" x14ac:dyDescent="0.15">
      <c r="A150" s="521"/>
      <c r="B150" s="45" t="s">
        <v>148</v>
      </c>
      <c r="C150" s="42">
        <v>6970123</v>
      </c>
      <c r="D150" s="42" t="s">
        <v>1853</v>
      </c>
      <c r="E150" s="42"/>
      <c r="F150" s="49">
        <v>10</v>
      </c>
      <c r="G150" s="546"/>
      <c r="H150" s="179"/>
    </row>
    <row r="151" spans="1:8" ht="18" customHeight="1" x14ac:dyDescent="0.15">
      <c r="A151" s="521"/>
      <c r="B151" s="45" t="s">
        <v>149</v>
      </c>
      <c r="C151" s="42">
        <v>6970123</v>
      </c>
      <c r="D151" s="42" t="s">
        <v>1281</v>
      </c>
      <c r="E151" s="42"/>
      <c r="F151" s="49">
        <v>6</v>
      </c>
      <c r="G151" s="546"/>
      <c r="H151" s="179"/>
    </row>
    <row r="152" spans="1:8" ht="18" customHeight="1" x14ac:dyDescent="0.15">
      <c r="A152" s="521"/>
      <c r="B152" s="45" t="s">
        <v>150</v>
      </c>
      <c r="C152" s="42">
        <v>6970123</v>
      </c>
      <c r="D152" s="42" t="s">
        <v>1282</v>
      </c>
      <c r="E152" s="42"/>
      <c r="F152" s="49">
        <v>4</v>
      </c>
      <c r="G152" s="546"/>
      <c r="H152" s="179"/>
    </row>
    <row r="153" spans="1:8" ht="18" customHeight="1" x14ac:dyDescent="0.15">
      <c r="A153" s="521"/>
      <c r="B153" s="45" t="s">
        <v>151</v>
      </c>
      <c r="C153" s="42">
        <v>6970123</v>
      </c>
      <c r="D153" s="42" t="s">
        <v>1283</v>
      </c>
      <c r="E153" s="42"/>
      <c r="F153" s="49">
        <v>6</v>
      </c>
      <c r="G153" s="546"/>
      <c r="H153" s="179"/>
    </row>
    <row r="154" spans="1:8" ht="18" customHeight="1" x14ac:dyDescent="0.15">
      <c r="A154" s="521"/>
      <c r="B154" s="45" t="s">
        <v>152</v>
      </c>
      <c r="C154" s="42">
        <v>6970123</v>
      </c>
      <c r="D154" s="42" t="s">
        <v>1284</v>
      </c>
      <c r="E154" s="42"/>
      <c r="F154" s="49">
        <v>7</v>
      </c>
      <c r="G154" s="546"/>
      <c r="H154" s="179"/>
    </row>
    <row r="155" spans="1:8" ht="18" customHeight="1" x14ac:dyDescent="0.15">
      <c r="A155" s="521"/>
      <c r="B155" s="45" t="s">
        <v>153</v>
      </c>
      <c r="C155" s="42">
        <v>6970123</v>
      </c>
      <c r="D155" s="42" t="s">
        <v>1285</v>
      </c>
      <c r="E155" s="42"/>
      <c r="F155" s="49">
        <v>6</v>
      </c>
      <c r="G155" s="546"/>
      <c r="H155" s="179"/>
    </row>
    <row r="156" spans="1:8" ht="18" customHeight="1" x14ac:dyDescent="0.15">
      <c r="A156" s="540" t="s">
        <v>1596</v>
      </c>
      <c r="B156" s="38" t="s">
        <v>1582</v>
      </c>
      <c r="C156" s="38">
        <v>6970052</v>
      </c>
      <c r="D156" s="38" t="s">
        <v>1286</v>
      </c>
      <c r="E156" s="38" t="s">
        <v>1183</v>
      </c>
      <c r="F156" s="331">
        <f>SUM(F157:F166)</f>
        <v>51</v>
      </c>
      <c r="G156" s="330">
        <v>38991</v>
      </c>
      <c r="H156" s="178" t="s">
        <v>1687</v>
      </c>
    </row>
    <row r="157" spans="1:8" ht="18" customHeight="1" x14ac:dyDescent="0.15">
      <c r="A157" s="541"/>
      <c r="B157" s="45" t="s">
        <v>155</v>
      </c>
      <c r="C157" s="42">
        <v>6970052</v>
      </c>
      <c r="D157" s="42" t="s">
        <v>1287</v>
      </c>
      <c r="E157" s="42"/>
      <c r="F157" s="49">
        <v>8</v>
      </c>
      <c r="G157" s="549"/>
      <c r="H157" s="179"/>
    </row>
    <row r="158" spans="1:8" ht="18" customHeight="1" x14ac:dyDescent="0.15">
      <c r="A158" s="541"/>
      <c r="B158" s="45" t="s">
        <v>156</v>
      </c>
      <c r="C158" s="42">
        <v>6970052</v>
      </c>
      <c r="D158" s="42" t="s">
        <v>1317</v>
      </c>
      <c r="E158" s="42"/>
      <c r="F158" s="49">
        <v>4</v>
      </c>
      <c r="G158" s="554"/>
      <c r="H158" s="179"/>
    </row>
    <row r="159" spans="1:8" ht="18" customHeight="1" x14ac:dyDescent="0.15">
      <c r="A159" s="541"/>
      <c r="B159" s="45" t="s">
        <v>157</v>
      </c>
      <c r="C159" s="42">
        <v>6970052</v>
      </c>
      <c r="D159" s="42" t="s">
        <v>1318</v>
      </c>
      <c r="E159" s="42"/>
      <c r="F159" s="49">
        <v>4</v>
      </c>
      <c r="G159" s="554"/>
      <c r="H159" s="179"/>
    </row>
    <row r="160" spans="1:8" ht="18" customHeight="1" x14ac:dyDescent="0.15">
      <c r="A160" s="541"/>
      <c r="B160" s="45" t="s">
        <v>158</v>
      </c>
      <c r="C160" s="42">
        <v>6970052</v>
      </c>
      <c r="D160" s="42" t="s">
        <v>1319</v>
      </c>
      <c r="E160" s="42"/>
      <c r="F160" s="49">
        <v>2</v>
      </c>
      <c r="G160" s="554"/>
      <c r="H160" s="179"/>
    </row>
    <row r="161" spans="1:8" ht="18" customHeight="1" x14ac:dyDescent="0.15">
      <c r="A161" s="541"/>
      <c r="B161" s="45" t="s">
        <v>1364</v>
      </c>
      <c r="C161" s="42">
        <v>6970052</v>
      </c>
      <c r="D161" s="42" t="s">
        <v>1286</v>
      </c>
      <c r="E161" s="42"/>
      <c r="F161" s="50">
        <v>10</v>
      </c>
      <c r="G161" s="554"/>
      <c r="H161" s="179"/>
    </row>
    <row r="162" spans="1:8" ht="18" customHeight="1" x14ac:dyDescent="0.15">
      <c r="A162" s="541"/>
      <c r="B162" s="45" t="s">
        <v>159</v>
      </c>
      <c r="C162" s="42">
        <v>6970052</v>
      </c>
      <c r="D162" s="42" t="s">
        <v>1288</v>
      </c>
      <c r="E162" s="42"/>
      <c r="F162" s="49">
        <v>10</v>
      </c>
      <c r="G162" s="554"/>
      <c r="H162" s="179"/>
    </row>
    <row r="163" spans="1:8" ht="18" customHeight="1" x14ac:dyDescent="0.15">
      <c r="A163" s="541"/>
      <c r="B163" s="45" t="s">
        <v>684</v>
      </c>
      <c r="C163" s="42">
        <v>6970052</v>
      </c>
      <c r="D163" s="42" t="s">
        <v>1289</v>
      </c>
      <c r="E163" s="42"/>
      <c r="F163" s="49">
        <v>6</v>
      </c>
      <c r="G163" s="554"/>
      <c r="H163" s="179"/>
    </row>
    <row r="164" spans="1:8" ht="18" customHeight="1" x14ac:dyDescent="0.15">
      <c r="A164" s="541"/>
      <c r="B164" s="45" t="s">
        <v>2171</v>
      </c>
      <c r="C164" s="42">
        <v>6970041</v>
      </c>
      <c r="D164" s="42" t="s">
        <v>2172</v>
      </c>
      <c r="E164" s="42"/>
      <c r="F164" s="49">
        <v>3</v>
      </c>
      <c r="G164" s="554"/>
      <c r="H164" s="179"/>
    </row>
    <row r="165" spans="1:8" ht="18" customHeight="1" x14ac:dyDescent="0.15">
      <c r="A165" s="541"/>
      <c r="B165" s="50" t="s">
        <v>2205</v>
      </c>
      <c r="C165" s="49">
        <v>6970041</v>
      </c>
      <c r="D165" s="49" t="s">
        <v>2206</v>
      </c>
      <c r="E165" s="49"/>
      <c r="F165" s="49">
        <v>3</v>
      </c>
      <c r="G165" s="554"/>
      <c r="H165" s="179"/>
    </row>
    <row r="166" spans="1:8" ht="18" customHeight="1" x14ac:dyDescent="0.15">
      <c r="A166" s="548"/>
      <c r="B166" s="45" t="s">
        <v>2304</v>
      </c>
      <c r="C166" s="42">
        <v>6970052</v>
      </c>
      <c r="D166" s="42" t="s">
        <v>1365</v>
      </c>
      <c r="E166" s="42"/>
      <c r="F166" s="49">
        <v>1</v>
      </c>
      <c r="G166" s="550"/>
      <c r="H166" s="179"/>
    </row>
    <row r="167" spans="1:8" ht="18" customHeight="1" x14ac:dyDescent="0.15">
      <c r="A167" s="540" t="s">
        <v>175</v>
      </c>
      <c r="B167" s="47" t="s">
        <v>1290</v>
      </c>
      <c r="C167" s="38">
        <v>6971331</v>
      </c>
      <c r="D167" s="38" t="s">
        <v>176</v>
      </c>
      <c r="E167" s="38" t="s">
        <v>1291</v>
      </c>
      <c r="F167" s="331">
        <v>5</v>
      </c>
      <c r="G167" s="330">
        <v>41000</v>
      </c>
      <c r="H167" s="178" t="s">
        <v>1687</v>
      </c>
    </row>
    <row r="168" spans="1:8" ht="18" customHeight="1" x14ac:dyDescent="0.15">
      <c r="A168" s="548"/>
      <c r="B168" s="45" t="s">
        <v>1290</v>
      </c>
      <c r="C168" s="42">
        <v>6971331</v>
      </c>
      <c r="D168" s="42" t="s">
        <v>176</v>
      </c>
      <c r="E168" s="42"/>
      <c r="F168" s="42">
        <v>5</v>
      </c>
      <c r="G168" s="468"/>
      <c r="H168" s="179"/>
    </row>
    <row r="169" spans="1:8" ht="18" customHeight="1" x14ac:dyDescent="0.15">
      <c r="A169" s="520" t="s">
        <v>1595</v>
      </c>
      <c r="B169" s="120" t="s">
        <v>1510</v>
      </c>
      <c r="C169" s="121">
        <v>6970027</v>
      </c>
      <c r="D169" s="59" t="s">
        <v>1511</v>
      </c>
      <c r="E169" s="59" t="s">
        <v>1512</v>
      </c>
      <c r="F169" s="341">
        <f>SUM(F170:F172)</f>
        <v>9</v>
      </c>
      <c r="G169" s="340">
        <v>43221</v>
      </c>
      <c r="H169" s="178" t="s">
        <v>1687</v>
      </c>
    </row>
    <row r="170" spans="1:8" ht="18" customHeight="1" x14ac:dyDescent="0.15">
      <c r="A170" s="521"/>
      <c r="B170" s="45" t="s">
        <v>1653</v>
      </c>
      <c r="C170" s="42">
        <v>6970027</v>
      </c>
      <c r="D170" s="42" t="s">
        <v>1511</v>
      </c>
      <c r="E170" s="42"/>
      <c r="F170" s="42">
        <v>3</v>
      </c>
      <c r="G170" s="549"/>
      <c r="H170" s="179"/>
    </row>
    <row r="171" spans="1:8" ht="18" customHeight="1" x14ac:dyDescent="0.15">
      <c r="A171" s="521"/>
      <c r="B171" s="45" t="s">
        <v>1654</v>
      </c>
      <c r="C171" s="42">
        <v>6970017</v>
      </c>
      <c r="D171" s="42" t="s">
        <v>1655</v>
      </c>
      <c r="E171" s="42"/>
      <c r="F171" s="42">
        <v>2</v>
      </c>
      <c r="G171" s="554"/>
      <c r="H171" s="179"/>
    </row>
    <row r="172" spans="1:8" ht="18" customHeight="1" x14ac:dyDescent="0.15">
      <c r="A172" s="539"/>
      <c r="B172" s="45" t="s">
        <v>2074</v>
      </c>
      <c r="C172" s="42">
        <v>6970052</v>
      </c>
      <c r="D172" s="42" t="s">
        <v>2075</v>
      </c>
      <c r="E172" s="42"/>
      <c r="F172" s="42">
        <v>4</v>
      </c>
      <c r="G172" s="550"/>
      <c r="H172" s="179"/>
    </row>
    <row r="173" spans="1:8" ht="18" customHeight="1" x14ac:dyDescent="0.15">
      <c r="A173" s="520" t="s">
        <v>1843</v>
      </c>
      <c r="B173" s="120" t="s">
        <v>1841</v>
      </c>
      <c r="C173" s="59">
        <v>6970027</v>
      </c>
      <c r="D173" s="59" t="s">
        <v>1842</v>
      </c>
      <c r="E173" s="59" t="s">
        <v>1844</v>
      </c>
      <c r="F173" s="341">
        <v>5</v>
      </c>
      <c r="G173" s="340">
        <v>44378</v>
      </c>
      <c r="H173" s="178" t="s">
        <v>1687</v>
      </c>
    </row>
    <row r="174" spans="1:8" ht="18" customHeight="1" x14ac:dyDescent="0.15">
      <c r="A174" s="539"/>
      <c r="B174" s="45" t="s">
        <v>1845</v>
      </c>
      <c r="C174" s="42">
        <v>6970027</v>
      </c>
      <c r="D174" s="42" t="s">
        <v>1842</v>
      </c>
      <c r="E174" s="42"/>
      <c r="F174" s="42">
        <v>5</v>
      </c>
      <c r="G174" s="468"/>
      <c r="H174" s="179"/>
    </row>
    <row r="175" spans="1:8" ht="18" customHeight="1" x14ac:dyDescent="0.15">
      <c r="A175" s="551" t="s">
        <v>2211</v>
      </c>
      <c r="B175" s="120" t="s">
        <v>2212</v>
      </c>
      <c r="C175" s="59">
        <v>6970023</v>
      </c>
      <c r="D175" s="59" t="s">
        <v>2213</v>
      </c>
      <c r="E175" s="59" t="s">
        <v>2289</v>
      </c>
      <c r="F175" s="341">
        <f>SUM(F176:F177)</f>
        <v>9</v>
      </c>
      <c r="G175" s="340">
        <v>45383</v>
      </c>
      <c r="H175" s="368" t="s">
        <v>1778</v>
      </c>
    </row>
    <row r="176" spans="1:8" ht="18" customHeight="1" x14ac:dyDescent="0.15">
      <c r="A176" s="552"/>
      <c r="B176" s="50" t="s">
        <v>2214</v>
      </c>
      <c r="C176" s="42">
        <v>6970023</v>
      </c>
      <c r="D176" s="42" t="s">
        <v>2213</v>
      </c>
      <c r="E176" s="42"/>
      <c r="F176" s="42">
        <v>5</v>
      </c>
      <c r="G176" s="549"/>
      <c r="H176" s="179"/>
    </row>
    <row r="177" spans="1:8" ht="18" customHeight="1" x14ac:dyDescent="0.15">
      <c r="A177" s="553"/>
      <c r="B177" s="50" t="s">
        <v>2533</v>
      </c>
      <c r="C177" s="42">
        <v>6970023</v>
      </c>
      <c r="D177" s="42" t="s">
        <v>2534</v>
      </c>
      <c r="E177" s="42"/>
      <c r="F177" s="42">
        <v>4</v>
      </c>
      <c r="G177" s="550"/>
      <c r="H177" s="179"/>
    </row>
    <row r="178" spans="1:8" ht="18" customHeight="1" x14ac:dyDescent="0.15">
      <c r="A178" s="542" t="s">
        <v>1594</v>
      </c>
      <c r="B178" s="38" t="s">
        <v>1207</v>
      </c>
      <c r="C178" s="38">
        <v>6980003</v>
      </c>
      <c r="D178" s="38" t="s">
        <v>867</v>
      </c>
      <c r="E178" s="38" t="s">
        <v>160</v>
      </c>
      <c r="F178" s="331">
        <f>SUM(F179:F189)</f>
        <v>66</v>
      </c>
      <c r="G178" s="330">
        <v>38991</v>
      </c>
      <c r="H178" s="178" t="s">
        <v>1687</v>
      </c>
    </row>
    <row r="179" spans="1:8" ht="18" customHeight="1" x14ac:dyDescent="0.15">
      <c r="A179" s="543"/>
      <c r="B179" s="45" t="s">
        <v>161</v>
      </c>
      <c r="C179" s="42">
        <v>6980042</v>
      </c>
      <c r="D179" s="42" t="s">
        <v>1292</v>
      </c>
      <c r="E179" s="42"/>
      <c r="F179" s="49">
        <v>7</v>
      </c>
      <c r="G179" s="545"/>
      <c r="H179" s="179"/>
    </row>
    <row r="180" spans="1:8" ht="18" customHeight="1" x14ac:dyDescent="0.15">
      <c r="A180" s="543"/>
      <c r="B180" s="45" t="s">
        <v>162</v>
      </c>
      <c r="C180" s="42">
        <v>6980041</v>
      </c>
      <c r="D180" s="42" t="s">
        <v>2290</v>
      </c>
      <c r="E180" s="42"/>
      <c r="F180" s="49">
        <v>4</v>
      </c>
      <c r="G180" s="546"/>
      <c r="H180" s="179"/>
    </row>
    <row r="181" spans="1:8" ht="18" customHeight="1" x14ac:dyDescent="0.15">
      <c r="A181" s="543"/>
      <c r="B181" s="45" t="s">
        <v>163</v>
      </c>
      <c r="C181" s="42">
        <v>6980003</v>
      </c>
      <c r="D181" s="42" t="s">
        <v>1293</v>
      </c>
      <c r="E181" s="42"/>
      <c r="F181" s="49">
        <v>5</v>
      </c>
      <c r="G181" s="546"/>
      <c r="H181" s="179"/>
    </row>
    <row r="182" spans="1:8" ht="18" customHeight="1" x14ac:dyDescent="0.15">
      <c r="A182" s="543"/>
      <c r="B182" s="45" t="s">
        <v>164</v>
      </c>
      <c r="C182" s="42">
        <v>6980003</v>
      </c>
      <c r="D182" s="42" t="s">
        <v>1294</v>
      </c>
      <c r="E182" s="42"/>
      <c r="F182" s="49">
        <v>7</v>
      </c>
      <c r="G182" s="546"/>
      <c r="H182" s="179"/>
    </row>
    <row r="183" spans="1:8" ht="18" customHeight="1" x14ac:dyDescent="0.15">
      <c r="A183" s="543"/>
      <c r="B183" s="45" t="s">
        <v>165</v>
      </c>
      <c r="C183" s="42">
        <v>6980003</v>
      </c>
      <c r="D183" s="42" t="s">
        <v>1833</v>
      </c>
      <c r="E183" s="42"/>
      <c r="F183" s="49">
        <v>2</v>
      </c>
      <c r="G183" s="546"/>
      <c r="H183" s="179"/>
    </row>
    <row r="184" spans="1:8" ht="18" customHeight="1" x14ac:dyDescent="0.15">
      <c r="A184" s="543"/>
      <c r="B184" s="45" t="s">
        <v>1636</v>
      </c>
      <c r="C184" s="42">
        <v>6980003</v>
      </c>
      <c r="D184" s="42" t="s">
        <v>867</v>
      </c>
      <c r="E184" s="42"/>
      <c r="F184" s="49">
        <v>6</v>
      </c>
      <c r="G184" s="546"/>
      <c r="H184" s="179"/>
    </row>
    <row r="185" spans="1:8" ht="18" customHeight="1" x14ac:dyDescent="0.15">
      <c r="A185" s="543"/>
      <c r="B185" s="45" t="s">
        <v>166</v>
      </c>
      <c r="C185" s="42">
        <v>6980003</v>
      </c>
      <c r="D185" s="42" t="s">
        <v>867</v>
      </c>
      <c r="E185" s="42"/>
      <c r="F185" s="49">
        <v>7</v>
      </c>
      <c r="G185" s="546"/>
      <c r="H185" s="179"/>
    </row>
    <row r="186" spans="1:8" ht="18" customHeight="1" x14ac:dyDescent="0.15">
      <c r="A186" s="543"/>
      <c r="B186" s="45" t="s">
        <v>167</v>
      </c>
      <c r="C186" s="42">
        <v>6980003</v>
      </c>
      <c r="D186" s="42" t="s">
        <v>867</v>
      </c>
      <c r="E186" s="42"/>
      <c r="F186" s="49">
        <v>7</v>
      </c>
      <c r="G186" s="546"/>
      <c r="H186" s="179"/>
    </row>
    <row r="187" spans="1:8" ht="18" customHeight="1" x14ac:dyDescent="0.15">
      <c r="A187" s="543"/>
      <c r="B187" s="45" t="s">
        <v>1295</v>
      </c>
      <c r="C187" s="42">
        <v>6980041</v>
      </c>
      <c r="D187" s="42" t="s">
        <v>1296</v>
      </c>
      <c r="E187" s="42"/>
      <c r="F187" s="49">
        <v>10</v>
      </c>
      <c r="G187" s="546"/>
      <c r="H187" s="179"/>
    </row>
    <row r="188" spans="1:8" ht="18" customHeight="1" x14ac:dyDescent="0.15">
      <c r="A188" s="543"/>
      <c r="B188" s="45" t="s">
        <v>1297</v>
      </c>
      <c r="C188" s="42">
        <v>6980041</v>
      </c>
      <c r="D188" s="42" t="s">
        <v>1296</v>
      </c>
      <c r="E188" s="42"/>
      <c r="F188" s="49">
        <v>6</v>
      </c>
      <c r="G188" s="546"/>
      <c r="H188" s="179"/>
    </row>
    <row r="189" spans="1:8" ht="18" customHeight="1" x14ac:dyDescent="0.15">
      <c r="A189" s="544"/>
      <c r="B189" s="45" t="s">
        <v>2389</v>
      </c>
      <c r="C189" s="42">
        <v>6980003</v>
      </c>
      <c r="D189" s="42" t="s">
        <v>2390</v>
      </c>
      <c r="E189" s="42"/>
      <c r="F189" s="49">
        <v>5</v>
      </c>
      <c r="G189" s="547"/>
      <c r="H189" s="179"/>
    </row>
    <row r="190" spans="1:8" ht="18" customHeight="1" x14ac:dyDescent="0.15">
      <c r="A190" s="540" t="s">
        <v>1427</v>
      </c>
      <c r="B190" s="120" t="s">
        <v>631</v>
      </c>
      <c r="C190" s="59">
        <v>6980041</v>
      </c>
      <c r="D190" s="59" t="s">
        <v>632</v>
      </c>
      <c r="E190" s="59" t="s">
        <v>630</v>
      </c>
      <c r="F190" s="341">
        <f>SUM(F191:F192)</f>
        <v>17</v>
      </c>
      <c r="G190" s="340">
        <v>41275</v>
      </c>
      <c r="H190" s="178" t="s">
        <v>1687</v>
      </c>
    </row>
    <row r="191" spans="1:8" ht="18" customHeight="1" x14ac:dyDescent="0.15">
      <c r="A191" s="541"/>
      <c r="B191" s="45" t="s">
        <v>1748</v>
      </c>
      <c r="C191" s="42">
        <v>6980041</v>
      </c>
      <c r="D191" s="42" t="s">
        <v>632</v>
      </c>
      <c r="E191" s="42"/>
      <c r="F191" s="42">
        <v>11</v>
      </c>
      <c r="G191" s="549"/>
      <c r="H191" s="179"/>
    </row>
    <row r="192" spans="1:8" ht="18" customHeight="1" x14ac:dyDescent="0.15">
      <c r="A192" s="537"/>
      <c r="B192" s="45" t="s">
        <v>1119</v>
      </c>
      <c r="C192" s="42">
        <v>6980041</v>
      </c>
      <c r="D192" s="42" t="s">
        <v>632</v>
      </c>
      <c r="E192" s="42"/>
      <c r="F192" s="42">
        <v>6</v>
      </c>
      <c r="G192" s="550"/>
      <c r="H192" s="179"/>
    </row>
    <row r="193" spans="1:10" ht="18" customHeight="1" x14ac:dyDescent="0.15">
      <c r="A193" s="534" t="s">
        <v>1427</v>
      </c>
      <c r="B193" s="120" t="s">
        <v>1335</v>
      </c>
      <c r="C193" s="59">
        <v>6980041</v>
      </c>
      <c r="D193" s="59" t="s">
        <v>1336</v>
      </c>
      <c r="E193" s="59" t="s">
        <v>1337</v>
      </c>
      <c r="F193" s="341">
        <f>F194</f>
        <v>14</v>
      </c>
      <c r="G193" s="342">
        <v>42430</v>
      </c>
      <c r="H193" s="178" t="s">
        <v>1687</v>
      </c>
    </row>
    <row r="194" spans="1:10" ht="18" customHeight="1" x14ac:dyDescent="0.15">
      <c r="A194" s="536"/>
      <c r="B194" s="45" t="s">
        <v>1335</v>
      </c>
      <c r="C194" s="49">
        <v>6980041</v>
      </c>
      <c r="D194" s="49" t="s">
        <v>1336</v>
      </c>
      <c r="E194" s="42"/>
      <c r="F194" s="42">
        <v>14</v>
      </c>
      <c r="G194" s="470"/>
      <c r="H194" s="179"/>
    </row>
    <row r="195" spans="1:10" ht="18" customHeight="1" x14ac:dyDescent="0.15">
      <c r="A195" s="534" t="s">
        <v>1427</v>
      </c>
      <c r="B195" s="120" t="s">
        <v>1553</v>
      </c>
      <c r="C195" s="121">
        <v>6980041</v>
      </c>
      <c r="D195" s="59" t="s">
        <v>2291</v>
      </c>
      <c r="E195" s="59" t="s">
        <v>1554</v>
      </c>
      <c r="F195" s="341">
        <v>10</v>
      </c>
      <c r="G195" s="342">
        <v>43497</v>
      </c>
      <c r="H195" s="178" t="s">
        <v>1687</v>
      </c>
    </row>
    <row r="196" spans="1:10" ht="18" customHeight="1" x14ac:dyDescent="0.15">
      <c r="A196" s="536"/>
      <c r="B196" s="45" t="s">
        <v>1553</v>
      </c>
      <c r="C196" s="49">
        <v>6980041</v>
      </c>
      <c r="D196" s="49" t="s">
        <v>2291</v>
      </c>
      <c r="E196" s="42"/>
      <c r="F196" s="42">
        <v>10</v>
      </c>
      <c r="G196" s="470"/>
      <c r="H196" s="179"/>
    </row>
    <row r="197" spans="1:10" ht="18" customHeight="1" x14ac:dyDescent="0.15">
      <c r="A197" s="534" t="s">
        <v>1985</v>
      </c>
      <c r="B197" s="120" t="s">
        <v>1986</v>
      </c>
      <c r="C197" s="59">
        <v>6980041</v>
      </c>
      <c r="D197" s="59" t="s">
        <v>1987</v>
      </c>
      <c r="E197" s="59" t="s">
        <v>1988</v>
      </c>
      <c r="F197" s="341">
        <v>5</v>
      </c>
      <c r="G197" s="342">
        <v>44713</v>
      </c>
      <c r="H197" s="368" t="s">
        <v>1989</v>
      </c>
      <c r="I197" s="573"/>
      <c r="J197" s="573"/>
    </row>
    <row r="198" spans="1:10" ht="18" customHeight="1" x14ac:dyDescent="0.15">
      <c r="A198" s="536"/>
      <c r="B198" s="45" t="s">
        <v>1986</v>
      </c>
      <c r="C198" s="49">
        <v>6980041</v>
      </c>
      <c r="D198" s="49" t="s">
        <v>1987</v>
      </c>
      <c r="E198" s="42"/>
      <c r="F198" s="42">
        <v>5</v>
      </c>
      <c r="G198" s="470"/>
      <c r="H198" s="179"/>
      <c r="I198" s="573"/>
      <c r="J198" s="573"/>
    </row>
    <row r="199" spans="1:10" ht="18" customHeight="1" x14ac:dyDescent="0.15">
      <c r="A199" s="534" t="s">
        <v>2195</v>
      </c>
      <c r="B199" s="120" t="s">
        <v>2196</v>
      </c>
      <c r="C199" s="59">
        <v>6980007</v>
      </c>
      <c r="D199" s="59" t="s">
        <v>2199</v>
      </c>
      <c r="E199" s="59" t="s">
        <v>2201</v>
      </c>
      <c r="F199" s="341">
        <f>SUM(F200:F201)</f>
        <v>14</v>
      </c>
      <c r="G199" s="342">
        <v>45383</v>
      </c>
      <c r="H199" s="368" t="s">
        <v>2202</v>
      </c>
      <c r="I199" s="410"/>
      <c r="J199" s="410"/>
    </row>
    <row r="200" spans="1:10" ht="18" customHeight="1" x14ac:dyDescent="0.15">
      <c r="A200" s="535"/>
      <c r="B200" s="50" t="s">
        <v>2197</v>
      </c>
      <c r="C200" s="49">
        <v>6980007</v>
      </c>
      <c r="D200" s="49" t="s">
        <v>2199</v>
      </c>
      <c r="E200" s="49" t="s">
        <v>2200</v>
      </c>
      <c r="F200" s="49">
        <v>7</v>
      </c>
      <c r="G200" s="549"/>
      <c r="H200" s="365"/>
      <c r="I200" s="410"/>
      <c r="J200" s="410"/>
    </row>
    <row r="201" spans="1:10" ht="18" customHeight="1" x14ac:dyDescent="0.15">
      <c r="A201" s="536"/>
      <c r="B201" s="45" t="s">
        <v>2198</v>
      </c>
      <c r="C201" s="49">
        <v>6980007</v>
      </c>
      <c r="D201" s="49" t="s">
        <v>2199</v>
      </c>
      <c r="E201" s="42" t="s">
        <v>2203</v>
      </c>
      <c r="F201" s="42">
        <v>7</v>
      </c>
      <c r="G201" s="550"/>
      <c r="H201" s="179"/>
      <c r="I201" s="410"/>
      <c r="J201" s="410"/>
    </row>
    <row r="202" spans="1:10" ht="18" customHeight="1" x14ac:dyDescent="0.15">
      <c r="A202" s="577" t="s">
        <v>2264</v>
      </c>
      <c r="B202" s="120" t="s">
        <v>2265</v>
      </c>
      <c r="C202" s="59">
        <v>6980023</v>
      </c>
      <c r="D202" s="59" t="s">
        <v>2266</v>
      </c>
      <c r="E202" s="59" t="s">
        <v>2268</v>
      </c>
      <c r="F202" s="341">
        <f>SUM(F203)</f>
        <v>7</v>
      </c>
      <c r="G202" s="342">
        <v>45597</v>
      </c>
      <c r="H202" s="368" t="s">
        <v>2267</v>
      </c>
      <c r="I202" s="443"/>
      <c r="J202" s="443"/>
    </row>
    <row r="203" spans="1:10" ht="18" customHeight="1" x14ac:dyDescent="0.15">
      <c r="A203" s="578"/>
      <c r="B203" s="45" t="s">
        <v>2265</v>
      </c>
      <c r="C203" s="49">
        <v>6980023</v>
      </c>
      <c r="D203" s="49" t="s">
        <v>2266</v>
      </c>
      <c r="E203" s="42" t="s">
        <v>2268</v>
      </c>
      <c r="F203" s="42">
        <v>7</v>
      </c>
      <c r="G203" s="470"/>
      <c r="H203" s="179"/>
      <c r="I203" s="443"/>
      <c r="J203" s="443"/>
    </row>
    <row r="204" spans="1:10" ht="18" customHeight="1" x14ac:dyDescent="0.15">
      <c r="A204" s="577" t="s">
        <v>2317</v>
      </c>
      <c r="B204" s="446" t="s">
        <v>2312</v>
      </c>
      <c r="C204" s="59">
        <v>6940041</v>
      </c>
      <c r="D204" s="59" t="s">
        <v>2313</v>
      </c>
      <c r="E204" s="59" t="s">
        <v>2315</v>
      </c>
      <c r="F204" s="59">
        <f>SUM(F205)</f>
        <v>5</v>
      </c>
      <c r="G204" s="342">
        <v>45658</v>
      </c>
      <c r="H204" s="368" t="s">
        <v>2316</v>
      </c>
      <c r="I204" s="444"/>
      <c r="J204" s="444"/>
    </row>
    <row r="205" spans="1:10" ht="18" customHeight="1" x14ac:dyDescent="0.15">
      <c r="A205" s="578"/>
      <c r="B205" s="45" t="s">
        <v>2312</v>
      </c>
      <c r="C205" s="49">
        <v>6940041</v>
      </c>
      <c r="D205" s="49" t="s">
        <v>2313</v>
      </c>
      <c r="E205" s="42" t="s">
        <v>2314</v>
      </c>
      <c r="F205" s="42">
        <v>5</v>
      </c>
      <c r="G205" s="470"/>
      <c r="H205" s="179"/>
      <c r="I205" s="444"/>
      <c r="J205" s="444"/>
    </row>
    <row r="206" spans="1:10" ht="18" customHeight="1" x14ac:dyDescent="0.15">
      <c r="A206" s="520" t="s">
        <v>2209</v>
      </c>
      <c r="B206" s="419" t="s">
        <v>2076</v>
      </c>
      <c r="C206" s="38">
        <v>6995513</v>
      </c>
      <c r="D206" s="38" t="s">
        <v>1625</v>
      </c>
      <c r="E206" s="38" t="s">
        <v>203</v>
      </c>
      <c r="F206" s="331">
        <f>SUM(F207:F208)</f>
        <v>12</v>
      </c>
      <c r="G206" s="333">
        <v>40544</v>
      </c>
      <c r="H206" s="178" t="s">
        <v>1687</v>
      </c>
    </row>
    <row r="207" spans="1:10" ht="18" customHeight="1" x14ac:dyDescent="0.15">
      <c r="A207" s="521"/>
      <c r="B207" s="45" t="s">
        <v>202</v>
      </c>
      <c r="C207" s="42">
        <v>6995514</v>
      </c>
      <c r="D207" s="42" t="s">
        <v>1298</v>
      </c>
      <c r="E207" s="42"/>
      <c r="F207" s="50">
        <v>7</v>
      </c>
      <c r="G207" s="579"/>
      <c r="H207" s="179"/>
    </row>
    <row r="208" spans="1:10" ht="18" customHeight="1" x14ac:dyDescent="0.15">
      <c r="A208" s="548"/>
      <c r="B208" s="45" t="s">
        <v>1624</v>
      </c>
      <c r="C208" s="42">
        <v>6995513</v>
      </c>
      <c r="D208" s="42" t="s">
        <v>1626</v>
      </c>
      <c r="E208" s="42"/>
      <c r="F208" s="42">
        <v>5</v>
      </c>
      <c r="G208" s="580"/>
      <c r="H208" s="179"/>
    </row>
    <row r="209" spans="1:8" ht="18" customHeight="1" x14ac:dyDescent="0.15">
      <c r="A209" s="516" t="s">
        <v>2113</v>
      </c>
      <c r="B209" s="40" t="s">
        <v>410</v>
      </c>
      <c r="C209" s="40">
        <v>6840403</v>
      </c>
      <c r="D209" s="40" t="s">
        <v>1299</v>
      </c>
      <c r="E209" s="40" t="s">
        <v>422</v>
      </c>
      <c r="F209" s="329">
        <f>SUM(F210:F211)</f>
        <v>8</v>
      </c>
      <c r="G209" s="330">
        <v>45017</v>
      </c>
      <c r="H209" s="178" t="s">
        <v>1687</v>
      </c>
    </row>
    <row r="210" spans="1:8" ht="18" customHeight="1" x14ac:dyDescent="0.15">
      <c r="A210" s="517"/>
      <c r="B210" s="48" t="s">
        <v>1300</v>
      </c>
      <c r="C210" s="39">
        <v>6840403</v>
      </c>
      <c r="D210" s="39" t="s">
        <v>1299</v>
      </c>
      <c r="E210" s="41"/>
      <c r="F210" s="48">
        <v>4</v>
      </c>
      <c r="G210" s="563"/>
      <c r="H210" s="179"/>
    </row>
    <row r="211" spans="1:8" ht="18" customHeight="1" x14ac:dyDescent="0.15">
      <c r="A211" s="527"/>
      <c r="B211" s="43" t="s">
        <v>1301</v>
      </c>
      <c r="C211" s="39">
        <v>6840403</v>
      </c>
      <c r="D211" s="39" t="s">
        <v>1299</v>
      </c>
      <c r="E211" s="39"/>
      <c r="F211" s="39">
        <v>4</v>
      </c>
      <c r="G211" s="564"/>
      <c r="H211" s="179"/>
    </row>
    <row r="212" spans="1:8" ht="18" customHeight="1" x14ac:dyDescent="0.15">
      <c r="A212" s="516" t="s">
        <v>1592</v>
      </c>
      <c r="B212" s="40" t="s">
        <v>411</v>
      </c>
      <c r="C212" s="40">
        <v>6840302</v>
      </c>
      <c r="D212" s="40" t="s">
        <v>1302</v>
      </c>
      <c r="E212" s="40" t="s">
        <v>423</v>
      </c>
      <c r="F212" s="329">
        <f>SUM(F213:F215)</f>
        <v>13</v>
      </c>
      <c r="G212" s="330">
        <v>38991</v>
      </c>
      <c r="H212" s="178" t="s">
        <v>1687</v>
      </c>
    </row>
    <row r="213" spans="1:8" ht="18" customHeight="1" x14ac:dyDescent="0.15">
      <c r="A213" s="519"/>
      <c r="B213" s="43" t="s">
        <v>411</v>
      </c>
      <c r="C213" s="39">
        <v>6840302</v>
      </c>
      <c r="D213" s="39" t="s">
        <v>1303</v>
      </c>
      <c r="E213" s="39"/>
      <c r="F213" s="39">
        <v>4</v>
      </c>
      <c r="G213" s="557"/>
      <c r="H213" s="179"/>
    </row>
    <row r="214" spans="1:8" ht="18" customHeight="1" x14ac:dyDescent="0.15">
      <c r="A214" s="519"/>
      <c r="B214" s="43" t="s">
        <v>412</v>
      </c>
      <c r="C214" s="39">
        <v>6840302</v>
      </c>
      <c r="D214" s="39" t="s">
        <v>1304</v>
      </c>
      <c r="E214" s="39"/>
      <c r="F214" s="39">
        <v>4</v>
      </c>
      <c r="G214" s="557"/>
      <c r="H214" s="179"/>
    </row>
    <row r="215" spans="1:8" ht="18" customHeight="1" x14ac:dyDescent="0.15">
      <c r="A215" s="527"/>
      <c r="B215" s="43" t="s">
        <v>413</v>
      </c>
      <c r="C215" s="39">
        <v>6840302</v>
      </c>
      <c r="D215" s="39" t="s">
        <v>1305</v>
      </c>
      <c r="E215" s="39"/>
      <c r="F215" s="39">
        <v>5</v>
      </c>
      <c r="G215" s="557"/>
      <c r="H215" s="179"/>
    </row>
    <row r="216" spans="1:8" ht="18" customHeight="1" x14ac:dyDescent="0.15">
      <c r="A216" s="531" t="s">
        <v>1149</v>
      </c>
      <c r="B216" s="40" t="s">
        <v>1150</v>
      </c>
      <c r="C216" s="40">
        <v>6850104</v>
      </c>
      <c r="D216" s="40" t="s">
        <v>1306</v>
      </c>
      <c r="E216" s="40" t="s">
        <v>452</v>
      </c>
      <c r="F216" s="329">
        <f>SUM(F217:F225)</f>
        <v>45</v>
      </c>
      <c r="G216" s="330">
        <v>41730</v>
      </c>
      <c r="H216" s="178" t="s">
        <v>1687</v>
      </c>
    </row>
    <row r="217" spans="1:8" ht="18" customHeight="1" x14ac:dyDescent="0.15">
      <c r="A217" s="532"/>
      <c r="B217" s="43" t="s">
        <v>414</v>
      </c>
      <c r="C217" s="39">
        <v>6850105</v>
      </c>
      <c r="D217" s="39" t="s">
        <v>1307</v>
      </c>
      <c r="E217" s="39"/>
      <c r="F217" s="41">
        <v>4</v>
      </c>
      <c r="G217" s="549"/>
      <c r="H217" s="179"/>
    </row>
    <row r="218" spans="1:8" ht="18" customHeight="1" x14ac:dyDescent="0.15">
      <c r="A218" s="532"/>
      <c r="B218" s="43" t="s">
        <v>415</v>
      </c>
      <c r="C218" s="39">
        <v>6850105</v>
      </c>
      <c r="D218" s="39" t="s">
        <v>1307</v>
      </c>
      <c r="E218" s="39"/>
      <c r="F218" s="41">
        <v>4</v>
      </c>
      <c r="G218" s="554"/>
      <c r="H218" s="179"/>
    </row>
    <row r="219" spans="1:8" ht="18" customHeight="1" x14ac:dyDescent="0.15">
      <c r="A219" s="532"/>
      <c r="B219" s="43" t="s">
        <v>416</v>
      </c>
      <c r="C219" s="39">
        <v>6850014</v>
      </c>
      <c r="D219" s="39" t="s">
        <v>1308</v>
      </c>
      <c r="E219" s="39"/>
      <c r="F219" s="41">
        <v>5</v>
      </c>
      <c r="G219" s="554"/>
      <c r="H219" s="179"/>
    </row>
    <row r="220" spans="1:8" ht="18" customHeight="1" x14ac:dyDescent="0.15">
      <c r="A220" s="532"/>
      <c r="B220" s="43" t="s">
        <v>417</v>
      </c>
      <c r="C220" s="39">
        <v>6850104</v>
      </c>
      <c r="D220" s="39" t="s">
        <v>1309</v>
      </c>
      <c r="E220" s="39"/>
      <c r="F220" s="41">
        <v>5</v>
      </c>
      <c r="G220" s="554"/>
      <c r="H220" s="179"/>
    </row>
    <row r="221" spans="1:8" ht="18" customHeight="1" x14ac:dyDescent="0.15">
      <c r="A221" s="532"/>
      <c r="B221" s="43" t="s">
        <v>2535</v>
      </c>
      <c r="C221" s="39">
        <v>6850027</v>
      </c>
      <c r="D221" s="39" t="s">
        <v>1310</v>
      </c>
      <c r="E221" s="39"/>
      <c r="F221" s="41">
        <v>5</v>
      </c>
      <c r="G221" s="554"/>
      <c r="H221" s="179"/>
    </row>
    <row r="222" spans="1:8" ht="18" customHeight="1" x14ac:dyDescent="0.15">
      <c r="A222" s="532"/>
      <c r="B222" s="43" t="s">
        <v>418</v>
      </c>
      <c r="C222" s="39">
        <v>6850104</v>
      </c>
      <c r="D222" s="39" t="s">
        <v>1311</v>
      </c>
      <c r="E222" s="39"/>
      <c r="F222" s="41">
        <v>4</v>
      </c>
      <c r="G222" s="554"/>
      <c r="H222" s="179"/>
    </row>
    <row r="223" spans="1:8" ht="18" customHeight="1" x14ac:dyDescent="0.15">
      <c r="A223" s="532"/>
      <c r="B223" s="43" t="s">
        <v>1530</v>
      </c>
      <c r="C223" s="43">
        <v>6850011</v>
      </c>
      <c r="D223" s="39" t="s">
        <v>1531</v>
      </c>
      <c r="E223" s="39"/>
      <c r="F223" s="41">
        <v>6</v>
      </c>
      <c r="G223" s="554"/>
      <c r="H223" s="179"/>
    </row>
    <row r="224" spans="1:8" ht="18" customHeight="1" x14ac:dyDescent="0.15">
      <c r="A224" s="532"/>
      <c r="B224" s="43" t="s">
        <v>1637</v>
      </c>
      <c r="C224" s="43">
        <v>6850011</v>
      </c>
      <c r="D224" s="39" t="s">
        <v>1531</v>
      </c>
      <c r="E224" s="39"/>
      <c r="F224" s="41">
        <v>6</v>
      </c>
      <c r="G224" s="554"/>
      <c r="H224" s="179"/>
    </row>
    <row r="225" spans="1:8" ht="18" customHeight="1" x14ac:dyDescent="0.15">
      <c r="A225" s="533"/>
      <c r="B225" s="43" t="s">
        <v>2536</v>
      </c>
      <c r="C225" s="43"/>
      <c r="D225" s="39" t="s">
        <v>2537</v>
      </c>
      <c r="E225" s="39"/>
      <c r="F225" s="41">
        <v>6</v>
      </c>
      <c r="G225" s="550"/>
      <c r="H225" s="179"/>
    </row>
    <row r="226" spans="1:8" ht="18" customHeight="1" x14ac:dyDescent="0.15">
      <c r="A226" s="523" t="s">
        <v>1593</v>
      </c>
      <c r="B226" s="40" t="s">
        <v>419</v>
      </c>
      <c r="C226" s="40">
        <v>6850021</v>
      </c>
      <c r="D226" s="40" t="s">
        <v>1312</v>
      </c>
      <c r="E226" s="40" t="s">
        <v>424</v>
      </c>
      <c r="F226" s="329">
        <f>SUM(F227:F230)</f>
        <v>22</v>
      </c>
      <c r="G226" s="330">
        <v>38991</v>
      </c>
      <c r="H226" s="178" t="s">
        <v>1687</v>
      </c>
    </row>
    <row r="227" spans="1:8" ht="18" customHeight="1" x14ac:dyDescent="0.15">
      <c r="A227" s="519"/>
      <c r="B227" s="43" t="s">
        <v>420</v>
      </c>
      <c r="C227" s="39">
        <v>6850014</v>
      </c>
      <c r="D227" s="39" t="s">
        <v>1313</v>
      </c>
      <c r="E227" s="39"/>
      <c r="F227" s="39">
        <v>5</v>
      </c>
      <c r="G227" s="575"/>
      <c r="H227" s="179"/>
    </row>
    <row r="228" spans="1:8" ht="18" customHeight="1" x14ac:dyDescent="0.15">
      <c r="A228" s="519"/>
      <c r="B228" s="43" t="s">
        <v>421</v>
      </c>
      <c r="C228" s="39">
        <v>6850013</v>
      </c>
      <c r="D228" s="39" t="s">
        <v>1314</v>
      </c>
      <c r="E228" s="39"/>
      <c r="F228" s="39">
        <v>7</v>
      </c>
      <c r="G228" s="575"/>
      <c r="H228" s="179"/>
    </row>
    <row r="229" spans="1:8" ht="18" customHeight="1" x14ac:dyDescent="0.15">
      <c r="A229" s="519"/>
      <c r="B229" s="43" t="s">
        <v>1315</v>
      </c>
      <c r="C229" s="39">
        <v>6850013</v>
      </c>
      <c r="D229" s="39" t="s">
        <v>407</v>
      </c>
      <c r="E229" s="39"/>
      <c r="F229" s="39">
        <v>5</v>
      </c>
      <c r="G229" s="575"/>
      <c r="H229" s="179"/>
    </row>
    <row r="230" spans="1:8" ht="18" customHeight="1" thickBot="1" x14ac:dyDescent="0.2">
      <c r="A230" s="574"/>
      <c r="B230" s="80" t="s">
        <v>1252</v>
      </c>
      <c r="C230" s="81">
        <v>6850011</v>
      </c>
      <c r="D230" s="81" t="s">
        <v>2053</v>
      </c>
      <c r="E230" s="81"/>
      <c r="F230" s="81">
        <v>5</v>
      </c>
      <c r="G230" s="576"/>
      <c r="H230" s="343"/>
    </row>
    <row r="232" spans="1:8" ht="18" customHeight="1" x14ac:dyDescent="0.15">
      <c r="F232" s="345"/>
    </row>
  </sheetData>
  <autoFilter ref="A3:H232" xr:uid="{00000000-0009-0000-0000-000005000000}"/>
  <mergeCells count="97">
    <mergeCell ref="G85:G86"/>
    <mergeCell ref="G82:G83"/>
    <mergeCell ref="G57:G58"/>
    <mergeCell ref="G32:G33"/>
    <mergeCell ref="G45:G46"/>
    <mergeCell ref="G70:G76"/>
    <mergeCell ref="I197:J198"/>
    <mergeCell ref="A226:A230"/>
    <mergeCell ref="G227:G230"/>
    <mergeCell ref="G213:G215"/>
    <mergeCell ref="A206:A208"/>
    <mergeCell ref="A209:A211"/>
    <mergeCell ref="A212:A215"/>
    <mergeCell ref="A197:A198"/>
    <mergeCell ref="A199:A201"/>
    <mergeCell ref="G210:G211"/>
    <mergeCell ref="A202:A203"/>
    <mergeCell ref="A204:A205"/>
    <mergeCell ref="A216:A225"/>
    <mergeCell ref="G217:G225"/>
    <mergeCell ref="G207:G208"/>
    <mergeCell ref="G200:G201"/>
    <mergeCell ref="A149:A155"/>
    <mergeCell ref="A173:A174"/>
    <mergeCell ref="G11:G12"/>
    <mergeCell ref="A47:A49"/>
    <mergeCell ref="G48:G49"/>
    <mergeCell ref="A52:A55"/>
    <mergeCell ref="G53:G55"/>
    <mergeCell ref="A50:A51"/>
    <mergeCell ref="A59:A60"/>
    <mergeCell ref="A61:A62"/>
    <mergeCell ref="A15:A17"/>
    <mergeCell ref="G19:G22"/>
    <mergeCell ref="G35:G43"/>
    <mergeCell ref="G92:G93"/>
    <mergeCell ref="G16:G17"/>
    <mergeCell ref="G95:G97"/>
    <mergeCell ref="G110:G111"/>
    <mergeCell ref="G105:G106"/>
    <mergeCell ref="G102:G103"/>
    <mergeCell ref="G113:G115"/>
    <mergeCell ref="A133:A146"/>
    <mergeCell ref="G134:G146"/>
    <mergeCell ref="G150:G155"/>
    <mergeCell ref="G157:G166"/>
    <mergeCell ref="A56:A58"/>
    <mergeCell ref="G64:G68"/>
    <mergeCell ref="A77:A78"/>
    <mergeCell ref="A79:A80"/>
    <mergeCell ref="A63:A68"/>
    <mergeCell ref="A147:A148"/>
    <mergeCell ref="G99:G100"/>
    <mergeCell ref="G117:G122"/>
    <mergeCell ref="A123:A126"/>
    <mergeCell ref="G124:G126"/>
    <mergeCell ref="G128:G132"/>
    <mergeCell ref="A127:A132"/>
    <mergeCell ref="A107:A108"/>
    <mergeCell ref="A101:A103"/>
    <mergeCell ref="A156:A166"/>
    <mergeCell ref="A167:A168"/>
    <mergeCell ref="A169:A172"/>
    <mergeCell ref="G191:G192"/>
    <mergeCell ref="A175:A177"/>
    <mergeCell ref="G176:G177"/>
    <mergeCell ref="G170:G172"/>
    <mergeCell ref="A195:A196"/>
    <mergeCell ref="A190:A192"/>
    <mergeCell ref="A193:A194"/>
    <mergeCell ref="A178:A189"/>
    <mergeCell ref="G179:G189"/>
    <mergeCell ref="A4:A5"/>
    <mergeCell ref="A6:A7"/>
    <mergeCell ref="A27:A28"/>
    <mergeCell ref="A29:A30"/>
    <mergeCell ref="A10:A12"/>
    <mergeCell ref="A18:A22"/>
    <mergeCell ref="A8:A9"/>
    <mergeCell ref="A23:A24"/>
    <mergeCell ref="A25:A26"/>
    <mergeCell ref="A13:A14"/>
    <mergeCell ref="A31:A33"/>
    <mergeCell ref="A91:A93"/>
    <mergeCell ref="A116:A122"/>
    <mergeCell ref="A109:A111"/>
    <mergeCell ref="A87:A88"/>
    <mergeCell ref="A104:A106"/>
    <mergeCell ref="A98:A100"/>
    <mergeCell ref="A81:A83"/>
    <mergeCell ref="A34:A43"/>
    <mergeCell ref="A84:A86"/>
    <mergeCell ref="A94:A97"/>
    <mergeCell ref="A89:A90"/>
    <mergeCell ref="A44:A46"/>
    <mergeCell ref="A112:A115"/>
    <mergeCell ref="A69:A76"/>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76" max="7" man="1"/>
    <brk id="148" max="7" man="1"/>
    <brk id="21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49"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1500</v>
      </c>
      <c r="C1" s="15"/>
      <c r="F1" s="16"/>
      <c r="G1" s="16"/>
      <c r="I1" s="16"/>
    </row>
    <row r="2" spans="1:9" s="244" customFormat="1" ht="18" customHeight="1" thickBot="1" x14ac:dyDescent="0.2">
      <c r="A2" s="227" t="s">
        <v>1702</v>
      </c>
      <c r="B2" s="272"/>
      <c r="C2" s="272"/>
      <c r="F2" s="247"/>
      <c r="G2" s="247"/>
      <c r="H2" s="246" t="str">
        <f>支援施設!N2</f>
        <v>（R8.6.1現在）</v>
      </c>
      <c r="I2" s="247"/>
    </row>
    <row r="3" spans="1:9" s="36" customFormat="1" ht="18" customHeight="1" x14ac:dyDescent="0.15">
      <c r="A3" s="7" t="s">
        <v>109</v>
      </c>
      <c r="B3" s="295" t="s">
        <v>126</v>
      </c>
      <c r="C3" s="296" t="s">
        <v>13</v>
      </c>
      <c r="D3" s="297" t="s">
        <v>107</v>
      </c>
      <c r="E3" s="277" t="s">
        <v>106</v>
      </c>
      <c r="F3" s="295" t="s">
        <v>124</v>
      </c>
      <c r="G3" s="277" t="s">
        <v>458</v>
      </c>
      <c r="H3" s="298" t="s">
        <v>108</v>
      </c>
    </row>
    <row r="4" spans="1:9" s="36" customFormat="1" ht="18" customHeight="1" x14ac:dyDescent="0.15">
      <c r="A4" s="299">
        <v>1</v>
      </c>
      <c r="B4" s="255" t="s">
        <v>1481</v>
      </c>
      <c r="C4" s="427" t="s">
        <v>117</v>
      </c>
      <c r="D4" s="85" t="s">
        <v>2226</v>
      </c>
      <c r="E4" s="428" t="s">
        <v>1482</v>
      </c>
      <c r="F4" s="429" t="s">
        <v>1483</v>
      </c>
      <c r="G4" s="51" t="s">
        <v>1484</v>
      </c>
      <c r="H4" s="65" t="s">
        <v>2077</v>
      </c>
    </row>
    <row r="5" spans="1:9" s="36" customFormat="1" ht="18" customHeight="1" x14ac:dyDescent="0.15">
      <c r="A5" s="300">
        <v>2</v>
      </c>
      <c r="B5" s="301" t="s">
        <v>2227</v>
      </c>
      <c r="C5" s="302" t="s">
        <v>2179</v>
      </c>
      <c r="D5" s="303" t="s">
        <v>2180</v>
      </c>
      <c r="E5" s="424" t="s">
        <v>408</v>
      </c>
      <c r="F5" s="425" t="s">
        <v>529</v>
      </c>
      <c r="G5" s="421" t="s">
        <v>283</v>
      </c>
      <c r="H5" s="426"/>
    </row>
    <row r="6" spans="1:9" s="36" customFormat="1" ht="18" customHeight="1" x14ac:dyDescent="0.15">
      <c r="A6" s="299">
        <v>3</v>
      </c>
      <c r="B6" s="304" t="s">
        <v>1727</v>
      </c>
      <c r="C6" s="305" t="s">
        <v>1728</v>
      </c>
      <c r="D6" s="306" t="s">
        <v>1729</v>
      </c>
      <c r="E6" s="255" t="s">
        <v>1730</v>
      </c>
      <c r="F6" s="257" t="s">
        <v>1731</v>
      </c>
      <c r="G6" s="51" t="s">
        <v>1732</v>
      </c>
      <c r="H6" s="307"/>
    </row>
    <row r="7" spans="1:9" s="36" customFormat="1" ht="18" customHeight="1" x14ac:dyDescent="0.15">
      <c r="A7" s="308">
        <v>4</v>
      </c>
      <c r="B7" s="309" t="s">
        <v>1773</v>
      </c>
      <c r="C7" s="310" t="s">
        <v>887</v>
      </c>
      <c r="D7" s="311" t="s">
        <v>2270</v>
      </c>
      <c r="E7" s="312" t="s">
        <v>1774</v>
      </c>
      <c r="F7" s="313" t="s">
        <v>1846</v>
      </c>
      <c r="G7" s="56" t="s">
        <v>1847</v>
      </c>
      <c r="H7" s="314"/>
    </row>
    <row r="8" spans="1:9" s="36" customFormat="1" ht="18" customHeight="1" thickBot="1" x14ac:dyDescent="0.2">
      <c r="A8" s="315">
        <v>5</v>
      </c>
      <c r="B8" s="316" t="s">
        <v>1733</v>
      </c>
      <c r="C8" s="317" t="s">
        <v>74</v>
      </c>
      <c r="D8" s="318" t="s">
        <v>1734</v>
      </c>
      <c r="E8" s="319" t="s">
        <v>1735</v>
      </c>
      <c r="F8" s="320" t="s">
        <v>75</v>
      </c>
      <c r="G8" s="64" t="s">
        <v>1736</v>
      </c>
      <c r="H8" s="321"/>
    </row>
    <row r="15" spans="1:9" ht="18" customHeight="1" x14ac:dyDescent="0.15">
      <c r="E15" s="87"/>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5"/>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7" customWidth="1"/>
    <col min="2" max="2" width="35.42578125" style="86" customWidth="1"/>
    <col min="3" max="3" width="13" style="344" customWidth="1"/>
    <col min="4" max="4" width="40.7109375" style="86" customWidth="1"/>
    <col min="5" max="5" width="34.28515625" style="86" customWidth="1"/>
    <col min="6" max="7" width="18.28515625" style="86" customWidth="1"/>
    <col min="8" max="8" width="11.140625" style="86" customWidth="1"/>
    <col min="9" max="10" width="11.85546875" style="86" customWidth="1"/>
    <col min="11" max="11" width="12.42578125" style="86" customWidth="1"/>
    <col min="12" max="12" width="13" style="168" customWidth="1"/>
    <col min="13" max="16384" width="9.140625" style="86"/>
  </cols>
  <sheetData>
    <row r="1" spans="1:12" s="1" customFormat="1" ht="18" customHeight="1" x14ac:dyDescent="0.15">
      <c r="A1" s="2" t="s">
        <v>1186</v>
      </c>
      <c r="C1" s="15"/>
      <c r="L1" s="3"/>
    </row>
    <row r="2" spans="1:12" s="323" customFormat="1" ht="18" customHeight="1" thickBot="1" x14ac:dyDescent="0.2">
      <c r="A2" s="129" t="s">
        <v>1702</v>
      </c>
      <c r="B2" s="322"/>
      <c r="C2" s="322"/>
      <c r="K2" s="324" t="str">
        <f>支援施設!N2</f>
        <v>（R8.6.1現在）</v>
      </c>
      <c r="L2" s="346"/>
    </row>
    <row r="3" spans="1:12" s="168" customFormat="1" ht="17.25" customHeight="1" x14ac:dyDescent="0.15">
      <c r="A3" s="392" t="s">
        <v>109</v>
      </c>
      <c r="B3" s="328" t="s">
        <v>12</v>
      </c>
      <c r="C3" s="325" t="s">
        <v>13</v>
      </c>
      <c r="D3" s="115" t="s">
        <v>107</v>
      </c>
      <c r="E3" s="326" t="s">
        <v>106</v>
      </c>
      <c r="F3" s="347" t="s">
        <v>379</v>
      </c>
      <c r="G3" s="347" t="s">
        <v>1993</v>
      </c>
      <c r="H3" s="347" t="s">
        <v>196</v>
      </c>
      <c r="I3" s="347" t="s">
        <v>197</v>
      </c>
      <c r="J3" s="115" t="s">
        <v>1412</v>
      </c>
      <c r="K3" s="88" t="s">
        <v>1413</v>
      </c>
    </row>
    <row r="4" spans="1:12" s="228" customFormat="1" ht="17.25" customHeight="1" x14ac:dyDescent="0.15">
      <c r="A4" s="348">
        <v>1</v>
      </c>
      <c r="B4" s="57" t="s">
        <v>15</v>
      </c>
      <c r="C4" s="83" t="s">
        <v>16</v>
      </c>
      <c r="D4" s="54" t="s">
        <v>17</v>
      </c>
      <c r="E4" s="57" t="s">
        <v>553</v>
      </c>
      <c r="F4" s="394" t="s">
        <v>18</v>
      </c>
      <c r="G4" s="52" t="s">
        <v>1011</v>
      </c>
      <c r="H4" s="262" t="s">
        <v>0</v>
      </c>
      <c r="I4" s="52" t="s">
        <v>0</v>
      </c>
      <c r="J4" s="394" t="s">
        <v>0</v>
      </c>
      <c r="K4" s="116" t="s">
        <v>0</v>
      </c>
    </row>
    <row r="5" spans="1:12" s="87" customFormat="1" ht="18" customHeight="1" x14ac:dyDescent="0.15">
      <c r="A5" s="348">
        <f>A4+1</f>
        <v>2</v>
      </c>
      <c r="B5" s="55" t="s">
        <v>9</v>
      </c>
      <c r="C5" s="83" t="s">
        <v>1883</v>
      </c>
      <c r="D5" s="85" t="s">
        <v>540</v>
      </c>
      <c r="E5" s="55" t="s">
        <v>10</v>
      </c>
      <c r="F5" s="394" t="s">
        <v>11</v>
      </c>
      <c r="G5" s="52" t="s">
        <v>1994</v>
      </c>
      <c r="H5" s="262" t="s">
        <v>0</v>
      </c>
      <c r="I5" s="52" t="s">
        <v>0</v>
      </c>
      <c r="J5" s="349"/>
      <c r="K5" s="350"/>
      <c r="L5" s="228"/>
    </row>
    <row r="6" spans="1:12" s="87" customFormat="1" ht="18" customHeight="1" x14ac:dyDescent="0.15">
      <c r="A6" s="348">
        <f>A5+1</f>
        <v>3</v>
      </c>
      <c r="B6" s="55" t="s">
        <v>402</v>
      </c>
      <c r="C6" s="83" t="s">
        <v>531</v>
      </c>
      <c r="D6" s="85" t="s">
        <v>532</v>
      </c>
      <c r="E6" s="55" t="s">
        <v>533</v>
      </c>
      <c r="F6" s="394" t="s">
        <v>138</v>
      </c>
      <c r="G6" s="52" t="s">
        <v>1995</v>
      </c>
      <c r="H6" s="262" t="s">
        <v>0</v>
      </c>
      <c r="I6" s="262" t="s">
        <v>0</v>
      </c>
      <c r="J6" s="394"/>
      <c r="K6" s="116"/>
      <c r="L6" s="228"/>
    </row>
    <row r="7" spans="1:12" s="87" customFormat="1" ht="17.25" customHeight="1" x14ac:dyDescent="0.15">
      <c r="A7" s="348">
        <f t="shared" ref="A7:A71" si="0">A6+1</f>
        <v>4</v>
      </c>
      <c r="B7" s="55" t="s">
        <v>1718</v>
      </c>
      <c r="C7" s="83" t="s">
        <v>1719</v>
      </c>
      <c r="D7" s="85" t="s">
        <v>2187</v>
      </c>
      <c r="E7" s="55" t="s">
        <v>1720</v>
      </c>
      <c r="F7" s="394" t="s">
        <v>1721</v>
      </c>
      <c r="G7" s="52" t="s">
        <v>1996</v>
      </c>
      <c r="H7" s="262" t="s">
        <v>0</v>
      </c>
      <c r="I7" s="52" t="s">
        <v>0</v>
      </c>
      <c r="J7" s="394"/>
      <c r="K7" s="116"/>
      <c r="L7" s="228"/>
    </row>
    <row r="8" spans="1:12" s="87" customFormat="1" ht="17.25" customHeight="1" x14ac:dyDescent="0.15">
      <c r="A8" s="348">
        <f t="shared" si="0"/>
        <v>5</v>
      </c>
      <c r="B8" s="57" t="s">
        <v>2096</v>
      </c>
      <c r="C8" s="83" t="s">
        <v>2097</v>
      </c>
      <c r="D8" s="54" t="s">
        <v>2098</v>
      </c>
      <c r="E8" s="57" t="s">
        <v>2099</v>
      </c>
      <c r="F8" s="58" t="s">
        <v>2100</v>
      </c>
      <c r="G8" s="351" t="s">
        <v>2101</v>
      </c>
      <c r="H8" s="262" t="s">
        <v>0</v>
      </c>
      <c r="I8" s="52" t="s">
        <v>0</v>
      </c>
      <c r="J8" s="51"/>
      <c r="K8" s="117"/>
      <c r="L8" s="228"/>
    </row>
    <row r="9" spans="1:12" s="87" customFormat="1" ht="17.25" customHeight="1" x14ac:dyDescent="0.15">
      <c r="A9" s="348">
        <f t="shared" si="0"/>
        <v>6</v>
      </c>
      <c r="B9" s="57" t="s">
        <v>1</v>
      </c>
      <c r="C9" s="83" t="s">
        <v>19</v>
      </c>
      <c r="D9" s="54" t="s">
        <v>20</v>
      </c>
      <c r="E9" s="57" t="s">
        <v>21</v>
      </c>
      <c r="F9" s="58" t="s">
        <v>22</v>
      </c>
      <c r="G9" s="351" t="s">
        <v>100</v>
      </c>
      <c r="H9" s="262" t="s">
        <v>0</v>
      </c>
      <c r="I9" s="52" t="s">
        <v>0</v>
      </c>
      <c r="J9" s="51"/>
      <c r="K9" s="117"/>
      <c r="L9" s="228"/>
    </row>
    <row r="10" spans="1:12" s="87" customFormat="1" ht="17.25" customHeight="1" x14ac:dyDescent="0.15">
      <c r="A10" s="348">
        <f t="shared" si="0"/>
        <v>7</v>
      </c>
      <c r="B10" s="57" t="s">
        <v>2259</v>
      </c>
      <c r="C10" s="83" t="s">
        <v>19</v>
      </c>
      <c r="D10" s="54" t="s">
        <v>20</v>
      </c>
      <c r="E10" s="57" t="s">
        <v>21</v>
      </c>
      <c r="F10" s="58" t="s">
        <v>22</v>
      </c>
      <c r="G10" s="351" t="s">
        <v>100</v>
      </c>
      <c r="H10" s="262"/>
      <c r="I10" s="52"/>
      <c r="J10" s="442" t="s">
        <v>0</v>
      </c>
      <c r="K10" s="117" t="s">
        <v>0</v>
      </c>
      <c r="L10" s="228"/>
    </row>
    <row r="11" spans="1:12" s="87" customFormat="1" ht="17.25" customHeight="1" x14ac:dyDescent="0.15">
      <c r="A11" s="348">
        <f t="shared" si="0"/>
        <v>8</v>
      </c>
      <c r="B11" s="57" t="s">
        <v>24</v>
      </c>
      <c r="C11" s="83" t="s">
        <v>608</v>
      </c>
      <c r="D11" s="54" t="s">
        <v>609</v>
      </c>
      <c r="E11" s="57" t="s">
        <v>23</v>
      </c>
      <c r="F11" s="394" t="s">
        <v>1884</v>
      </c>
      <c r="G11" s="52" t="s">
        <v>1997</v>
      </c>
      <c r="H11" s="262" t="s">
        <v>0</v>
      </c>
      <c r="I11" s="52" t="s">
        <v>0</v>
      </c>
      <c r="J11" s="394" t="s">
        <v>0</v>
      </c>
      <c r="K11" s="116" t="s">
        <v>0</v>
      </c>
      <c r="L11" s="228"/>
    </row>
    <row r="12" spans="1:12" s="87" customFormat="1" ht="17.25" customHeight="1" x14ac:dyDescent="0.15">
      <c r="A12" s="348">
        <f t="shared" si="0"/>
        <v>9</v>
      </c>
      <c r="B12" s="57" t="s">
        <v>685</v>
      </c>
      <c r="C12" s="83" t="s">
        <v>404</v>
      </c>
      <c r="D12" s="54" t="s">
        <v>405</v>
      </c>
      <c r="E12" s="57" t="s">
        <v>406</v>
      </c>
      <c r="F12" s="394" t="s">
        <v>607</v>
      </c>
      <c r="G12" s="52" t="s">
        <v>479</v>
      </c>
      <c r="H12" s="52" t="s">
        <v>0</v>
      </c>
      <c r="I12" s="52" t="s">
        <v>0</v>
      </c>
      <c r="J12" s="394" t="s">
        <v>0</v>
      </c>
      <c r="K12" s="116" t="s">
        <v>0</v>
      </c>
      <c r="L12" s="228"/>
    </row>
    <row r="13" spans="1:12" s="87" customFormat="1" ht="17.25" customHeight="1" x14ac:dyDescent="0.15">
      <c r="A13" s="348">
        <f t="shared" si="0"/>
        <v>10</v>
      </c>
      <c r="B13" s="57" t="s">
        <v>613</v>
      </c>
      <c r="C13" s="83" t="s">
        <v>614</v>
      </c>
      <c r="D13" s="54" t="s">
        <v>615</v>
      </c>
      <c r="E13" s="57" t="s">
        <v>616</v>
      </c>
      <c r="F13" s="394" t="s">
        <v>2183</v>
      </c>
      <c r="G13" s="52" t="s">
        <v>481</v>
      </c>
      <c r="H13" s="52" t="s">
        <v>612</v>
      </c>
      <c r="I13" s="52"/>
      <c r="J13" s="394"/>
      <c r="K13" s="116"/>
      <c r="L13" s="228"/>
    </row>
    <row r="14" spans="1:12" s="87" customFormat="1" ht="17.25" customHeight="1" x14ac:dyDescent="0.15">
      <c r="A14" s="348">
        <f t="shared" si="0"/>
        <v>11</v>
      </c>
      <c r="B14" s="57" t="s">
        <v>617</v>
      </c>
      <c r="C14" s="83" t="s">
        <v>618</v>
      </c>
      <c r="D14" s="54" t="s">
        <v>619</v>
      </c>
      <c r="E14" s="57" t="s">
        <v>620</v>
      </c>
      <c r="F14" s="394" t="s">
        <v>621</v>
      </c>
      <c r="G14" s="52" t="s">
        <v>1998</v>
      </c>
      <c r="H14" s="52" t="s">
        <v>612</v>
      </c>
      <c r="I14" s="391" t="s">
        <v>612</v>
      </c>
      <c r="J14" s="394" t="s">
        <v>0</v>
      </c>
      <c r="K14" s="116" t="s">
        <v>0</v>
      </c>
      <c r="L14" s="228"/>
    </row>
    <row r="15" spans="1:12" s="87" customFormat="1" ht="17.25" customHeight="1" x14ac:dyDescent="0.15">
      <c r="A15" s="348">
        <f t="shared" si="0"/>
        <v>12</v>
      </c>
      <c r="B15" s="57" t="s">
        <v>647</v>
      </c>
      <c r="C15" s="83" t="s">
        <v>645</v>
      </c>
      <c r="D15" s="54" t="s">
        <v>648</v>
      </c>
      <c r="E15" s="57" t="s">
        <v>646</v>
      </c>
      <c r="F15" s="394" t="s">
        <v>649</v>
      </c>
      <c r="G15" s="52" t="s">
        <v>1999</v>
      </c>
      <c r="H15" s="52" t="s">
        <v>612</v>
      </c>
      <c r="I15" s="52" t="s">
        <v>612</v>
      </c>
      <c r="J15" s="394" t="s">
        <v>0</v>
      </c>
      <c r="K15" s="116" t="s">
        <v>0</v>
      </c>
      <c r="L15" s="228"/>
    </row>
    <row r="16" spans="1:12" s="87" customFormat="1" ht="17.25" customHeight="1" x14ac:dyDescent="0.15">
      <c r="A16" s="348">
        <f t="shared" si="0"/>
        <v>13</v>
      </c>
      <c r="B16" s="57" t="s">
        <v>1133</v>
      </c>
      <c r="C16" s="83" t="s">
        <v>924</v>
      </c>
      <c r="D16" s="54" t="s">
        <v>1134</v>
      </c>
      <c r="E16" s="57" t="s">
        <v>1135</v>
      </c>
      <c r="F16" s="394" t="s">
        <v>1136</v>
      </c>
      <c r="G16" s="52" t="s">
        <v>2000</v>
      </c>
      <c r="H16" s="52" t="s">
        <v>0</v>
      </c>
      <c r="I16" s="52" t="s">
        <v>0</v>
      </c>
      <c r="J16" s="394"/>
      <c r="K16" s="116"/>
      <c r="L16" s="228"/>
    </row>
    <row r="17" spans="1:12" s="87" customFormat="1" ht="17.25" customHeight="1" x14ac:dyDescent="0.15">
      <c r="A17" s="348">
        <f t="shared" si="0"/>
        <v>14</v>
      </c>
      <c r="B17" s="57" t="s">
        <v>1377</v>
      </c>
      <c r="C17" s="83" t="s">
        <v>1194</v>
      </c>
      <c r="D17" s="54" t="s">
        <v>1378</v>
      </c>
      <c r="E17" s="57" t="s">
        <v>1195</v>
      </c>
      <c r="F17" s="394" t="s">
        <v>1379</v>
      </c>
      <c r="G17" s="52" t="s">
        <v>2001</v>
      </c>
      <c r="H17" s="52" t="s">
        <v>0</v>
      </c>
      <c r="I17" s="52" t="s">
        <v>1158</v>
      </c>
      <c r="J17" s="394"/>
      <c r="K17" s="116"/>
      <c r="L17" s="228" t="s">
        <v>2087</v>
      </c>
    </row>
    <row r="18" spans="1:12" s="87" customFormat="1" ht="17.25" customHeight="1" x14ac:dyDescent="0.15">
      <c r="A18" s="348">
        <f t="shared" si="0"/>
        <v>15</v>
      </c>
      <c r="B18" s="57" t="s">
        <v>255</v>
      </c>
      <c r="C18" s="83" t="s">
        <v>554</v>
      </c>
      <c r="D18" s="54" t="s">
        <v>558</v>
      </c>
      <c r="E18" s="57" t="s">
        <v>1885</v>
      </c>
      <c r="F18" s="394" t="s">
        <v>555</v>
      </c>
      <c r="G18" s="52" t="s">
        <v>257</v>
      </c>
      <c r="H18" s="52" t="s">
        <v>0</v>
      </c>
      <c r="I18" s="52" t="s">
        <v>0</v>
      </c>
      <c r="J18" s="394" t="s">
        <v>0</v>
      </c>
      <c r="K18" s="116" t="s">
        <v>0</v>
      </c>
      <c r="L18" s="228"/>
    </row>
    <row r="19" spans="1:12" s="87" customFormat="1" ht="17.25" customHeight="1" x14ac:dyDescent="0.15">
      <c r="A19" s="348">
        <f t="shared" si="0"/>
        <v>16</v>
      </c>
      <c r="B19" s="57" t="s">
        <v>654</v>
      </c>
      <c r="C19" s="83" t="s">
        <v>653</v>
      </c>
      <c r="D19" s="388" t="s">
        <v>1886</v>
      </c>
      <c r="E19" s="57" t="s">
        <v>655</v>
      </c>
      <c r="F19" s="394" t="s">
        <v>656</v>
      </c>
      <c r="G19" s="52" t="s">
        <v>1567</v>
      </c>
      <c r="H19" s="52" t="s">
        <v>612</v>
      </c>
      <c r="I19" s="52" t="s">
        <v>612</v>
      </c>
      <c r="J19" s="394" t="s">
        <v>612</v>
      </c>
      <c r="K19" s="116" t="s">
        <v>612</v>
      </c>
      <c r="L19" s="228"/>
    </row>
    <row r="20" spans="1:12" s="87" customFormat="1" ht="17.25" customHeight="1" x14ac:dyDescent="0.15">
      <c r="A20" s="348">
        <f t="shared" si="0"/>
        <v>17</v>
      </c>
      <c r="B20" s="57" t="s">
        <v>1380</v>
      </c>
      <c r="C20" s="83" t="s">
        <v>926</v>
      </c>
      <c r="D20" s="54" t="s">
        <v>1381</v>
      </c>
      <c r="E20" s="57" t="s">
        <v>1382</v>
      </c>
      <c r="F20" s="394" t="s">
        <v>1383</v>
      </c>
      <c r="G20" s="52" t="s">
        <v>1042</v>
      </c>
      <c r="H20" s="52" t="s">
        <v>0</v>
      </c>
      <c r="I20" s="52"/>
      <c r="J20" s="52"/>
      <c r="K20" s="65"/>
      <c r="L20" s="228" t="s">
        <v>2077</v>
      </c>
    </row>
    <row r="21" spans="1:12" s="87" customFormat="1" ht="17.25" customHeight="1" x14ac:dyDescent="0.15">
      <c r="A21" s="348">
        <f t="shared" si="0"/>
        <v>18</v>
      </c>
      <c r="B21" s="57" t="s">
        <v>1576</v>
      </c>
      <c r="C21" s="83" t="s">
        <v>1359</v>
      </c>
      <c r="D21" s="54" t="s">
        <v>1577</v>
      </c>
      <c r="E21" s="57" t="s">
        <v>591</v>
      </c>
      <c r="F21" s="394" t="s">
        <v>595</v>
      </c>
      <c r="G21" s="52" t="s">
        <v>2002</v>
      </c>
      <c r="H21" s="52" t="s">
        <v>0</v>
      </c>
      <c r="I21" s="52" t="s">
        <v>0</v>
      </c>
      <c r="J21" s="51" t="s">
        <v>0</v>
      </c>
      <c r="K21" s="117" t="s">
        <v>0</v>
      </c>
      <c r="L21" s="228"/>
    </row>
    <row r="22" spans="1:12" s="87" customFormat="1" ht="17.25" customHeight="1" x14ac:dyDescent="0.15">
      <c r="A22" s="348">
        <f t="shared" si="0"/>
        <v>19</v>
      </c>
      <c r="B22" s="57" t="s">
        <v>25</v>
      </c>
      <c r="C22" s="83" t="s">
        <v>26</v>
      </c>
      <c r="D22" s="53" t="s">
        <v>27</v>
      </c>
      <c r="E22" s="57" t="s">
        <v>260</v>
      </c>
      <c r="F22" s="394" t="s">
        <v>261</v>
      </c>
      <c r="G22" s="52" t="s">
        <v>2003</v>
      </c>
      <c r="H22" s="52" t="s">
        <v>0</v>
      </c>
      <c r="I22" s="52" t="s">
        <v>0</v>
      </c>
      <c r="J22" s="394" t="s">
        <v>0</v>
      </c>
      <c r="K22" s="116" t="s">
        <v>0</v>
      </c>
      <c r="L22" s="228"/>
    </row>
    <row r="23" spans="1:12" s="87" customFormat="1" ht="17.25" customHeight="1" x14ac:dyDescent="0.15">
      <c r="A23" s="348">
        <f t="shared" si="0"/>
        <v>20</v>
      </c>
      <c r="B23" s="57" t="s">
        <v>1887</v>
      </c>
      <c r="C23" s="83" t="s">
        <v>26</v>
      </c>
      <c r="D23" s="54" t="s">
        <v>28</v>
      </c>
      <c r="E23" s="57" t="s">
        <v>29</v>
      </c>
      <c r="F23" s="394" t="s">
        <v>459</v>
      </c>
      <c r="G23" s="52" t="s">
        <v>1020</v>
      </c>
      <c r="H23" s="52"/>
      <c r="I23" s="52" t="s">
        <v>0</v>
      </c>
      <c r="J23" s="394"/>
      <c r="K23" s="116"/>
      <c r="L23" s="228"/>
    </row>
    <row r="24" spans="1:12" s="87" customFormat="1" ht="17.25" customHeight="1" x14ac:dyDescent="0.15">
      <c r="A24" s="348">
        <f t="shared" si="0"/>
        <v>21</v>
      </c>
      <c r="B24" s="57" t="s">
        <v>559</v>
      </c>
      <c r="C24" s="83" t="s">
        <v>26</v>
      </c>
      <c r="D24" s="54" t="s">
        <v>2117</v>
      </c>
      <c r="E24" s="57" t="s">
        <v>29</v>
      </c>
      <c r="F24" s="394" t="s">
        <v>1219</v>
      </c>
      <c r="G24" s="52" t="s">
        <v>1016</v>
      </c>
      <c r="H24" s="52" t="s">
        <v>0</v>
      </c>
      <c r="I24" s="52"/>
      <c r="J24" s="51" t="s">
        <v>0</v>
      </c>
      <c r="K24" s="117" t="s">
        <v>0</v>
      </c>
      <c r="L24" s="228"/>
    </row>
    <row r="25" spans="1:12" s="87" customFormat="1" ht="17.25" customHeight="1" x14ac:dyDescent="0.15">
      <c r="A25" s="348">
        <f t="shared" si="0"/>
        <v>22</v>
      </c>
      <c r="B25" s="57" t="s">
        <v>30</v>
      </c>
      <c r="C25" s="83" t="s">
        <v>31</v>
      </c>
      <c r="D25" s="54" t="s">
        <v>32</v>
      </c>
      <c r="E25" s="57" t="s">
        <v>14</v>
      </c>
      <c r="F25" s="394" t="s">
        <v>33</v>
      </c>
      <c r="G25" s="52" t="s">
        <v>398</v>
      </c>
      <c r="H25" s="52" t="s">
        <v>0</v>
      </c>
      <c r="I25" s="52" t="s">
        <v>0</v>
      </c>
      <c r="J25" s="394" t="s">
        <v>0</v>
      </c>
      <c r="K25" s="116" t="s">
        <v>0</v>
      </c>
      <c r="L25" s="228"/>
    </row>
    <row r="26" spans="1:12" ht="17.25" customHeight="1" x14ac:dyDescent="0.15">
      <c r="A26" s="348">
        <f t="shared" si="0"/>
        <v>23</v>
      </c>
      <c r="B26" s="57" t="s">
        <v>1166</v>
      </c>
      <c r="C26" s="83" t="s">
        <v>34</v>
      </c>
      <c r="D26" s="54" t="s">
        <v>1888</v>
      </c>
      <c r="E26" s="57" t="s">
        <v>35</v>
      </c>
      <c r="F26" s="58" t="s">
        <v>36</v>
      </c>
      <c r="G26" s="351" t="s">
        <v>2041</v>
      </c>
      <c r="H26" s="52" t="s">
        <v>0</v>
      </c>
      <c r="I26" s="351"/>
      <c r="J26" s="394" t="s">
        <v>0</v>
      </c>
      <c r="K26" s="116" t="s">
        <v>0</v>
      </c>
    </row>
    <row r="27" spans="1:12" s="87" customFormat="1" ht="17.25" customHeight="1" x14ac:dyDescent="0.15">
      <c r="A27" s="348">
        <f t="shared" si="0"/>
        <v>24</v>
      </c>
      <c r="B27" s="57" t="s">
        <v>37</v>
      </c>
      <c r="C27" s="83" t="s">
        <v>897</v>
      </c>
      <c r="D27" s="54" t="s">
        <v>2180</v>
      </c>
      <c r="E27" s="57" t="s">
        <v>408</v>
      </c>
      <c r="F27" s="394" t="s">
        <v>282</v>
      </c>
      <c r="G27" s="52" t="s">
        <v>2181</v>
      </c>
      <c r="H27" s="52" t="s">
        <v>0</v>
      </c>
      <c r="I27" s="52"/>
      <c r="J27" s="51" t="s">
        <v>0</v>
      </c>
      <c r="K27" s="117" t="s">
        <v>0</v>
      </c>
      <c r="L27" s="228"/>
    </row>
    <row r="28" spans="1:12" s="87" customFormat="1" ht="17.25" customHeight="1" x14ac:dyDescent="0.15">
      <c r="A28" s="348">
        <f t="shared" si="0"/>
        <v>25</v>
      </c>
      <c r="B28" s="57" t="s">
        <v>2</v>
      </c>
      <c r="C28" s="83" t="s">
        <v>38</v>
      </c>
      <c r="D28" s="54" t="s">
        <v>39</v>
      </c>
      <c r="E28" s="57" t="s">
        <v>265</v>
      </c>
      <c r="F28" s="394" t="s">
        <v>40</v>
      </c>
      <c r="G28" s="52" t="s">
        <v>2004</v>
      </c>
      <c r="H28" s="52" t="s">
        <v>0</v>
      </c>
      <c r="I28" s="52" t="s">
        <v>0</v>
      </c>
      <c r="J28" s="394" t="s">
        <v>0</v>
      </c>
      <c r="K28" s="116" t="s">
        <v>0</v>
      </c>
      <c r="L28" s="228"/>
    </row>
    <row r="29" spans="1:12" s="87" customFormat="1" ht="17.25" customHeight="1" x14ac:dyDescent="0.15">
      <c r="A29" s="348">
        <f t="shared" si="0"/>
        <v>26</v>
      </c>
      <c r="B29" s="57" t="s">
        <v>534</v>
      </c>
      <c r="C29" s="82" t="s">
        <v>560</v>
      </c>
      <c r="D29" s="54" t="s">
        <v>2246</v>
      </c>
      <c r="E29" s="57" t="s">
        <v>41</v>
      </c>
      <c r="F29" s="51" t="s">
        <v>535</v>
      </c>
      <c r="G29" s="262" t="s">
        <v>1022</v>
      </c>
      <c r="H29" s="262" t="s">
        <v>0</v>
      </c>
      <c r="I29" s="52" t="s">
        <v>0</v>
      </c>
      <c r="J29" s="394" t="s">
        <v>0</v>
      </c>
      <c r="K29" s="116" t="s">
        <v>0</v>
      </c>
      <c r="L29" s="228"/>
    </row>
    <row r="30" spans="1:12" s="87" customFormat="1" ht="17.25" customHeight="1" x14ac:dyDescent="0.15">
      <c r="A30" s="348">
        <f t="shared" si="0"/>
        <v>27</v>
      </c>
      <c r="B30" s="57" t="s">
        <v>1703</v>
      </c>
      <c r="C30" s="83" t="s">
        <v>42</v>
      </c>
      <c r="D30" s="54" t="s">
        <v>1889</v>
      </c>
      <c r="E30" s="57" t="s">
        <v>761</v>
      </c>
      <c r="F30" s="394" t="s">
        <v>43</v>
      </c>
      <c r="G30" s="52" t="s">
        <v>2005</v>
      </c>
      <c r="H30" s="52" t="s">
        <v>0</v>
      </c>
      <c r="I30" s="52" t="s">
        <v>0</v>
      </c>
      <c r="J30" s="394"/>
      <c r="K30" s="116"/>
      <c r="L30" s="228"/>
    </row>
    <row r="31" spans="1:12" s="87" customFormat="1" ht="17.25" customHeight="1" x14ac:dyDescent="0.15">
      <c r="A31" s="348">
        <f t="shared" si="0"/>
        <v>28</v>
      </c>
      <c r="B31" s="57" t="s">
        <v>1220</v>
      </c>
      <c r="C31" s="83" t="s">
        <v>603</v>
      </c>
      <c r="D31" s="54" t="s">
        <v>1221</v>
      </c>
      <c r="E31" s="57" t="s">
        <v>604</v>
      </c>
      <c r="F31" s="394" t="s">
        <v>1222</v>
      </c>
      <c r="G31" s="52" t="s">
        <v>2006</v>
      </c>
      <c r="H31" s="52" t="s">
        <v>0</v>
      </c>
      <c r="I31" s="52" t="s">
        <v>0</v>
      </c>
      <c r="J31" s="394"/>
      <c r="K31" s="116"/>
      <c r="L31" s="228"/>
    </row>
    <row r="32" spans="1:12" s="87" customFormat="1" ht="18" customHeight="1" x14ac:dyDescent="0.15">
      <c r="A32" s="348">
        <f t="shared" si="0"/>
        <v>29</v>
      </c>
      <c r="B32" s="55" t="s">
        <v>236</v>
      </c>
      <c r="C32" s="82" t="s">
        <v>1890</v>
      </c>
      <c r="D32" s="85" t="s">
        <v>237</v>
      </c>
      <c r="E32" s="55" t="s">
        <v>541</v>
      </c>
      <c r="F32" s="51" t="s">
        <v>561</v>
      </c>
      <c r="G32" s="52" t="s">
        <v>2007</v>
      </c>
      <c r="H32" s="52" t="s">
        <v>0</v>
      </c>
      <c r="I32" s="52" t="s">
        <v>0</v>
      </c>
      <c r="J32" s="394" t="s">
        <v>0</v>
      </c>
      <c r="K32" s="116" t="s">
        <v>0</v>
      </c>
      <c r="L32" s="228"/>
    </row>
    <row r="33" spans="1:12" s="87" customFormat="1" ht="18" customHeight="1" x14ac:dyDescent="0.15">
      <c r="A33" s="348">
        <f t="shared" si="0"/>
        <v>30</v>
      </c>
      <c r="B33" s="55" t="s">
        <v>44</v>
      </c>
      <c r="C33" s="83" t="s">
        <v>635</v>
      </c>
      <c r="D33" s="85" t="s">
        <v>2594</v>
      </c>
      <c r="E33" s="55" t="s">
        <v>429</v>
      </c>
      <c r="F33" s="394" t="s">
        <v>45</v>
      </c>
      <c r="G33" s="52" t="s">
        <v>2008</v>
      </c>
      <c r="H33" s="52" t="s">
        <v>0</v>
      </c>
      <c r="I33" s="52" t="s">
        <v>0</v>
      </c>
      <c r="J33" s="394"/>
      <c r="K33" s="116"/>
      <c r="L33" s="228"/>
    </row>
    <row r="34" spans="1:12" s="87" customFormat="1" ht="18" customHeight="1" x14ac:dyDescent="0.15">
      <c r="A34" s="348">
        <f t="shared" si="0"/>
        <v>31</v>
      </c>
      <c r="B34" s="55" t="s">
        <v>562</v>
      </c>
      <c r="C34" s="83" t="s">
        <v>277</v>
      </c>
      <c r="D34" s="85" t="s">
        <v>556</v>
      </c>
      <c r="E34" s="55" t="s">
        <v>46</v>
      </c>
      <c r="F34" s="394" t="s">
        <v>279</v>
      </c>
      <c r="G34" s="52" t="s">
        <v>2009</v>
      </c>
      <c r="H34" s="52" t="s">
        <v>0</v>
      </c>
      <c r="I34" s="52" t="s">
        <v>0</v>
      </c>
      <c r="J34" s="51"/>
      <c r="K34" s="117"/>
      <c r="L34" s="228"/>
    </row>
    <row r="35" spans="1:12" s="87" customFormat="1" ht="18" customHeight="1" x14ac:dyDescent="0.15">
      <c r="A35" s="348">
        <f t="shared" si="0"/>
        <v>32</v>
      </c>
      <c r="B35" s="55" t="s">
        <v>475</v>
      </c>
      <c r="C35" s="83" t="s">
        <v>635</v>
      </c>
      <c r="D35" s="85" t="s">
        <v>1977</v>
      </c>
      <c r="E35" s="55" t="s">
        <v>47</v>
      </c>
      <c r="F35" s="394" t="s">
        <v>1807</v>
      </c>
      <c r="G35" s="52" t="s">
        <v>476</v>
      </c>
      <c r="H35" s="52" t="s">
        <v>0</v>
      </c>
      <c r="I35" s="52"/>
      <c r="J35" s="394"/>
      <c r="K35" s="116"/>
      <c r="L35" s="228"/>
    </row>
    <row r="36" spans="1:12" ht="17.25" customHeight="1" x14ac:dyDescent="0.15">
      <c r="A36" s="348">
        <f t="shared" si="0"/>
        <v>33</v>
      </c>
      <c r="B36" s="57" t="s">
        <v>1623</v>
      </c>
      <c r="C36" s="83" t="s">
        <v>48</v>
      </c>
      <c r="D36" s="54" t="s">
        <v>2241</v>
      </c>
      <c r="E36" s="57" t="s">
        <v>139</v>
      </c>
      <c r="F36" s="352" t="s">
        <v>49</v>
      </c>
      <c r="G36" s="353" t="s">
        <v>2042</v>
      </c>
      <c r="H36" s="52" t="s">
        <v>0</v>
      </c>
      <c r="I36" s="353"/>
      <c r="J36" s="394" t="s">
        <v>0</v>
      </c>
      <c r="K36" s="116" t="s">
        <v>0</v>
      </c>
    </row>
    <row r="37" spans="1:12" s="87" customFormat="1" ht="17.25" customHeight="1" x14ac:dyDescent="0.15">
      <c r="A37" s="348">
        <f t="shared" si="0"/>
        <v>34</v>
      </c>
      <c r="B37" s="57" t="s">
        <v>50</v>
      </c>
      <c r="C37" s="83" t="s">
        <v>437</v>
      </c>
      <c r="D37" s="54" t="s">
        <v>347</v>
      </c>
      <c r="E37" s="57" t="s">
        <v>536</v>
      </c>
      <c r="F37" s="352" t="s">
        <v>310</v>
      </c>
      <c r="G37" s="353" t="s">
        <v>1043</v>
      </c>
      <c r="H37" s="52" t="s">
        <v>0</v>
      </c>
      <c r="I37" s="353"/>
      <c r="J37" s="51" t="s">
        <v>0</v>
      </c>
      <c r="K37" s="117" t="s">
        <v>0</v>
      </c>
      <c r="L37" s="228"/>
    </row>
    <row r="38" spans="1:12" s="87" customFormat="1" ht="17.25" customHeight="1" x14ac:dyDescent="0.15">
      <c r="A38" s="348">
        <f t="shared" si="0"/>
        <v>35</v>
      </c>
      <c r="B38" s="57" t="s">
        <v>599</v>
      </c>
      <c r="C38" s="83" t="s">
        <v>441</v>
      </c>
      <c r="D38" s="54" t="s">
        <v>600</v>
      </c>
      <c r="E38" s="57" t="s">
        <v>601</v>
      </c>
      <c r="F38" s="352" t="s">
        <v>306</v>
      </c>
      <c r="G38" s="353" t="s">
        <v>1015</v>
      </c>
      <c r="H38" s="52" t="s">
        <v>0</v>
      </c>
      <c r="I38" s="353" t="s">
        <v>0</v>
      </c>
      <c r="J38" s="394"/>
      <c r="K38" s="116"/>
      <c r="L38" s="228"/>
    </row>
    <row r="39" spans="1:12" s="87" customFormat="1" ht="17.25" customHeight="1" x14ac:dyDescent="0.15">
      <c r="A39" s="348">
        <f t="shared" si="0"/>
        <v>36</v>
      </c>
      <c r="B39" s="57" t="s">
        <v>634</v>
      </c>
      <c r="C39" s="83" t="s">
        <v>635</v>
      </c>
      <c r="D39" s="54" t="s">
        <v>636</v>
      </c>
      <c r="E39" s="57" t="s">
        <v>637</v>
      </c>
      <c r="F39" s="352" t="s">
        <v>638</v>
      </c>
      <c r="G39" s="353" t="s">
        <v>2010</v>
      </c>
      <c r="H39" s="52" t="s">
        <v>612</v>
      </c>
      <c r="I39" s="353"/>
      <c r="J39" s="394"/>
      <c r="K39" s="116"/>
      <c r="L39" s="228"/>
    </row>
    <row r="40" spans="1:12" s="87" customFormat="1" ht="17.25" customHeight="1" x14ac:dyDescent="0.15">
      <c r="A40" s="348">
        <f t="shared" si="0"/>
        <v>37</v>
      </c>
      <c r="B40" s="57" t="s">
        <v>657</v>
      </c>
      <c r="C40" s="83" t="s">
        <v>42</v>
      </c>
      <c r="D40" s="54" t="s">
        <v>658</v>
      </c>
      <c r="E40" s="57" t="s">
        <v>659</v>
      </c>
      <c r="F40" s="352" t="s">
        <v>660</v>
      </c>
      <c r="G40" s="353" t="s">
        <v>2011</v>
      </c>
      <c r="H40" s="52" t="s">
        <v>612</v>
      </c>
      <c r="I40" s="353" t="s">
        <v>612</v>
      </c>
      <c r="J40" s="394"/>
      <c r="K40" s="116"/>
      <c r="L40" s="228"/>
    </row>
    <row r="41" spans="1:12" s="87" customFormat="1" ht="17.25" customHeight="1" x14ac:dyDescent="0.15">
      <c r="A41" s="348">
        <f t="shared" si="0"/>
        <v>38</v>
      </c>
      <c r="B41" s="57" t="s">
        <v>691</v>
      </c>
      <c r="C41" s="83" t="s">
        <v>1366</v>
      </c>
      <c r="D41" s="54" t="s">
        <v>1891</v>
      </c>
      <c r="E41" s="57" t="s">
        <v>692</v>
      </c>
      <c r="F41" s="352" t="s">
        <v>693</v>
      </c>
      <c r="G41" s="353" t="s">
        <v>2012</v>
      </c>
      <c r="H41" s="52" t="s">
        <v>0</v>
      </c>
      <c r="I41" s="353"/>
      <c r="J41" s="394"/>
      <c r="K41" s="116"/>
      <c r="L41" s="228"/>
    </row>
    <row r="42" spans="1:12" s="87" customFormat="1" ht="17.25" customHeight="1" x14ac:dyDescent="0.15">
      <c r="A42" s="348">
        <f t="shared" si="0"/>
        <v>39</v>
      </c>
      <c r="B42" s="57" t="s">
        <v>1097</v>
      </c>
      <c r="C42" s="83" t="s">
        <v>31</v>
      </c>
      <c r="D42" s="54" t="s">
        <v>1892</v>
      </c>
      <c r="E42" s="57" t="s">
        <v>1098</v>
      </c>
      <c r="F42" s="352" t="s">
        <v>1099</v>
      </c>
      <c r="G42" s="353" t="s">
        <v>2013</v>
      </c>
      <c r="H42" s="52" t="s">
        <v>0</v>
      </c>
      <c r="I42" s="353" t="s">
        <v>0</v>
      </c>
      <c r="J42" s="394"/>
      <c r="K42" s="116"/>
      <c r="L42" s="228"/>
    </row>
    <row r="43" spans="1:12" s="87" customFormat="1" ht="17.25" customHeight="1" x14ac:dyDescent="0.15">
      <c r="A43" s="348">
        <f t="shared" si="0"/>
        <v>40</v>
      </c>
      <c r="B43" s="57" t="s">
        <v>1137</v>
      </c>
      <c r="C43" s="83" t="s">
        <v>274</v>
      </c>
      <c r="D43" s="54" t="s">
        <v>1138</v>
      </c>
      <c r="E43" s="57" t="s">
        <v>275</v>
      </c>
      <c r="F43" s="58" t="s">
        <v>1139</v>
      </c>
      <c r="G43" s="351" t="s">
        <v>2014</v>
      </c>
      <c r="H43" s="52" t="s">
        <v>0</v>
      </c>
      <c r="I43" s="52"/>
      <c r="J43" s="394"/>
      <c r="K43" s="116"/>
      <c r="L43" s="228"/>
    </row>
    <row r="44" spans="1:12" s="87" customFormat="1" ht="17.25" customHeight="1" x14ac:dyDescent="0.15">
      <c r="A44" s="348">
        <f t="shared" si="0"/>
        <v>41</v>
      </c>
      <c r="B44" s="57" t="s">
        <v>1218</v>
      </c>
      <c r="C44" s="83" t="s">
        <v>38</v>
      </c>
      <c r="D44" s="54" t="s">
        <v>2225</v>
      </c>
      <c r="E44" s="57" t="s">
        <v>1187</v>
      </c>
      <c r="F44" s="58" t="s">
        <v>1188</v>
      </c>
      <c r="G44" s="351" t="s">
        <v>2015</v>
      </c>
      <c r="H44" s="52" t="s">
        <v>1158</v>
      </c>
      <c r="I44" s="52" t="s">
        <v>0</v>
      </c>
      <c r="J44" s="422" t="s">
        <v>1158</v>
      </c>
      <c r="K44" s="116" t="s">
        <v>1158</v>
      </c>
      <c r="L44" s="433"/>
    </row>
    <row r="45" spans="1:12" s="87" customFormat="1" ht="17.25" customHeight="1" x14ac:dyDescent="0.15">
      <c r="A45" s="348">
        <f t="shared" si="0"/>
        <v>42</v>
      </c>
      <c r="B45" s="57" t="s">
        <v>2256</v>
      </c>
      <c r="C45" s="83" t="s">
        <v>901</v>
      </c>
      <c r="D45" s="54" t="s">
        <v>2532</v>
      </c>
      <c r="E45" s="57" t="s">
        <v>2255</v>
      </c>
      <c r="F45" s="58" t="s">
        <v>2257</v>
      </c>
      <c r="G45" s="351" t="s">
        <v>2258</v>
      </c>
      <c r="H45" s="52" t="s">
        <v>1158</v>
      </c>
      <c r="I45" s="52" t="s">
        <v>0</v>
      </c>
      <c r="J45" s="394"/>
      <c r="K45" s="116"/>
      <c r="L45" s="229"/>
    </row>
    <row r="46" spans="1:12" s="87" customFormat="1" ht="17.25" customHeight="1" x14ac:dyDescent="0.15">
      <c r="A46" s="348">
        <f t="shared" si="0"/>
        <v>43</v>
      </c>
      <c r="B46" s="57" t="s">
        <v>1473</v>
      </c>
      <c r="C46" s="83" t="s">
        <v>48</v>
      </c>
      <c r="D46" s="54" t="s">
        <v>1474</v>
      </c>
      <c r="E46" s="57" t="s">
        <v>1124</v>
      </c>
      <c r="F46" s="58" t="s">
        <v>1386</v>
      </c>
      <c r="G46" s="351" t="s">
        <v>2016</v>
      </c>
      <c r="H46" s="52" t="s">
        <v>1158</v>
      </c>
      <c r="I46" s="52"/>
      <c r="J46" s="394"/>
      <c r="K46" s="116"/>
      <c r="L46" s="229"/>
    </row>
    <row r="47" spans="1:12" s="87" customFormat="1" ht="17.25" customHeight="1" x14ac:dyDescent="0.15">
      <c r="A47" s="348">
        <f t="shared" si="0"/>
        <v>44</v>
      </c>
      <c r="B47" s="57" t="s">
        <v>1475</v>
      </c>
      <c r="C47" s="83" t="s">
        <v>902</v>
      </c>
      <c r="D47" s="54" t="s">
        <v>2240</v>
      </c>
      <c r="E47" s="57" t="s">
        <v>1476</v>
      </c>
      <c r="F47" s="58" t="s">
        <v>1477</v>
      </c>
      <c r="G47" s="351" t="s">
        <v>2017</v>
      </c>
      <c r="H47" s="52" t="s">
        <v>1158</v>
      </c>
      <c r="I47" s="52" t="s">
        <v>0</v>
      </c>
      <c r="J47" s="394"/>
      <c r="K47" s="116"/>
      <c r="L47" s="229"/>
    </row>
    <row r="48" spans="1:12" s="87" customFormat="1" ht="17.25" customHeight="1" x14ac:dyDescent="0.15">
      <c r="A48" s="348">
        <f t="shared" si="0"/>
        <v>45</v>
      </c>
      <c r="B48" s="57" t="s">
        <v>1578</v>
      </c>
      <c r="C48" s="83" t="s">
        <v>269</v>
      </c>
      <c r="D48" s="54" t="s">
        <v>1579</v>
      </c>
      <c r="E48" s="57" t="s">
        <v>1580</v>
      </c>
      <c r="F48" s="58" t="s">
        <v>1581</v>
      </c>
      <c r="G48" s="351" t="s">
        <v>2018</v>
      </c>
      <c r="H48" s="52" t="s">
        <v>0</v>
      </c>
      <c r="I48" s="52" t="s">
        <v>0</v>
      </c>
      <c r="J48" s="51" t="s">
        <v>0</v>
      </c>
      <c r="K48" s="117" t="s">
        <v>0</v>
      </c>
      <c r="L48" s="229"/>
    </row>
    <row r="49" spans="1:12" s="87" customFormat="1" ht="17.25" customHeight="1" x14ac:dyDescent="0.15">
      <c r="A49" s="348">
        <f t="shared" si="0"/>
        <v>46</v>
      </c>
      <c r="B49" s="57" t="s">
        <v>1722</v>
      </c>
      <c r="C49" s="83" t="s">
        <v>1723</v>
      </c>
      <c r="D49" s="54" t="s">
        <v>1893</v>
      </c>
      <c r="E49" s="57" t="s">
        <v>1724</v>
      </c>
      <c r="F49" s="58" t="s">
        <v>1725</v>
      </c>
      <c r="G49" s="351" t="s">
        <v>2019</v>
      </c>
      <c r="H49" s="52" t="s">
        <v>0</v>
      </c>
      <c r="I49" s="52" t="s">
        <v>0</v>
      </c>
      <c r="J49" s="394" t="s">
        <v>612</v>
      </c>
      <c r="K49" s="116"/>
      <c r="L49" s="229"/>
    </row>
    <row r="50" spans="1:12" s="168" customFormat="1" ht="18" customHeight="1" x14ac:dyDescent="0.15">
      <c r="A50" s="348">
        <f t="shared" si="0"/>
        <v>47</v>
      </c>
      <c r="B50" s="309" t="s">
        <v>1773</v>
      </c>
      <c r="C50" s="310" t="s">
        <v>887</v>
      </c>
      <c r="D50" s="259" t="s">
        <v>2269</v>
      </c>
      <c r="E50" s="312" t="s">
        <v>1774</v>
      </c>
      <c r="F50" s="354" t="s">
        <v>1846</v>
      </c>
      <c r="G50" s="52" t="s">
        <v>2043</v>
      </c>
      <c r="H50" s="52" t="s">
        <v>0</v>
      </c>
      <c r="I50" s="52" t="s">
        <v>0</v>
      </c>
      <c r="J50" s="394" t="s">
        <v>1158</v>
      </c>
      <c r="K50" s="116" t="s">
        <v>1158</v>
      </c>
    </row>
    <row r="51" spans="1:12" s="168" customFormat="1" ht="18" customHeight="1" x14ac:dyDescent="0.15">
      <c r="A51" s="348">
        <f t="shared" si="0"/>
        <v>48</v>
      </c>
      <c r="B51" s="309" t="s">
        <v>1794</v>
      </c>
      <c r="C51" s="82" t="s">
        <v>1795</v>
      </c>
      <c r="D51" s="434" t="s">
        <v>1796</v>
      </c>
      <c r="E51" s="312" t="s">
        <v>1797</v>
      </c>
      <c r="F51" s="395" t="s">
        <v>1798</v>
      </c>
      <c r="G51" s="387" t="s">
        <v>2039</v>
      </c>
      <c r="H51" s="52"/>
      <c r="I51" s="52" t="s">
        <v>612</v>
      </c>
      <c r="J51" s="394"/>
      <c r="K51" s="116"/>
      <c r="L51" s="168" t="s">
        <v>2242</v>
      </c>
    </row>
    <row r="52" spans="1:12" s="87" customFormat="1" ht="17.25" customHeight="1" x14ac:dyDescent="0.15">
      <c r="A52" s="348">
        <f t="shared" si="0"/>
        <v>49</v>
      </c>
      <c r="B52" s="255" t="s">
        <v>1894</v>
      </c>
      <c r="C52" s="83" t="s">
        <v>26</v>
      </c>
      <c r="D52" s="85" t="s">
        <v>1895</v>
      </c>
      <c r="E52" s="255" t="s">
        <v>1896</v>
      </c>
      <c r="F52" s="394" t="s">
        <v>1897</v>
      </c>
      <c r="G52" s="52" t="s">
        <v>1020</v>
      </c>
      <c r="H52" s="52" t="s">
        <v>612</v>
      </c>
      <c r="I52" s="355"/>
      <c r="J52" s="356"/>
      <c r="K52" s="357"/>
      <c r="L52" s="228"/>
    </row>
    <row r="53" spans="1:12" s="87" customFormat="1" ht="17.25" customHeight="1" x14ac:dyDescent="0.15">
      <c r="A53" s="348">
        <f t="shared" si="0"/>
        <v>50</v>
      </c>
      <c r="B53" s="255" t="s">
        <v>1913</v>
      </c>
      <c r="C53" s="83" t="s">
        <v>1898</v>
      </c>
      <c r="D53" s="85" t="s">
        <v>1899</v>
      </c>
      <c r="E53" s="255" t="s">
        <v>1629</v>
      </c>
      <c r="F53" s="394" t="s">
        <v>1372</v>
      </c>
      <c r="G53" s="52" t="s">
        <v>2088</v>
      </c>
      <c r="H53" s="52" t="s">
        <v>612</v>
      </c>
      <c r="I53" s="52" t="s">
        <v>612</v>
      </c>
      <c r="J53" s="394" t="s">
        <v>1912</v>
      </c>
      <c r="K53" s="116" t="s">
        <v>1912</v>
      </c>
      <c r="L53" s="228"/>
    </row>
    <row r="54" spans="1:12" s="87" customFormat="1" ht="17.25" customHeight="1" x14ac:dyDescent="0.15">
      <c r="A54" s="348">
        <f t="shared" si="0"/>
        <v>51</v>
      </c>
      <c r="B54" s="255" t="s">
        <v>1950</v>
      </c>
      <c r="C54" s="83" t="s">
        <v>1951</v>
      </c>
      <c r="D54" s="85" t="s">
        <v>1952</v>
      </c>
      <c r="E54" s="255" t="s">
        <v>1953</v>
      </c>
      <c r="F54" s="394" t="s">
        <v>1954</v>
      </c>
      <c r="G54" s="394" t="s">
        <v>2020</v>
      </c>
      <c r="H54" s="394" t="s">
        <v>1940</v>
      </c>
      <c r="I54" s="355"/>
      <c r="J54" s="394" t="s">
        <v>1940</v>
      </c>
      <c r="K54" s="116" t="s">
        <v>1940</v>
      </c>
      <c r="L54" s="228" t="s">
        <v>2253</v>
      </c>
    </row>
    <row r="55" spans="1:12" s="87" customFormat="1" ht="17.25" customHeight="1" x14ac:dyDescent="0.15">
      <c r="A55" s="348">
        <f t="shared" si="0"/>
        <v>52</v>
      </c>
      <c r="B55" s="255" t="s">
        <v>2093</v>
      </c>
      <c r="C55" s="83" t="s">
        <v>1338</v>
      </c>
      <c r="D55" s="85" t="s">
        <v>2094</v>
      </c>
      <c r="E55" s="255" t="s">
        <v>2095</v>
      </c>
      <c r="F55" s="422" t="s">
        <v>2223</v>
      </c>
      <c r="G55" s="52" t="s">
        <v>2224</v>
      </c>
      <c r="H55" s="422" t="s">
        <v>612</v>
      </c>
      <c r="I55" s="355"/>
      <c r="J55" s="422" t="s">
        <v>612</v>
      </c>
      <c r="K55" s="116" t="s">
        <v>612</v>
      </c>
      <c r="L55" s="228"/>
    </row>
    <row r="56" spans="1:12" s="87" customFormat="1" ht="17.25" customHeight="1" x14ac:dyDescent="0.15">
      <c r="A56" s="348">
        <f t="shared" si="0"/>
        <v>53</v>
      </c>
      <c r="B56" s="255" t="s">
        <v>2173</v>
      </c>
      <c r="C56" s="83" t="s">
        <v>2174</v>
      </c>
      <c r="D56" s="85" t="s">
        <v>2175</v>
      </c>
      <c r="E56" s="255" t="s">
        <v>2176</v>
      </c>
      <c r="F56" s="394" t="s">
        <v>2177</v>
      </c>
      <c r="G56" s="52" t="s">
        <v>2178</v>
      </c>
      <c r="H56" s="52" t="s">
        <v>0</v>
      </c>
      <c r="I56" s="52" t="s">
        <v>0</v>
      </c>
      <c r="J56" s="394" t="s">
        <v>612</v>
      </c>
      <c r="K56" s="116"/>
      <c r="L56" s="228"/>
    </row>
    <row r="57" spans="1:12" s="87" customFormat="1" ht="17.25" customHeight="1" x14ac:dyDescent="0.15">
      <c r="A57" s="348">
        <f t="shared" si="0"/>
        <v>54</v>
      </c>
      <c r="B57" s="255" t="s">
        <v>2525</v>
      </c>
      <c r="C57" s="83" t="s">
        <v>2526</v>
      </c>
      <c r="D57" s="85" t="s">
        <v>2527</v>
      </c>
      <c r="E57" s="255" t="s">
        <v>2528</v>
      </c>
      <c r="F57" s="467" t="s">
        <v>2529</v>
      </c>
      <c r="G57" s="52" t="s">
        <v>2530</v>
      </c>
      <c r="H57" s="52" t="s">
        <v>2531</v>
      </c>
      <c r="I57" s="52" t="s">
        <v>2531</v>
      </c>
      <c r="J57" s="467" t="s">
        <v>2547</v>
      </c>
      <c r="K57" s="116"/>
      <c r="L57" s="228"/>
    </row>
    <row r="58" spans="1:12" s="87" customFormat="1" ht="17.25" customHeight="1" x14ac:dyDescent="0.15">
      <c r="A58" s="348">
        <f t="shared" si="0"/>
        <v>55</v>
      </c>
      <c r="B58" s="57" t="s">
        <v>51</v>
      </c>
      <c r="C58" s="83" t="s">
        <v>52</v>
      </c>
      <c r="D58" s="54" t="s">
        <v>53</v>
      </c>
      <c r="E58" s="57" t="s">
        <v>305</v>
      </c>
      <c r="F58" s="58" t="s">
        <v>1808</v>
      </c>
      <c r="G58" s="351" t="s">
        <v>2292</v>
      </c>
      <c r="H58" s="52" t="s">
        <v>0</v>
      </c>
      <c r="I58" s="351" t="s">
        <v>0</v>
      </c>
      <c r="J58" s="51"/>
      <c r="K58" s="117"/>
      <c r="L58" s="228"/>
    </row>
    <row r="59" spans="1:12" s="87" customFormat="1" ht="17.25" customHeight="1" x14ac:dyDescent="0.15">
      <c r="A59" s="348">
        <f t="shared" si="0"/>
        <v>56</v>
      </c>
      <c r="B59" s="57" t="s">
        <v>590</v>
      </c>
      <c r="C59" s="83" t="s">
        <v>54</v>
      </c>
      <c r="D59" s="54" t="s">
        <v>1900</v>
      </c>
      <c r="E59" s="57" t="s">
        <v>14</v>
      </c>
      <c r="F59" s="58" t="s">
        <v>1809</v>
      </c>
      <c r="G59" s="351" t="s">
        <v>2021</v>
      </c>
      <c r="H59" s="52" t="s">
        <v>0</v>
      </c>
      <c r="I59" s="52" t="s">
        <v>0</v>
      </c>
      <c r="J59" s="394"/>
      <c r="K59" s="116"/>
      <c r="L59" s="228"/>
    </row>
    <row r="60" spans="1:12" s="87" customFormat="1" ht="17.25" customHeight="1" x14ac:dyDescent="0.15">
      <c r="A60" s="348">
        <f t="shared" si="0"/>
        <v>57</v>
      </c>
      <c r="B60" s="57" t="s">
        <v>1955</v>
      </c>
      <c r="C60" s="83" t="s">
        <v>1956</v>
      </c>
      <c r="D60" s="54" t="s">
        <v>1957</v>
      </c>
      <c r="E60" s="57" t="s">
        <v>1958</v>
      </c>
      <c r="F60" s="58" t="s">
        <v>1959</v>
      </c>
      <c r="G60" s="351" t="s">
        <v>2022</v>
      </c>
      <c r="H60" s="52" t="s">
        <v>0</v>
      </c>
      <c r="I60" s="52"/>
      <c r="J60" s="394"/>
      <c r="K60" s="116"/>
      <c r="L60" s="228"/>
    </row>
    <row r="61" spans="1:12" ht="17.25" customHeight="1" x14ac:dyDescent="0.15">
      <c r="A61" s="348">
        <f t="shared" si="0"/>
        <v>58</v>
      </c>
      <c r="B61" s="57" t="s">
        <v>55</v>
      </c>
      <c r="C61" s="83" t="s">
        <v>929</v>
      </c>
      <c r="D61" s="54" t="s">
        <v>542</v>
      </c>
      <c r="E61" s="57" t="s">
        <v>321</v>
      </c>
      <c r="F61" s="58" t="s">
        <v>1901</v>
      </c>
      <c r="G61" s="351" t="s">
        <v>2044</v>
      </c>
      <c r="H61" s="52" t="s">
        <v>0</v>
      </c>
      <c r="I61" s="52" t="s">
        <v>0</v>
      </c>
      <c r="J61" s="394" t="s">
        <v>2089</v>
      </c>
      <c r="K61" s="116" t="s">
        <v>2089</v>
      </c>
    </row>
    <row r="62" spans="1:12" s="87" customFormat="1" ht="17.25" customHeight="1" x14ac:dyDescent="0.15">
      <c r="A62" s="348">
        <f t="shared" si="0"/>
        <v>59</v>
      </c>
      <c r="B62" s="57" t="s">
        <v>56</v>
      </c>
      <c r="C62" s="83" t="s">
        <v>57</v>
      </c>
      <c r="D62" s="54" t="s">
        <v>58</v>
      </c>
      <c r="E62" s="57" t="s">
        <v>14</v>
      </c>
      <c r="F62" s="58" t="s">
        <v>59</v>
      </c>
      <c r="G62" s="351" t="s">
        <v>400</v>
      </c>
      <c r="H62" s="52" t="s">
        <v>0</v>
      </c>
      <c r="I62" s="351"/>
      <c r="J62" s="51"/>
      <c r="K62" s="117"/>
      <c r="L62" s="228"/>
    </row>
    <row r="63" spans="1:12" s="87" customFormat="1" ht="17.25" customHeight="1" x14ac:dyDescent="0.15">
      <c r="A63" s="348">
        <f t="shared" si="0"/>
        <v>60</v>
      </c>
      <c r="B63" s="57" t="s">
        <v>60</v>
      </c>
      <c r="C63" s="83" t="s">
        <v>57</v>
      </c>
      <c r="D63" s="54" t="s">
        <v>61</v>
      </c>
      <c r="E63" s="57" t="s">
        <v>62</v>
      </c>
      <c r="F63" s="394" t="s">
        <v>1902</v>
      </c>
      <c r="G63" s="52" t="s">
        <v>2023</v>
      </c>
      <c r="H63" s="52" t="s">
        <v>0</v>
      </c>
      <c r="I63" s="52" t="s">
        <v>0</v>
      </c>
      <c r="J63" s="394"/>
      <c r="K63" s="116"/>
      <c r="L63" s="228"/>
    </row>
    <row r="64" spans="1:12" s="87" customFormat="1" ht="17.25" customHeight="1" x14ac:dyDescent="0.15">
      <c r="A64" s="348">
        <f t="shared" si="0"/>
        <v>61</v>
      </c>
      <c r="B64" s="57" t="s">
        <v>63</v>
      </c>
      <c r="C64" s="83" t="s">
        <v>64</v>
      </c>
      <c r="D64" s="54" t="s">
        <v>65</v>
      </c>
      <c r="E64" s="57" t="s">
        <v>326</v>
      </c>
      <c r="F64" s="394" t="s">
        <v>66</v>
      </c>
      <c r="G64" s="52" t="s">
        <v>225</v>
      </c>
      <c r="H64" s="52" t="s">
        <v>0</v>
      </c>
      <c r="I64" s="52" t="s">
        <v>0</v>
      </c>
      <c r="J64" s="394" t="s">
        <v>0</v>
      </c>
      <c r="K64" s="116" t="s">
        <v>0</v>
      </c>
      <c r="L64" s="228"/>
    </row>
    <row r="65" spans="1:12" s="87" customFormat="1" ht="17.25" customHeight="1" x14ac:dyDescent="0.15">
      <c r="A65" s="348">
        <f t="shared" si="0"/>
        <v>62</v>
      </c>
      <c r="B65" s="57" t="s">
        <v>67</v>
      </c>
      <c r="C65" s="83" t="s">
        <v>68</v>
      </c>
      <c r="D65" s="54" t="s">
        <v>69</v>
      </c>
      <c r="E65" s="57" t="s">
        <v>336</v>
      </c>
      <c r="F65" s="58" t="s">
        <v>337</v>
      </c>
      <c r="G65" s="351" t="s">
        <v>1026</v>
      </c>
      <c r="H65" s="52" t="s">
        <v>0</v>
      </c>
      <c r="I65" s="52" t="s">
        <v>0</v>
      </c>
      <c r="J65" s="394" t="s">
        <v>0</v>
      </c>
      <c r="K65" s="116" t="s">
        <v>0</v>
      </c>
      <c r="L65" s="228"/>
    </row>
    <row r="66" spans="1:12" s="87" customFormat="1" ht="17.25" customHeight="1" x14ac:dyDescent="0.15">
      <c r="A66" s="348">
        <f t="shared" si="0"/>
        <v>63</v>
      </c>
      <c r="B66" s="57" t="s">
        <v>610</v>
      </c>
      <c r="C66" s="83" t="s">
        <v>68</v>
      </c>
      <c r="D66" s="54" t="s">
        <v>2293</v>
      </c>
      <c r="E66" s="57" t="s">
        <v>611</v>
      </c>
      <c r="F66" s="58" t="s">
        <v>2294</v>
      </c>
      <c r="G66" s="351" t="s">
        <v>2024</v>
      </c>
      <c r="H66" s="52" t="s">
        <v>612</v>
      </c>
      <c r="I66" s="52" t="s">
        <v>612</v>
      </c>
      <c r="J66" s="394"/>
      <c r="K66" s="116"/>
      <c r="L66" s="228"/>
    </row>
    <row r="67" spans="1:12" s="87" customFormat="1" ht="17.25" customHeight="1" x14ac:dyDescent="0.15">
      <c r="A67" s="348">
        <f t="shared" si="0"/>
        <v>64</v>
      </c>
      <c r="B67" s="57" t="s">
        <v>1108</v>
      </c>
      <c r="C67" s="83" t="s">
        <v>585</v>
      </c>
      <c r="D67" s="54" t="s">
        <v>1523</v>
      </c>
      <c r="E67" s="57" t="s">
        <v>334</v>
      </c>
      <c r="F67" s="58" t="s">
        <v>2295</v>
      </c>
      <c r="G67" s="351" t="s">
        <v>2296</v>
      </c>
      <c r="H67" s="52" t="s">
        <v>0</v>
      </c>
      <c r="I67" s="52" t="s">
        <v>0</v>
      </c>
      <c r="J67" s="51"/>
      <c r="K67" s="117"/>
      <c r="L67" s="228"/>
    </row>
    <row r="68" spans="1:12" s="87" customFormat="1" ht="17.25" customHeight="1" x14ac:dyDescent="0.15">
      <c r="A68" s="348">
        <f t="shared" si="0"/>
        <v>65</v>
      </c>
      <c r="B68" s="57" t="s">
        <v>70</v>
      </c>
      <c r="C68" s="83" t="s">
        <v>71</v>
      </c>
      <c r="D68" s="54" t="s">
        <v>72</v>
      </c>
      <c r="E68" s="57" t="s">
        <v>334</v>
      </c>
      <c r="F68" s="394" t="s">
        <v>1810</v>
      </c>
      <c r="G68" s="52" t="s">
        <v>2025</v>
      </c>
      <c r="H68" s="52" t="s">
        <v>0</v>
      </c>
      <c r="I68" s="52" t="s">
        <v>0</v>
      </c>
      <c r="J68" s="394" t="s">
        <v>0</v>
      </c>
      <c r="K68" s="116" t="s">
        <v>0</v>
      </c>
      <c r="L68" s="228"/>
    </row>
    <row r="69" spans="1:12" s="87" customFormat="1" ht="17.25" customHeight="1" x14ac:dyDescent="0.15">
      <c r="A69" s="348">
        <f t="shared" si="0"/>
        <v>66</v>
      </c>
      <c r="B69" s="57" t="s">
        <v>1173</v>
      </c>
      <c r="C69" s="83" t="s">
        <v>71</v>
      </c>
      <c r="D69" s="54" t="s">
        <v>329</v>
      </c>
      <c r="E69" s="57" t="s">
        <v>330</v>
      </c>
      <c r="F69" s="58" t="s">
        <v>331</v>
      </c>
      <c r="G69" s="351" t="s">
        <v>2026</v>
      </c>
      <c r="H69" s="52" t="s">
        <v>0</v>
      </c>
      <c r="I69" s="52"/>
      <c r="J69" s="394"/>
      <c r="K69" s="116"/>
      <c r="L69" s="228"/>
    </row>
    <row r="70" spans="1:12" s="87" customFormat="1" ht="17.25" customHeight="1" x14ac:dyDescent="0.15">
      <c r="A70" s="348">
        <f t="shared" si="0"/>
        <v>67</v>
      </c>
      <c r="B70" s="57" t="s">
        <v>73</v>
      </c>
      <c r="C70" s="83" t="s">
        <v>74</v>
      </c>
      <c r="D70" s="54" t="s">
        <v>1903</v>
      </c>
      <c r="E70" s="57" t="s">
        <v>557</v>
      </c>
      <c r="F70" s="394" t="s">
        <v>75</v>
      </c>
      <c r="G70" s="52" t="s">
        <v>470</v>
      </c>
      <c r="H70" s="52" t="s">
        <v>0</v>
      </c>
      <c r="I70" s="52"/>
      <c r="J70" s="394" t="s">
        <v>0</v>
      </c>
      <c r="K70" s="116" t="s">
        <v>0</v>
      </c>
      <c r="L70" s="228"/>
    </row>
    <row r="71" spans="1:12" s="87" customFormat="1" ht="17.25" customHeight="1" x14ac:dyDescent="0.15">
      <c r="A71" s="348">
        <f t="shared" si="0"/>
        <v>68</v>
      </c>
      <c r="B71" s="57" t="s">
        <v>3</v>
      </c>
      <c r="C71" s="83" t="s">
        <v>504</v>
      </c>
      <c r="D71" s="54" t="s">
        <v>4</v>
      </c>
      <c r="E71" s="57" t="s">
        <v>5</v>
      </c>
      <c r="F71" s="394" t="s">
        <v>1191</v>
      </c>
      <c r="G71" s="52" t="s">
        <v>2027</v>
      </c>
      <c r="H71" s="52" t="s">
        <v>0</v>
      </c>
      <c r="I71" s="52" t="s">
        <v>0</v>
      </c>
      <c r="J71" s="394"/>
      <c r="K71" s="116"/>
      <c r="L71" s="228"/>
    </row>
    <row r="72" spans="1:12" s="87" customFormat="1" ht="17.25" customHeight="1" x14ac:dyDescent="0.15">
      <c r="A72" s="348">
        <f t="shared" ref="A72:A94" si="1">A71+1</f>
        <v>69</v>
      </c>
      <c r="B72" s="57" t="s">
        <v>1128</v>
      </c>
      <c r="C72" s="83" t="s">
        <v>74</v>
      </c>
      <c r="D72" s="54" t="s">
        <v>1129</v>
      </c>
      <c r="E72" s="57" t="s">
        <v>1130</v>
      </c>
      <c r="F72" s="394" t="s">
        <v>1131</v>
      </c>
      <c r="G72" s="52" t="s">
        <v>2028</v>
      </c>
      <c r="H72" s="52" t="s">
        <v>0</v>
      </c>
      <c r="I72" s="52"/>
      <c r="J72" s="394"/>
      <c r="K72" s="116"/>
      <c r="L72" s="228"/>
    </row>
    <row r="73" spans="1:12" s="87" customFormat="1" ht="17.25" customHeight="1" x14ac:dyDescent="0.15">
      <c r="A73" s="348">
        <f t="shared" si="1"/>
        <v>70</v>
      </c>
      <c r="B73" s="57" t="s">
        <v>1367</v>
      </c>
      <c r="C73" s="83" t="s">
        <v>1494</v>
      </c>
      <c r="D73" s="54" t="s">
        <v>2298</v>
      </c>
      <c r="E73" s="57" t="s">
        <v>1368</v>
      </c>
      <c r="F73" s="394" t="s">
        <v>1369</v>
      </c>
      <c r="G73" s="52" t="s">
        <v>2297</v>
      </c>
      <c r="H73" s="52" t="s">
        <v>0</v>
      </c>
      <c r="I73" s="52" t="s">
        <v>0</v>
      </c>
      <c r="J73" s="394"/>
      <c r="K73" s="116"/>
      <c r="L73" s="228"/>
    </row>
    <row r="74" spans="1:12" ht="17.25" customHeight="1" x14ac:dyDescent="0.15">
      <c r="A74" s="348">
        <f t="shared" si="1"/>
        <v>71</v>
      </c>
      <c r="B74" s="57" t="s">
        <v>1799</v>
      </c>
      <c r="C74" s="83" t="s">
        <v>71</v>
      </c>
      <c r="D74" s="54" t="s">
        <v>1842</v>
      </c>
      <c r="E74" s="57" t="s">
        <v>1800</v>
      </c>
      <c r="F74" s="394" t="s">
        <v>1844</v>
      </c>
      <c r="G74" s="52" t="s">
        <v>2045</v>
      </c>
      <c r="H74" s="52" t="s">
        <v>612</v>
      </c>
      <c r="I74" s="52" t="s">
        <v>612</v>
      </c>
      <c r="J74" s="394"/>
      <c r="K74" s="116"/>
    </row>
    <row r="75" spans="1:12" s="87" customFormat="1" ht="17.25" customHeight="1" x14ac:dyDescent="0.15">
      <c r="A75" s="348">
        <f t="shared" si="1"/>
        <v>72</v>
      </c>
      <c r="B75" s="255" t="s">
        <v>1904</v>
      </c>
      <c r="C75" s="83" t="s">
        <v>1855</v>
      </c>
      <c r="D75" s="85" t="s">
        <v>1905</v>
      </c>
      <c r="E75" s="266" t="s">
        <v>1906</v>
      </c>
      <c r="F75" s="394" t="s">
        <v>1907</v>
      </c>
      <c r="G75" s="52" t="s">
        <v>2029</v>
      </c>
      <c r="H75" s="52" t="s">
        <v>612</v>
      </c>
      <c r="I75" s="52" t="s">
        <v>2055</v>
      </c>
      <c r="J75" s="51"/>
      <c r="K75" s="117"/>
      <c r="L75" s="432" t="s">
        <v>2077</v>
      </c>
    </row>
    <row r="76" spans="1:12" ht="17.25" customHeight="1" x14ac:dyDescent="0.15">
      <c r="A76" s="348">
        <f t="shared" si="1"/>
        <v>73</v>
      </c>
      <c r="B76" s="57" t="s">
        <v>1858</v>
      </c>
      <c r="C76" s="83" t="s">
        <v>2155</v>
      </c>
      <c r="D76" s="54" t="s">
        <v>2299</v>
      </c>
      <c r="E76" s="60" t="s">
        <v>1859</v>
      </c>
      <c r="F76" s="58" t="s">
        <v>2300</v>
      </c>
      <c r="G76" s="351" t="s">
        <v>2301</v>
      </c>
      <c r="H76" s="52"/>
      <c r="I76" s="52" t="s">
        <v>612</v>
      </c>
      <c r="J76" s="394"/>
      <c r="K76" s="116"/>
    </row>
    <row r="77" spans="1:12" ht="17.25" customHeight="1" x14ac:dyDescent="0.15">
      <c r="A77" s="348">
        <f t="shared" si="1"/>
        <v>74</v>
      </c>
      <c r="B77" s="255" t="s">
        <v>1854</v>
      </c>
      <c r="C77" s="83" t="s">
        <v>1855</v>
      </c>
      <c r="D77" s="85" t="s">
        <v>1908</v>
      </c>
      <c r="E77" s="358" t="s">
        <v>1856</v>
      </c>
      <c r="F77" s="394" t="s">
        <v>1857</v>
      </c>
      <c r="G77" s="351" t="s">
        <v>2040</v>
      </c>
      <c r="H77" s="52" t="s">
        <v>612</v>
      </c>
      <c r="I77" s="52" t="s">
        <v>612</v>
      </c>
      <c r="J77" s="394"/>
      <c r="K77" s="116"/>
      <c r="L77" s="86"/>
    </row>
    <row r="78" spans="1:12" s="87" customFormat="1" ht="17.25" customHeight="1" x14ac:dyDescent="0.15">
      <c r="A78" s="348">
        <f t="shared" si="1"/>
        <v>75</v>
      </c>
      <c r="B78" s="255" t="s">
        <v>1960</v>
      </c>
      <c r="C78" s="83" t="s">
        <v>1961</v>
      </c>
      <c r="D78" s="85" t="s">
        <v>1962</v>
      </c>
      <c r="E78" s="358" t="s">
        <v>1963</v>
      </c>
      <c r="F78" s="394" t="s">
        <v>1964</v>
      </c>
      <c r="G78" s="52" t="s">
        <v>2030</v>
      </c>
      <c r="H78" s="52" t="s">
        <v>1940</v>
      </c>
      <c r="I78" s="52" t="s">
        <v>1940</v>
      </c>
      <c r="J78" s="394"/>
      <c r="K78" s="116"/>
    </row>
    <row r="79" spans="1:12" s="87" customFormat="1" ht="17.25" customHeight="1" x14ac:dyDescent="0.15">
      <c r="A79" s="348">
        <f t="shared" si="1"/>
        <v>76</v>
      </c>
      <c r="B79" s="255" t="s">
        <v>2302</v>
      </c>
      <c r="C79" s="83" t="s">
        <v>2247</v>
      </c>
      <c r="D79" s="85" t="s">
        <v>2248</v>
      </c>
      <c r="E79" s="358" t="s">
        <v>2249</v>
      </c>
      <c r="F79" s="438" t="s">
        <v>2250</v>
      </c>
      <c r="G79" s="52" t="s">
        <v>2251</v>
      </c>
      <c r="H79" s="52" t="s">
        <v>1158</v>
      </c>
      <c r="I79" s="52" t="s">
        <v>0</v>
      </c>
      <c r="J79" s="438"/>
      <c r="K79" s="116"/>
    </row>
    <row r="80" spans="1:12" s="87" customFormat="1" ht="17.25" customHeight="1" x14ac:dyDescent="0.15">
      <c r="A80" s="348">
        <f>A79+1</f>
        <v>77</v>
      </c>
      <c r="B80" s="57" t="s">
        <v>76</v>
      </c>
      <c r="C80" s="83" t="s">
        <v>77</v>
      </c>
      <c r="D80" s="54" t="s">
        <v>78</v>
      </c>
      <c r="E80" s="60" t="s">
        <v>431</v>
      </c>
      <c r="F80" s="58" t="s">
        <v>79</v>
      </c>
      <c r="G80" s="351" t="s">
        <v>2031</v>
      </c>
      <c r="H80" s="52" t="s">
        <v>0</v>
      </c>
      <c r="I80" s="52" t="s">
        <v>0</v>
      </c>
      <c r="J80" s="394" t="s">
        <v>0</v>
      </c>
      <c r="K80" s="116" t="s">
        <v>0</v>
      </c>
      <c r="L80" s="228"/>
    </row>
    <row r="81" spans="1:12" s="87" customFormat="1" ht="17.25" customHeight="1" x14ac:dyDescent="0.15">
      <c r="A81" s="348">
        <f>A80+1</f>
        <v>78</v>
      </c>
      <c r="B81" s="57" t="s">
        <v>6</v>
      </c>
      <c r="C81" s="83" t="s">
        <v>80</v>
      </c>
      <c r="D81" s="54" t="s">
        <v>81</v>
      </c>
      <c r="E81" s="57" t="s">
        <v>339</v>
      </c>
      <c r="F81" s="58" t="s">
        <v>340</v>
      </c>
      <c r="G81" s="351" t="s">
        <v>2032</v>
      </c>
      <c r="H81" s="52" t="s">
        <v>0</v>
      </c>
      <c r="I81" s="52" t="s">
        <v>0</v>
      </c>
      <c r="J81" s="394" t="s">
        <v>0</v>
      </c>
      <c r="K81" s="116" t="s">
        <v>0</v>
      </c>
      <c r="L81" s="228"/>
    </row>
    <row r="82" spans="1:12" s="87" customFormat="1" ht="17.25" customHeight="1" x14ac:dyDescent="0.15">
      <c r="A82" s="348">
        <f t="shared" si="1"/>
        <v>79</v>
      </c>
      <c r="B82" s="57" t="s">
        <v>82</v>
      </c>
      <c r="C82" s="83" t="s">
        <v>83</v>
      </c>
      <c r="D82" s="54" t="s">
        <v>84</v>
      </c>
      <c r="E82" s="60" t="s">
        <v>85</v>
      </c>
      <c r="F82" s="58" t="s">
        <v>86</v>
      </c>
      <c r="G82" s="351" t="s">
        <v>466</v>
      </c>
      <c r="H82" s="52" t="s">
        <v>0</v>
      </c>
      <c r="I82" s="52" t="s">
        <v>0</v>
      </c>
      <c r="J82" s="394" t="s">
        <v>0</v>
      </c>
      <c r="K82" s="116" t="s">
        <v>0</v>
      </c>
      <c r="L82" s="228"/>
    </row>
    <row r="83" spans="1:12" s="87" customFormat="1" ht="17.25" customHeight="1" x14ac:dyDescent="0.15">
      <c r="A83" s="348">
        <f t="shared" si="1"/>
        <v>80</v>
      </c>
      <c r="B83" s="57" t="s">
        <v>666</v>
      </c>
      <c r="C83" s="82" t="s">
        <v>1101</v>
      </c>
      <c r="D83" s="54" t="s">
        <v>1100</v>
      </c>
      <c r="E83" s="60" t="s">
        <v>667</v>
      </c>
      <c r="F83" s="58" t="s">
        <v>87</v>
      </c>
      <c r="G83" s="351" t="s">
        <v>2033</v>
      </c>
      <c r="H83" s="52" t="s">
        <v>0</v>
      </c>
      <c r="I83" s="52" t="s">
        <v>0</v>
      </c>
      <c r="J83" s="51" t="s">
        <v>0</v>
      </c>
      <c r="K83" s="117" t="s">
        <v>0</v>
      </c>
      <c r="L83" s="228"/>
    </row>
    <row r="84" spans="1:12" s="87" customFormat="1" ht="17.25" customHeight="1" x14ac:dyDescent="0.15">
      <c r="A84" s="348">
        <f t="shared" si="1"/>
        <v>81</v>
      </c>
      <c r="B84" s="57" t="s">
        <v>625</v>
      </c>
      <c r="C84" s="83" t="s">
        <v>626</v>
      </c>
      <c r="D84" s="54" t="s">
        <v>627</v>
      </c>
      <c r="E84" s="60" t="s">
        <v>1426</v>
      </c>
      <c r="F84" s="58" t="s">
        <v>628</v>
      </c>
      <c r="G84" s="351" t="s">
        <v>1038</v>
      </c>
      <c r="H84" s="52" t="s">
        <v>612</v>
      </c>
      <c r="I84" s="52" t="s">
        <v>0</v>
      </c>
      <c r="J84" s="394" t="s">
        <v>612</v>
      </c>
      <c r="K84" s="116" t="s">
        <v>612</v>
      </c>
      <c r="L84" s="228"/>
    </row>
    <row r="85" spans="1:12" s="87" customFormat="1" ht="17.25" customHeight="1" x14ac:dyDescent="0.15">
      <c r="A85" s="348">
        <f t="shared" si="1"/>
        <v>82</v>
      </c>
      <c r="B85" s="57" t="s">
        <v>2345</v>
      </c>
      <c r="C85" s="83" t="s">
        <v>933</v>
      </c>
      <c r="D85" s="54" t="s">
        <v>1212</v>
      </c>
      <c r="E85" s="53" t="s">
        <v>1213</v>
      </c>
      <c r="F85" s="394" t="s">
        <v>1214</v>
      </c>
      <c r="G85" s="52" t="s">
        <v>2034</v>
      </c>
      <c r="H85" s="52" t="s">
        <v>0</v>
      </c>
      <c r="I85" s="52" t="s">
        <v>0</v>
      </c>
      <c r="J85" s="394" t="s">
        <v>1912</v>
      </c>
      <c r="K85" s="116" t="s">
        <v>1912</v>
      </c>
      <c r="L85" s="228"/>
    </row>
    <row r="86" spans="1:12" s="87" customFormat="1" ht="17.25" customHeight="1" x14ac:dyDescent="0.15">
      <c r="A86" s="348">
        <f t="shared" si="1"/>
        <v>83</v>
      </c>
      <c r="B86" s="57" t="s">
        <v>1452</v>
      </c>
      <c r="C86" s="83" t="s">
        <v>1434</v>
      </c>
      <c r="D86" s="54" t="s">
        <v>1453</v>
      </c>
      <c r="E86" s="53" t="s">
        <v>1433</v>
      </c>
      <c r="F86" s="394" t="s">
        <v>1435</v>
      </c>
      <c r="G86" s="52" t="s">
        <v>2035</v>
      </c>
      <c r="H86" s="52" t="s">
        <v>0</v>
      </c>
      <c r="I86" s="52" t="s">
        <v>0</v>
      </c>
      <c r="J86" s="394"/>
      <c r="K86" s="116"/>
      <c r="L86" s="228"/>
    </row>
    <row r="87" spans="1:12" s="87" customFormat="1" ht="17.25" customHeight="1" x14ac:dyDescent="0.15">
      <c r="A87" s="348">
        <f t="shared" si="1"/>
        <v>84</v>
      </c>
      <c r="B87" s="236" t="s">
        <v>1767</v>
      </c>
      <c r="C87" s="430" t="s">
        <v>1741</v>
      </c>
      <c r="D87" s="61" t="s">
        <v>1793</v>
      </c>
      <c r="E87" s="55" t="s">
        <v>2210</v>
      </c>
      <c r="F87" s="58" t="s">
        <v>371</v>
      </c>
      <c r="G87" s="351" t="s">
        <v>2046</v>
      </c>
      <c r="H87" s="52" t="s">
        <v>0</v>
      </c>
      <c r="I87" s="52" t="s">
        <v>0</v>
      </c>
      <c r="J87" s="422" t="s">
        <v>0</v>
      </c>
      <c r="K87" s="116" t="s">
        <v>0</v>
      </c>
      <c r="L87" s="228"/>
    </row>
    <row r="88" spans="1:12" s="87" customFormat="1" ht="17.25" customHeight="1" x14ac:dyDescent="0.15">
      <c r="A88" s="348">
        <f t="shared" si="1"/>
        <v>85</v>
      </c>
      <c r="B88" s="236" t="s">
        <v>1449</v>
      </c>
      <c r="C88" s="177" t="s">
        <v>934</v>
      </c>
      <c r="D88" s="61" t="s">
        <v>1909</v>
      </c>
      <c r="E88" s="55" t="s">
        <v>642</v>
      </c>
      <c r="F88" s="67" t="s">
        <v>643</v>
      </c>
      <c r="G88" s="67" t="s">
        <v>2036</v>
      </c>
      <c r="H88" s="51" t="s">
        <v>612</v>
      </c>
      <c r="I88" s="51" t="s">
        <v>612</v>
      </c>
      <c r="J88" s="51"/>
      <c r="K88" s="117"/>
      <c r="L88" s="228"/>
    </row>
    <row r="89" spans="1:12" s="87" customFormat="1" ht="17.25" customHeight="1" x14ac:dyDescent="0.15">
      <c r="A89" s="348">
        <f t="shared" si="1"/>
        <v>86</v>
      </c>
      <c r="B89" s="359" t="s">
        <v>88</v>
      </c>
      <c r="C89" s="360" t="s">
        <v>89</v>
      </c>
      <c r="D89" s="361" t="s">
        <v>90</v>
      </c>
      <c r="E89" s="359" t="s">
        <v>91</v>
      </c>
      <c r="F89" s="393" t="s">
        <v>92</v>
      </c>
      <c r="G89" s="393" t="s">
        <v>2037</v>
      </c>
      <c r="H89" s="393" t="s">
        <v>0</v>
      </c>
      <c r="I89" s="362"/>
      <c r="J89" s="393" t="s">
        <v>0</v>
      </c>
      <c r="K89" s="276" t="s">
        <v>0</v>
      </c>
      <c r="L89" s="228"/>
    </row>
    <row r="90" spans="1:12" s="87" customFormat="1" ht="17.25" customHeight="1" x14ac:dyDescent="0.15">
      <c r="A90" s="348">
        <f t="shared" si="1"/>
        <v>87</v>
      </c>
      <c r="B90" s="57" t="s">
        <v>1370</v>
      </c>
      <c r="C90" s="82" t="s">
        <v>89</v>
      </c>
      <c r="D90" s="53" t="s">
        <v>2538</v>
      </c>
      <c r="E90" s="57" t="s">
        <v>1149</v>
      </c>
      <c r="F90" s="51" t="s">
        <v>588</v>
      </c>
      <c r="G90" s="51" t="s">
        <v>1061</v>
      </c>
      <c r="H90" s="51" t="s">
        <v>0</v>
      </c>
      <c r="I90" s="51"/>
      <c r="J90" s="51" t="s">
        <v>0</v>
      </c>
      <c r="K90" s="65" t="s">
        <v>0</v>
      </c>
      <c r="L90" s="228"/>
    </row>
    <row r="91" spans="1:12" ht="17.25" customHeight="1" x14ac:dyDescent="0.15">
      <c r="A91" s="348">
        <f t="shared" si="1"/>
        <v>88</v>
      </c>
      <c r="B91" s="57" t="s">
        <v>93</v>
      </c>
      <c r="C91" s="82" t="s">
        <v>94</v>
      </c>
      <c r="D91" s="53" t="s">
        <v>95</v>
      </c>
      <c r="E91" s="57" t="s">
        <v>96</v>
      </c>
      <c r="F91" s="51" t="s">
        <v>97</v>
      </c>
      <c r="G91" s="51" t="s">
        <v>2047</v>
      </c>
      <c r="H91" s="51" t="s">
        <v>0</v>
      </c>
      <c r="I91" s="51" t="s">
        <v>0</v>
      </c>
      <c r="J91" s="51" t="s">
        <v>0</v>
      </c>
      <c r="K91" s="65" t="s">
        <v>0</v>
      </c>
    </row>
    <row r="92" spans="1:12" s="87" customFormat="1" ht="17.25" customHeight="1" x14ac:dyDescent="0.15">
      <c r="A92" s="348">
        <f t="shared" si="1"/>
        <v>89</v>
      </c>
      <c r="B92" s="57" t="s">
        <v>1215</v>
      </c>
      <c r="C92" s="82" t="s">
        <v>94</v>
      </c>
      <c r="D92" s="53" t="s">
        <v>1216</v>
      </c>
      <c r="E92" s="57" t="s">
        <v>2130</v>
      </c>
      <c r="F92" s="51" t="s">
        <v>375</v>
      </c>
      <c r="G92" s="51" t="s">
        <v>2131</v>
      </c>
      <c r="H92" s="51" t="s">
        <v>0</v>
      </c>
      <c r="I92" s="51"/>
      <c r="J92" s="51"/>
      <c r="K92" s="65"/>
      <c r="L92" s="228"/>
    </row>
    <row r="93" spans="1:12" s="87" customFormat="1" ht="18" customHeight="1" x14ac:dyDescent="0.15">
      <c r="A93" s="348">
        <f t="shared" si="1"/>
        <v>90</v>
      </c>
      <c r="B93" s="57" t="s">
        <v>98</v>
      </c>
      <c r="C93" s="82" t="s">
        <v>2091</v>
      </c>
      <c r="D93" s="53" t="s">
        <v>2090</v>
      </c>
      <c r="E93" s="57" t="s">
        <v>99</v>
      </c>
      <c r="F93" s="51" t="s">
        <v>2092</v>
      </c>
      <c r="G93" s="51" t="s">
        <v>2038</v>
      </c>
      <c r="H93" s="51" t="s">
        <v>612</v>
      </c>
      <c r="I93" s="51" t="s">
        <v>612</v>
      </c>
      <c r="J93" s="51" t="s">
        <v>612</v>
      </c>
      <c r="K93" s="65" t="s">
        <v>612</v>
      </c>
    </row>
    <row r="94" spans="1:12" ht="18" customHeight="1" thickBot="1" x14ac:dyDescent="0.2">
      <c r="A94" s="396">
        <f t="shared" si="1"/>
        <v>91</v>
      </c>
      <c r="B94" s="78" t="s">
        <v>661</v>
      </c>
      <c r="C94" s="84" t="s">
        <v>662</v>
      </c>
      <c r="D94" s="78" t="s">
        <v>663</v>
      </c>
      <c r="E94" s="79" t="s">
        <v>664</v>
      </c>
      <c r="F94" s="64" t="s">
        <v>665</v>
      </c>
      <c r="G94" s="64" t="s">
        <v>423</v>
      </c>
      <c r="H94" s="64" t="s">
        <v>0</v>
      </c>
      <c r="I94" s="64" t="s">
        <v>0</v>
      </c>
      <c r="J94" s="64" t="s">
        <v>2342</v>
      </c>
      <c r="K94" s="321" t="s">
        <v>2342</v>
      </c>
      <c r="L94" s="86"/>
    </row>
    <row r="95" spans="1:12" ht="18" customHeight="1" x14ac:dyDescent="0.15">
      <c r="A95" s="77"/>
    </row>
  </sheetData>
  <autoFilter ref="A3:L94"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1659</v>
      </c>
      <c r="B1" s="2"/>
      <c r="C1" s="2"/>
      <c r="I1" s="3"/>
    </row>
    <row r="2" spans="1:14" s="1" customFormat="1" ht="18" customHeight="1" x14ac:dyDescent="0.15">
      <c r="A2" s="2"/>
      <c r="B2" s="2"/>
      <c r="C2" s="2"/>
      <c r="H2" s="27" t="str">
        <f>支援施設!N2</f>
        <v>（R8.6.1現在）</v>
      </c>
      <c r="I2" s="3"/>
    </row>
    <row r="3" spans="1:14" s="1" customFormat="1" ht="18" customHeight="1" thickBot="1" x14ac:dyDescent="0.2">
      <c r="A3" s="130" t="s">
        <v>1660</v>
      </c>
      <c r="B3" s="2" t="s">
        <v>1661</v>
      </c>
      <c r="C3" s="2"/>
      <c r="E3" s="2"/>
      <c r="I3" s="3"/>
      <c r="J3" s="3"/>
      <c r="L3" s="3"/>
    </row>
    <row r="4" spans="1:14" s="5" customFormat="1" ht="18" customHeight="1" x14ac:dyDescent="0.15">
      <c r="A4" s="19" t="s">
        <v>109</v>
      </c>
      <c r="B4" s="17" t="s">
        <v>1662</v>
      </c>
      <c r="C4" s="131" t="s">
        <v>13</v>
      </c>
      <c r="D4" s="18" t="s">
        <v>107</v>
      </c>
      <c r="E4" s="132" t="s">
        <v>1663</v>
      </c>
      <c r="F4" s="17" t="s">
        <v>106</v>
      </c>
      <c r="G4" s="133" t="s">
        <v>1664</v>
      </c>
      <c r="H4" s="134" t="s">
        <v>1665</v>
      </c>
      <c r="I4" s="17" t="s">
        <v>124</v>
      </c>
      <c r="J4" s="20" t="s">
        <v>458</v>
      </c>
      <c r="K4" s="135" t="s">
        <v>108</v>
      </c>
    </row>
    <row r="5" spans="1:14" ht="18" customHeight="1" x14ac:dyDescent="0.15">
      <c r="A5" s="136">
        <v>1</v>
      </c>
      <c r="B5" s="137" t="s">
        <v>1666</v>
      </c>
      <c r="C5" s="138" t="s">
        <v>1667</v>
      </c>
      <c r="D5" s="139" t="s">
        <v>1668</v>
      </c>
      <c r="E5" s="140" t="s">
        <v>1669</v>
      </c>
      <c r="F5" s="137" t="s">
        <v>1669</v>
      </c>
      <c r="G5" s="141">
        <v>22859</v>
      </c>
      <c r="H5" s="142">
        <v>22859</v>
      </c>
      <c r="I5" s="143" t="s">
        <v>1670</v>
      </c>
      <c r="J5" s="29" t="s">
        <v>1671</v>
      </c>
      <c r="K5" s="144"/>
      <c r="L5" s="5"/>
    </row>
    <row r="6" spans="1:14" ht="18" customHeight="1" thickBot="1" x14ac:dyDescent="0.2">
      <c r="A6" s="145">
        <v>2</v>
      </c>
      <c r="B6" s="146" t="s">
        <v>1672</v>
      </c>
      <c r="C6" s="147" t="s">
        <v>1673</v>
      </c>
      <c r="D6" s="148" t="s">
        <v>1674</v>
      </c>
      <c r="E6" s="149" t="s">
        <v>1675</v>
      </c>
      <c r="F6" s="150" t="s">
        <v>1676</v>
      </c>
      <c r="G6" s="151">
        <v>36617</v>
      </c>
      <c r="H6" s="152">
        <v>36617</v>
      </c>
      <c r="I6" s="153" t="s">
        <v>1677</v>
      </c>
      <c r="J6" s="28" t="s">
        <v>1678</v>
      </c>
      <c r="K6" s="154"/>
      <c r="L6" s="5"/>
    </row>
    <row r="7" spans="1:14" ht="12.75" customHeight="1" x14ac:dyDescent="0.15">
      <c r="A7" s="155"/>
      <c r="B7" s="156"/>
      <c r="C7" s="157"/>
      <c r="D7" s="156"/>
      <c r="E7" s="158"/>
      <c r="F7" s="156"/>
      <c r="G7" s="156"/>
      <c r="H7" s="156"/>
      <c r="I7" s="159"/>
      <c r="J7" s="160"/>
      <c r="K7" s="159"/>
      <c r="M7" s="161"/>
      <c r="N7" s="74"/>
    </row>
    <row r="8" spans="1:14" s="1" customFormat="1" ht="18" customHeight="1" thickBot="1" x14ac:dyDescent="0.2">
      <c r="A8" s="130" t="s">
        <v>1679</v>
      </c>
      <c r="B8" s="2" t="s">
        <v>1680</v>
      </c>
      <c r="C8" s="2"/>
      <c r="E8" s="2"/>
      <c r="I8" s="3"/>
      <c r="J8" s="3"/>
      <c r="L8" s="3"/>
    </row>
    <row r="9" spans="1:14" s="5" customFormat="1" ht="18" customHeight="1" x14ac:dyDescent="0.15">
      <c r="A9" s="19" t="s">
        <v>109</v>
      </c>
      <c r="B9" s="17" t="s">
        <v>1662</v>
      </c>
      <c r="C9" s="131" t="s">
        <v>13</v>
      </c>
      <c r="D9" s="18" t="s">
        <v>107</v>
      </c>
      <c r="E9" s="132" t="s">
        <v>1663</v>
      </c>
      <c r="F9" s="17" t="s">
        <v>106</v>
      </c>
      <c r="G9" s="133" t="s">
        <v>1664</v>
      </c>
      <c r="H9" s="134" t="s">
        <v>1665</v>
      </c>
      <c r="I9" s="17" t="s">
        <v>124</v>
      </c>
      <c r="J9" s="20" t="s">
        <v>458</v>
      </c>
      <c r="K9" s="135" t="s">
        <v>108</v>
      </c>
    </row>
    <row r="10" spans="1:14" ht="18" customHeight="1" x14ac:dyDescent="0.15">
      <c r="A10" s="136">
        <v>1</v>
      </c>
      <c r="B10" s="162" t="s">
        <v>1672</v>
      </c>
      <c r="C10" s="163" t="s">
        <v>1673</v>
      </c>
      <c r="D10" s="139" t="s">
        <v>1674</v>
      </c>
      <c r="E10" s="140" t="s">
        <v>1675</v>
      </c>
      <c r="F10" s="137" t="s">
        <v>1676</v>
      </c>
      <c r="G10" s="141">
        <v>36617</v>
      </c>
      <c r="H10" s="142">
        <v>36617</v>
      </c>
      <c r="I10" s="143" t="s">
        <v>1677</v>
      </c>
      <c r="J10" s="29" t="s">
        <v>1678</v>
      </c>
      <c r="K10" s="164"/>
      <c r="L10" s="5"/>
    </row>
    <row r="11" spans="1:14" ht="18" customHeight="1" thickBot="1" x14ac:dyDescent="0.2">
      <c r="A11" s="145">
        <v>2</v>
      </c>
      <c r="B11" s="150" t="s">
        <v>1681</v>
      </c>
      <c r="C11" s="165" t="s">
        <v>1682</v>
      </c>
      <c r="D11" s="148" t="s">
        <v>1683</v>
      </c>
      <c r="E11" s="149" t="s">
        <v>1675</v>
      </c>
      <c r="F11" s="150" t="s">
        <v>1676</v>
      </c>
      <c r="G11" s="151">
        <v>34790</v>
      </c>
      <c r="H11" s="152">
        <v>34790</v>
      </c>
      <c r="I11" s="153" t="s">
        <v>1684</v>
      </c>
      <c r="J11" s="28" t="s">
        <v>1685</v>
      </c>
      <c r="K11" s="166"/>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2026-06-09T23:02:53Z</cp:lastPrinted>
  <dcterms:created xsi:type="dcterms:W3CDTF">2002-04-23T00:23:51Z</dcterms:created>
  <dcterms:modified xsi:type="dcterms:W3CDTF">2026-06-09T23:03:04Z</dcterms:modified>
</cp:coreProperties>
</file>