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7\"/>
    </mc:Choice>
  </mc:AlternateContent>
  <bookViews>
    <workbookView xWindow="0" yWindow="0" windowWidth="15390" windowHeight="4980" tabRatio="740"/>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'!$A$3:$H$235</definedName>
    <definedName name="_xlnm._FilterDatabase" localSheetId="1" hidden="1">居宅系!$A$3:$K$95</definedName>
    <definedName name="_xlnm._FilterDatabase" localSheetId="0" hidden="1">支援施設!$A$4:$P$22</definedName>
    <definedName name="_xlnm._FilterDatabase" localSheetId="7" hidden="1">相談!$A$3:$L$93</definedName>
    <definedName name="_xlnm._FilterDatabase" localSheetId="3" hidden="1">短期入所!$A$3:$J$60</definedName>
    <definedName name="_xlnm._FilterDatabase" localSheetId="2" hidden="1">日中系!$A$5:$O$145</definedName>
    <definedName name="_xlnm.Print_Area" localSheetId="5">'グループホーム '!$A$1:$H$233</definedName>
    <definedName name="_xlnm.Print_Area" localSheetId="1">居宅系!$A$1:$K$98</definedName>
    <definedName name="_xlnm.Print_Area" localSheetId="0">支援施設!$A$1:$N$22</definedName>
    <definedName name="_xlnm.Print_Area" localSheetId="6">自立生活援助!$A$1:$H$8</definedName>
    <definedName name="_xlnm.Print_Area" localSheetId="9">'集計（サービス単位）'!$A$1:$K$23</definedName>
    <definedName name="_xlnm.Print_Area" localSheetId="10">'集計（指定単位）'!$A$1:$I$16</definedName>
    <definedName name="_xlnm.Print_Area" localSheetId="7">相談!$A$1:$L$93</definedName>
    <definedName name="_xlnm.Print_Area" localSheetId="3">短期入所!$A$1:$I$66</definedName>
    <definedName name="_xlnm.Print_Area" localSheetId="2">日中系!$A$1:$O$147</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62913"/>
</workbook>
</file>

<file path=xl/calcChain.xml><?xml version="1.0" encoding="utf-8"?>
<calcChain xmlns="http://schemas.openxmlformats.org/spreadsheetml/2006/main">
  <c r="F112" i="22" l="1"/>
  <c r="A76" i="5" l="1"/>
  <c r="A77" i="5"/>
  <c r="A78" i="5"/>
  <c r="A79" i="5"/>
  <c r="F91" i="22" l="1"/>
  <c r="A57" i="20"/>
  <c r="F34" i="22" l="1"/>
  <c r="B8" i="26" l="1"/>
  <c r="F203" i="22" l="1"/>
  <c r="F133" i="22" l="1"/>
  <c r="F177" i="22" l="1"/>
  <c r="F201" i="22"/>
  <c r="A52" i="21" l="1"/>
  <c r="A51" i="21"/>
  <c r="A11" i="16" l="1"/>
  <c r="A10" i="16"/>
  <c r="F215" i="22" l="1"/>
  <c r="D22" i="23" l="1"/>
  <c r="D21" i="23"/>
  <c r="D20" i="23"/>
  <c r="D19" i="23"/>
  <c r="D18" i="23"/>
  <c r="D17" i="23"/>
  <c r="D16" i="23"/>
  <c r="F84" i="22" l="1"/>
  <c r="F69" i="22" l="1"/>
  <c r="F175" i="22" l="1"/>
  <c r="F198" i="22" l="1"/>
  <c r="I145" i="5" l="1"/>
  <c r="J145" i="5"/>
  <c r="K145" i="5"/>
  <c r="L145" i="5"/>
  <c r="M145" i="5"/>
  <c r="H145" i="5"/>
  <c r="F89" i="22" l="1"/>
  <c r="F228" i="22" l="1"/>
  <c r="F169" i="22"/>
  <c r="A5" i="16" l="1"/>
  <c r="A6" i="16" s="1"/>
  <c r="A7" i="16" s="1"/>
  <c r="A8" i="16" s="1"/>
  <c r="A9"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l="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O3" i="5"/>
  <c r="A78" i="16" l="1"/>
  <c r="A79" i="16" s="1"/>
  <c r="A80" i="16" s="1"/>
  <c r="A81" i="16" s="1"/>
  <c r="A82" i="16" s="1"/>
  <c r="A83" i="16" s="1"/>
  <c r="A84" i="16" s="1"/>
  <c r="A85" i="16" s="1"/>
  <c r="A86" i="16" s="1"/>
  <c r="A87" i="16" s="1"/>
  <c r="A88" i="16" s="1"/>
  <c r="A89" i="16" s="1"/>
  <c r="A90" i="16" s="1"/>
  <c r="A91" i="16" s="1"/>
  <c r="A92" i="16" s="1"/>
  <c r="A93" i="16" s="1"/>
  <c r="F127" i="22"/>
  <c r="K2" i="16" l="1"/>
  <c r="F208" i="22" l="1"/>
  <c r="F211" i="22"/>
  <c r="D12" i="23" l="1"/>
  <c r="D11" i="23"/>
  <c r="I18" i="23" l="1"/>
  <c r="I17" i="23"/>
  <c r="I16" i="23"/>
  <c r="I15" i="23"/>
  <c r="J2" i="20" l="1"/>
  <c r="K3" i="23" l="1"/>
  <c r="A5" i="21" l="1"/>
  <c r="A6" i="21" s="1"/>
  <c r="A7" i="21" s="1"/>
  <c r="A8" i="21" s="1"/>
  <c r="A9" i="21" s="1"/>
  <c r="A10" i="21" s="1"/>
  <c r="A11" i="21" s="1"/>
  <c r="A12" i="21" s="1"/>
  <c r="A13" i="21" s="1"/>
  <c r="A14" i="21" s="1"/>
  <c r="A15" i="21" s="1"/>
  <c r="A16" i="21" l="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G15" i="26"/>
  <c r="A47" i="21" l="1"/>
  <c r="A48" i="21" s="1"/>
  <c r="A49" i="21" s="1"/>
  <c r="A50" i="21" s="1"/>
  <c r="A53" i="21" s="1"/>
  <c r="A54" i="21" s="1"/>
  <c r="A55" i="21" s="1"/>
  <c r="A56" i="21" s="1"/>
  <c r="A57" i="21" s="1"/>
  <c r="A58" i="21" s="1"/>
  <c r="A59" i="21" s="1"/>
  <c r="A60" i="21" s="1"/>
  <c r="A61" i="21" s="1"/>
  <c r="F104" i="22" l="1"/>
  <c r="F31" i="22" l="1"/>
  <c r="G2" i="22" l="1"/>
  <c r="J2" i="12"/>
  <c r="A5" i="20"/>
  <c r="A6" i="20" s="1"/>
  <c r="A7" i="20" s="1"/>
  <c r="A8" i="20" s="1"/>
  <c r="A9" i="20" s="1"/>
  <c r="A10" i="20" s="1"/>
  <c r="A11" i="20" s="1"/>
  <c r="A12" i="20" s="1"/>
  <c r="A13" i="20" s="1"/>
  <c r="A14" i="20" s="1"/>
  <c r="A15" i="20" s="1"/>
  <c r="A16" i="20" s="1"/>
  <c r="A17" i="20" s="1"/>
  <c r="A18" i="20" s="1"/>
  <c r="A19" i="20" s="1"/>
  <c r="A20" i="20" s="1"/>
  <c r="A21" i="20" l="1"/>
  <c r="A22" i="20" s="1"/>
  <c r="A23" i="20" s="1"/>
  <c r="A24" i="20" s="1"/>
  <c r="A25" i="20" s="1"/>
  <c r="A26" i="20" s="1"/>
  <c r="A27" i="20" s="1"/>
  <c r="A28" i="20" s="1"/>
  <c r="A29" i="20" s="1"/>
  <c r="A30" i="20" s="1"/>
  <c r="A31" i="20" s="1"/>
  <c r="A32" i="20" s="1"/>
  <c r="A33" i="20" s="1"/>
  <c r="A34" i="20" s="1"/>
  <c r="A35" i="20" s="1"/>
  <c r="A36" i="20" s="1"/>
  <c r="A37" i="20" s="1"/>
  <c r="A38" i="20" s="1"/>
  <c r="A39" i="20" s="1"/>
  <c r="A40" i="20" s="1"/>
  <c r="F205" i="22"/>
  <c r="F192" i="22"/>
  <c r="F189" i="22"/>
  <c r="F156" i="22"/>
  <c r="F143" i="22"/>
  <c r="F141" i="22"/>
  <c r="F123" i="22"/>
  <c r="F116" i="22"/>
  <c r="F109" i="22"/>
  <c r="F101" i="22"/>
  <c r="F98" i="22"/>
  <c r="F94" i="22"/>
  <c r="F81" i="22"/>
  <c r="F63" i="22"/>
  <c r="F52" i="22"/>
  <c r="F29" i="22"/>
  <c r="F25" i="22"/>
  <c r="F13" i="22"/>
  <c r="A41" i="20" l="1"/>
  <c r="A42" i="20" s="1"/>
  <c r="A43" i="20" s="1"/>
  <c r="A44" i="20" s="1"/>
  <c r="A45" i="20" s="1"/>
  <c r="A46" i="20" s="1"/>
  <c r="A47" i="20" s="1"/>
  <c r="A48" i="20" s="1"/>
  <c r="A49" i="20" s="1"/>
  <c r="A50" i="20" s="1"/>
  <c r="A51" i="20" s="1"/>
  <c r="A52" i="20" s="1"/>
  <c r="A53" i="20" s="1"/>
  <c r="B6" i="26"/>
  <c r="D14" i="23"/>
  <c r="D13" i="23"/>
  <c r="A54" i="20" l="1"/>
  <c r="A55" i="20" s="1"/>
  <c r="A56"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D9" i="23"/>
  <c r="D8" i="23"/>
  <c r="D7" i="23"/>
  <c r="D6" i="23"/>
  <c r="D5" i="23"/>
  <c r="H13" i="26" l="1"/>
  <c r="H12" i="26"/>
  <c r="H11" i="26"/>
  <c r="J13" i="23"/>
  <c r="J12" i="23"/>
  <c r="J11" i="23"/>
  <c r="H2" i="27" l="1"/>
  <c r="I3" i="26" l="1"/>
  <c r="I4" i="26"/>
  <c r="G3" i="26"/>
  <c r="G10" i="26"/>
  <c r="G8" i="26"/>
  <c r="G6" i="26"/>
  <c r="B3" i="26"/>
  <c r="B1" i="26"/>
  <c r="G17" i="26" l="1"/>
  <c r="B17" i="26"/>
  <c r="I8" i="23"/>
  <c r="G1" i="26" l="1"/>
  <c r="H2" i="24" l="1"/>
  <c r="D1" i="23"/>
  <c r="K4" i="23"/>
  <c r="D3" i="23"/>
  <c r="I3" i="23"/>
  <c r="I10" i="23"/>
  <c r="I6" i="23"/>
  <c r="F17" i="23"/>
  <c r="I22" i="10"/>
  <c r="J22" i="10"/>
  <c r="N22" i="10"/>
  <c r="L22" i="10"/>
  <c r="K22" i="10"/>
  <c r="I2" i="21"/>
  <c r="M22" i="10"/>
  <c r="I24" i="23" l="1"/>
  <c r="D24" i="23"/>
  <c r="I1" i="23" l="1"/>
  <c r="A7" i="5"/>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l="1"/>
  <c r="A45" i="5" s="1"/>
  <c r="A46" i="5" l="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80" i="5" l="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4" i="5" s="1"/>
  <c r="A105" i="5" s="1"/>
  <c r="A106" i="5" s="1"/>
  <c r="A107" i="5" s="1"/>
  <c r="A108" i="5" s="1"/>
  <c r="A109" i="5" s="1"/>
  <c r="A110" i="5" s="1"/>
  <c r="A111" i="5" s="1"/>
  <c r="A112" i="5" s="1"/>
  <c r="A113" i="5" s="1"/>
  <c r="A114" i="5" s="1"/>
  <c r="A115" i="5" s="1"/>
  <c r="A116" i="5" s="1"/>
  <c r="A117" i="5" s="1"/>
  <c r="A118" i="5" s="1"/>
  <c r="A119" i="5" s="1"/>
  <c r="A120" i="5" s="1"/>
  <c r="A121" i="5" l="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alcChain>
</file>

<file path=xl/sharedStrings.xml><?xml version="1.0" encoding="utf-8"?>
<sst xmlns="http://schemas.openxmlformats.org/spreadsheetml/2006/main" count="3707" uniqueCount="2604">
  <si>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</si>
  <si>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</si>
  <si>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</si>
  <si>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</si>
  <si>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</si>
  <si>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</si>
  <si>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</si>
  <si>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</si>
  <si>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</si>
  <si>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</si>
  <si>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</si>
  <si>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</si>
  <si>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</si>
  <si>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</si>
  <si>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</si>
  <si>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</si>
  <si>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</si>
  <si>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</si>
  <si>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</si>
  <si>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</si>
  <si>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</si>
  <si>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</si>
  <si>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</si>
  <si>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</si>
  <si>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</si>
  <si>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</si>
  <si>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</si>
  <si>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</si>
  <si>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</si>
  <si>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</si>
  <si>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</si>
  <si>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</si>
  <si>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</si>
  <si>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</si>
  <si>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</si>
  <si>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</si>
  <si>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</si>
  <si>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</si>
  <si>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</si>
  <si>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</si>
  <si>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</si>
  <si>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</si>
  <si>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</si>
  <si>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</si>
  <si>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</si>
  <si>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</si>
  <si>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</si>
  <si>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</si>
  <si>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</si>
  <si>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</si>
  <si>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</si>
  <si>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</si>
  <si>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</si>
  <si>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</si>
  <si>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</si>
  <si>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</si>
  <si>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</si>
  <si>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</si>
  <si>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</si>
  <si>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</si>
  <si>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</si>
  <si>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</si>
  <si>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</si>
  <si>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</si>
  <si>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</si>
  <si>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</si>
  <si>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</si>
  <si>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</si>
  <si>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</si>
  <si>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</si>
  <si>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</si>
  <si>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</si>
  <si>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</si>
  <si>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</si>
  <si>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</si>
  <si>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</si>
  <si>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</si>
  <si>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</si>
  <si>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</si>
  <si>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</si>
  <si>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</si>
  <si>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</si>
  <si>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</si>
  <si>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</si>
  <si>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</si>
  <si>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</si>
  <si>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</si>
  <si>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</si>
  <si>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</si>
  <si>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</si>
  <si>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</si>
  <si>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</si>
  <si>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</si>
  <si>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</si>
  <si>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</si>
  <si>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</si>
  <si>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</si>
  <si>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</si>
  <si>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</si>
  <si>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</si>
  <si>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</si>
  <si>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</si>
  <si>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</si>
  <si>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</si>
  <si>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</si>
  <si>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</si>
  <si>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</si>
  <si>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</si>
  <si>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</si>
  <si>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</si>
  <si>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</si>
  <si>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</si>
  <si>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</si>
  <si>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</si>
  <si>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</si>
  <si>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</si>
  <si>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</si>
  <si>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</si>
  <si>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</si>
  <si>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</si>
  <si>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</si>
  <si>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</si>
  <si>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</si>
  <si>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</si>
  <si>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</si>
  <si>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</si>
  <si>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</si>
  <si>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</si>
  <si>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</si>
  <si>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</si>
  <si>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</si>
  <si>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</si>
  <si>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</si>
  <si>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</si>
  <si>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</si>
  <si>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</si>
  <si>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</si>
  <si>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</si>
  <si>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</si>
  <si>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</si>
  <si>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</si>
  <si>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</si>
  <si>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</si>
  <si>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</si>
  <si>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</si>
  <si>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コーポ亀の子Ⅲ</t>
  </si>
  <si>
    <t>タートルホーム</t>
  </si>
  <si>
    <t>0854-82-3077</t>
  </si>
  <si>
    <t>0854-82-1035</t>
  </si>
  <si>
    <t>サポートセンターふかふか</t>
  </si>
  <si>
    <t>かたにわホーム</t>
  </si>
  <si>
    <t>しんまちホーム</t>
  </si>
  <si>
    <t>桑雲寮</t>
  </si>
  <si>
    <t>さつきホーム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</si>
  <si>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</si>
  <si>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</si>
  <si>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</si>
  <si>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</si>
  <si>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</si>
  <si>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</si>
  <si>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</si>
  <si>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</si>
  <si>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</si>
  <si>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</si>
  <si>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</si>
  <si>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</si>
  <si>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</si>
  <si>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</si>
  <si>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</si>
  <si>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</si>
  <si>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</si>
  <si>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</si>
  <si>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</si>
  <si>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</si>
  <si>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</si>
  <si>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</si>
  <si>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</si>
  <si>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</si>
  <si>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</si>
  <si>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</si>
  <si>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</si>
  <si>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</si>
  <si>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</si>
  <si>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</si>
  <si>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</si>
  <si>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</si>
  <si>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</si>
  <si>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</si>
  <si>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</si>
  <si>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</si>
  <si>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</si>
  <si>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</si>
  <si>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</si>
  <si>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</si>
  <si>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</si>
  <si>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</si>
  <si>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</si>
  <si>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</si>
  <si>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</si>
  <si>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</si>
  <si>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</si>
  <si>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</si>
  <si>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</si>
  <si>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</si>
  <si>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</si>
  <si>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</si>
  <si>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</si>
  <si>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計画相談</t>
    <rPh sb="0" eb="2">
      <t>ケイカク</t>
    </rPh>
    <rPh sb="2" eb="4">
      <t>ソウダン</t>
    </rPh>
    <phoneticPr fontId="3"/>
  </si>
  <si>
    <t>障害児相談</t>
    <rPh sb="0" eb="2">
      <t>ショウガイ</t>
    </rPh>
    <rPh sb="2" eb="3">
      <t>ジ</t>
    </rPh>
    <rPh sb="3" eb="5">
      <t>ソウダン</t>
    </rPh>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</si>
  <si>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</si>
  <si>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</si>
  <si>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</si>
  <si>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</si>
  <si>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</si>
  <si>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</si>
  <si>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</si>
  <si>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</si>
  <si>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</si>
  <si>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</si>
  <si>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</si>
  <si>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</si>
  <si>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</si>
  <si>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</si>
  <si>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</si>
  <si>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</si>
  <si>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</si>
  <si>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</si>
  <si>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</si>
  <si>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</si>
  <si>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</si>
  <si>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</si>
  <si>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</si>
  <si>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</si>
  <si>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</si>
  <si>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</si>
  <si>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</si>
  <si>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</si>
  <si>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</si>
  <si>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</si>
  <si>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サポートハウスわかば</t>
  </si>
  <si>
    <t>サポートハウスあおば</t>
  </si>
  <si>
    <t>サポートハウスふたば</t>
  </si>
  <si>
    <t>サポートハウスさくら</t>
  </si>
  <si>
    <t>愛香園ホームサポート</t>
  </si>
  <si>
    <t>0855-95-3250</t>
  </si>
  <si>
    <t>明和寮</t>
  </si>
  <si>
    <t>春風荘</t>
  </si>
  <si>
    <t>青雲荘</t>
  </si>
  <si>
    <t>ドリーム荘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</si>
  <si>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</si>
  <si>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</si>
  <si>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</si>
  <si>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</si>
  <si>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</si>
  <si>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</si>
  <si>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</si>
  <si>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</si>
  <si>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</si>
  <si>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</si>
  <si>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</si>
  <si>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</si>
  <si>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</si>
  <si>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</si>
  <si>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</si>
  <si>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</si>
  <si>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</si>
  <si>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</si>
  <si>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</si>
  <si>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</si>
  <si>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</si>
  <si>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</si>
  <si>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</si>
  <si>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</si>
  <si>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</si>
  <si>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</si>
  <si>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</si>
  <si>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</si>
  <si>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</si>
  <si>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</si>
  <si>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</si>
  <si>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</si>
  <si>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</si>
  <si>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</si>
  <si>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</si>
  <si>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</si>
  <si>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</si>
  <si>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</si>
  <si>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</si>
  <si>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</si>
  <si>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</si>
  <si>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</si>
  <si>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</si>
  <si>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</si>
  <si>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</si>
  <si>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</si>
  <si>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</si>
  <si>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</si>
  <si>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</si>
  <si>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</si>
  <si>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</si>
  <si>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</si>
  <si>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</si>
  <si>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</si>
  <si>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</si>
  <si>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</si>
  <si>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</si>
  <si>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</si>
  <si>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</si>
  <si>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</si>
  <si>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</si>
  <si>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</si>
  <si>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</si>
  <si>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</si>
  <si>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</si>
  <si>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</si>
  <si>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</si>
  <si>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</si>
  <si>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</si>
  <si>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</si>
  <si>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</si>
  <si>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</si>
  <si>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</si>
  <si>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</si>
  <si>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</si>
  <si>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</si>
  <si>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</si>
  <si>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</si>
  <si>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</si>
  <si>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</si>
  <si>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</si>
  <si>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</si>
  <si>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</si>
  <si>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</si>
  <si>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</si>
  <si>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</si>
  <si>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</si>
  <si>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</si>
  <si>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</si>
  <si>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</si>
  <si>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</si>
  <si>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</si>
  <si>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</si>
  <si>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</si>
  <si>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</si>
  <si>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</si>
  <si>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</si>
  <si>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</si>
  <si>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</si>
  <si>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</si>
  <si>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</si>
  <si>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</si>
  <si>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</si>
  <si>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</si>
  <si>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</si>
  <si>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</si>
  <si>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</si>
  <si>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</si>
  <si>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</si>
  <si>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</si>
  <si>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</si>
  <si>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698-2144</t>
    <phoneticPr fontId="3"/>
  </si>
  <si>
    <t>0856-28-8484</t>
    <phoneticPr fontId="3"/>
  </si>
  <si>
    <t>0856-28-8490</t>
    <phoneticPr fontId="3"/>
  </si>
  <si>
    <t>698-0036</t>
  </si>
  <si>
    <t>0856-23-7422</t>
  </si>
  <si>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</si>
  <si>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</si>
  <si>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</si>
  <si>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</si>
  <si>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</si>
  <si>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</si>
  <si>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</si>
  <si>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</si>
  <si>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</si>
  <si>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</si>
  <si>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</si>
  <si>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</si>
  <si>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</si>
  <si>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</si>
  <si>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</si>
  <si>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</si>
  <si>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</si>
  <si>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</si>
  <si>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</si>
  <si>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</si>
  <si>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</si>
  <si>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</si>
  <si>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</si>
  <si>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</si>
  <si>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</si>
  <si>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</si>
  <si>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</si>
  <si>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</si>
  <si>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</si>
  <si>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</si>
  <si>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</si>
  <si>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</si>
  <si>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</si>
  <si>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</si>
  <si>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</si>
  <si>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</si>
  <si>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</si>
  <si>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</si>
  <si>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</si>
  <si>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</si>
  <si>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</si>
  <si>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</si>
  <si>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</si>
  <si>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</si>
  <si>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</si>
  <si>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</si>
  <si>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</si>
  <si>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</si>
  <si>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</si>
  <si>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</si>
  <si>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</si>
  <si>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</si>
  <si>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</si>
  <si>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</si>
  <si>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</si>
  <si>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</si>
  <si>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</si>
  <si>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</si>
  <si>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</si>
  <si>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</si>
  <si>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</si>
  <si>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</si>
  <si>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</si>
  <si>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</si>
  <si>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</si>
  <si>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</si>
  <si>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</si>
  <si>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</si>
  <si>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</si>
  <si>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</si>
  <si>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</si>
  <si>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</si>
  <si>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</si>
  <si>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</si>
  <si>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</si>
  <si>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</si>
  <si>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汐の浜荘</t>
  </si>
  <si>
    <t>夕陽ヶ丘ハイツ</t>
  </si>
  <si>
    <t>ながみ</t>
  </si>
  <si>
    <t>憩の家</t>
  </si>
  <si>
    <t>いつき荘</t>
  </si>
  <si>
    <t>やな</t>
  </si>
  <si>
    <t>さやま荘</t>
  </si>
  <si>
    <t>スマイル</t>
  </si>
  <si>
    <t>みんなの作業所</t>
  </si>
  <si>
    <t>ゆめ</t>
  </si>
  <si>
    <t>ゆうゆう</t>
  </si>
  <si>
    <t>ライム</t>
  </si>
  <si>
    <t>08514-2-0002</t>
  </si>
  <si>
    <t>08514-7-8250</t>
  </si>
  <si>
    <t>08512-2-5699</t>
  </si>
  <si>
    <t>08512-2-3865</t>
  </si>
  <si>
    <t>0854-23-7111</t>
    <phoneticPr fontId="3"/>
  </si>
  <si>
    <t>0854-23-7110</t>
    <phoneticPr fontId="3"/>
  </si>
  <si>
    <t>0854-23-7701</t>
    <phoneticPr fontId="3"/>
  </si>
  <si>
    <t>0854-23-7707</t>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</si>
  <si>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</si>
  <si>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</si>
  <si>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</si>
  <si>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</si>
  <si>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</si>
  <si>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</si>
  <si>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</si>
  <si>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</si>
  <si>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</si>
  <si>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</si>
  <si>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</si>
  <si>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</si>
  <si>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</si>
  <si>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</si>
  <si>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</si>
  <si>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</si>
  <si>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</si>
  <si>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</si>
  <si>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</si>
  <si>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</si>
  <si>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</si>
  <si>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</si>
  <si>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</si>
  <si>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</si>
  <si>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</si>
  <si>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</si>
  <si>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</si>
  <si>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</si>
  <si>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</si>
  <si>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</si>
  <si>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</si>
  <si>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</si>
  <si>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</si>
  <si>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</si>
  <si>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</si>
  <si>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</si>
  <si>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</si>
  <si>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</si>
  <si>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</si>
  <si>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</si>
  <si>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</si>
  <si>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</si>
  <si>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</si>
  <si>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</si>
  <si>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</si>
  <si>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</si>
  <si>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</si>
  <si>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</si>
  <si>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</si>
  <si>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</si>
  <si>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</si>
  <si>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</si>
  <si>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</si>
  <si>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</si>
  <si>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</si>
  <si>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</si>
  <si>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</si>
  <si>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</si>
  <si>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</si>
  <si>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</si>
  <si>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</si>
  <si>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</si>
  <si>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</si>
  <si>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</si>
  <si>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</si>
  <si>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</si>
  <si>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</si>
  <si>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</si>
  <si>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</si>
  <si>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</si>
  <si>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</si>
  <si>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</si>
  <si>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</si>
  <si>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</si>
  <si>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</si>
  <si>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</si>
  <si>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</si>
  <si>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697-0062</t>
    <phoneticPr fontId="3"/>
  </si>
  <si>
    <t>0855-27-0101</t>
    <phoneticPr fontId="3"/>
  </si>
  <si>
    <t>0855-27-0291</t>
    <phoneticPr fontId="3"/>
  </si>
  <si>
    <t>697-1122</t>
    <phoneticPr fontId="3"/>
  </si>
  <si>
    <t>0855-48-3263</t>
    <phoneticPr fontId="3"/>
  </si>
  <si>
    <t>0855-48-3264</t>
    <phoneticPr fontId="3"/>
  </si>
  <si>
    <t>0854-82-7882</t>
  </si>
  <si>
    <t>ふたばホーム</t>
  </si>
  <si>
    <t>つくし</t>
  </si>
  <si>
    <t>すずらん</t>
  </si>
  <si>
    <t>たんぽぽ</t>
  </si>
  <si>
    <t>さくら</t>
  </si>
  <si>
    <t>つばさ</t>
  </si>
  <si>
    <t>なでしこ</t>
  </si>
  <si>
    <t>マレアンジェロ</t>
  </si>
  <si>
    <t>シエロアンジェラ</t>
  </si>
  <si>
    <t>グループホーム　彩華荘</t>
  </si>
  <si>
    <t>グループホーム　彩風荘</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</si>
  <si>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</si>
  <si>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</si>
  <si>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</si>
  <si>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</si>
  <si>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</si>
  <si>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</si>
  <si>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</si>
  <si>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</si>
  <si>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</si>
  <si>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</si>
  <si>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</si>
  <si>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</si>
  <si>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</si>
  <si>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</si>
  <si>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</si>
  <si>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</si>
  <si>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</si>
  <si>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</si>
  <si>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</si>
  <si>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</si>
  <si>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</si>
  <si>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</si>
  <si>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</si>
  <si>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</si>
  <si>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</si>
  <si>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</si>
  <si>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</si>
  <si>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</si>
  <si>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</si>
  <si>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</si>
  <si>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</si>
  <si>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</si>
  <si>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</si>
  <si>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</si>
  <si>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</si>
  <si>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</si>
  <si>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</si>
  <si>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</si>
  <si>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</si>
  <si>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</si>
  <si>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</si>
  <si>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</si>
  <si>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</si>
  <si>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</si>
  <si>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</si>
  <si>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</si>
  <si>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</si>
  <si>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</si>
  <si>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</si>
  <si>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</si>
  <si>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</si>
  <si>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</si>
  <si>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</si>
  <si>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</si>
  <si>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</si>
  <si>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</si>
  <si>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</si>
  <si>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</si>
  <si>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</si>
  <si>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</si>
  <si>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</si>
  <si>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</si>
  <si>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</si>
  <si>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</si>
  <si>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</si>
  <si>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</si>
  <si>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</si>
  <si>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</si>
  <si>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</si>
  <si>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</si>
  <si>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</si>
  <si>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</si>
  <si>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</si>
  <si>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</si>
  <si>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</si>
  <si>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</si>
  <si>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</si>
  <si>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</si>
  <si>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</si>
  <si>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</si>
  <si>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</si>
  <si>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</si>
  <si>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</si>
  <si>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</si>
  <si>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</si>
  <si>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</si>
  <si>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</si>
  <si>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</si>
  <si>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</si>
  <si>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</si>
  <si>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</si>
  <si>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</si>
  <si>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</si>
  <si>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</si>
  <si>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</si>
  <si>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</si>
  <si>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</si>
  <si>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</si>
  <si>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</si>
  <si>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</si>
  <si>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</si>
  <si>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</si>
  <si>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</si>
  <si>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</si>
  <si>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</si>
  <si>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</si>
  <si>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</si>
  <si>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</si>
  <si>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</si>
  <si>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</si>
  <si>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</si>
  <si>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</si>
  <si>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</si>
  <si>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</si>
  <si>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</si>
  <si>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</si>
  <si>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</si>
  <si>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</si>
  <si>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</si>
  <si>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</si>
  <si>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</si>
  <si>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</si>
  <si>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</si>
  <si>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</si>
  <si>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</si>
  <si>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</si>
  <si>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</si>
  <si>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</si>
  <si>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</si>
  <si>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</si>
  <si>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</si>
  <si>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</si>
  <si>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</si>
  <si>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</si>
  <si>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</si>
  <si>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</si>
  <si>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</si>
  <si>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</si>
  <si>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</si>
  <si>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</si>
  <si>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</si>
  <si>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</si>
  <si>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</si>
  <si>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</si>
  <si>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</si>
  <si>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</si>
  <si>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</si>
  <si>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</si>
  <si>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</si>
  <si>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</si>
  <si>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</si>
  <si>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</si>
  <si>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</si>
  <si>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</si>
  <si>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</si>
  <si>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</si>
  <si>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</si>
  <si>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</si>
  <si>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</si>
  <si>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</si>
  <si>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</si>
  <si>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</si>
  <si>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</si>
  <si>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</si>
  <si>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</si>
  <si>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</si>
  <si>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</si>
  <si>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</si>
  <si>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</si>
  <si>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</si>
  <si>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</si>
  <si>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</si>
  <si>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</si>
  <si>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</si>
  <si>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</si>
  <si>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</si>
  <si>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</si>
  <si>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</si>
  <si>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</si>
  <si>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</si>
  <si>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</si>
  <si>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</si>
  <si>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</si>
  <si>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</si>
  <si>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</si>
  <si>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</si>
  <si>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</si>
  <si>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</si>
  <si>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</si>
  <si>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</si>
  <si>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</si>
  <si>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</si>
  <si>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</si>
  <si>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</si>
  <si>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</si>
  <si>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</si>
  <si>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</si>
  <si>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</si>
  <si>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</si>
  <si>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</si>
  <si>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</si>
  <si>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</si>
  <si>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</si>
  <si>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</si>
  <si>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</si>
  <si>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</si>
  <si>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</si>
  <si>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</si>
  <si>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</si>
  <si>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</si>
  <si>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</si>
  <si>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</si>
  <si>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</si>
  <si>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</si>
  <si>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</si>
  <si>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</si>
  <si>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</si>
  <si>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</si>
  <si>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</si>
  <si>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有限会社　三晃</t>
  </si>
  <si>
    <t>ヘルパーステーションいぶき</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</si>
  <si>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</si>
  <si>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</si>
  <si>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</si>
  <si>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</si>
  <si>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</si>
  <si>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</si>
  <si>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</si>
  <si>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</si>
  <si>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</si>
  <si>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</si>
  <si>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</si>
  <si>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</si>
  <si>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</si>
  <si>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</si>
  <si>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</si>
  <si>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</si>
  <si>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</si>
  <si>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</si>
  <si>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</si>
  <si>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</si>
  <si>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</si>
  <si>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</si>
  <si>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</si>
  <si>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</si>
  <si>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</si>
  <si>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</si>
  <si>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</si>
  <si>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</si>
  <si>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</si>
  <si>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</si>
  <si>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</si>
  <si>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</si>
  <si>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</si>
  <si>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</si>
  <si>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</si>
  <si>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</si>
  <si>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</si>
  <si>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</si>
  <si>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</si>
  <si>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</si>
  <si>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</si>
  <si>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</si>
  <si>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</si>
  <si>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</si>
  <si>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</si>
  <si>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</si>
  <si>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</si>
  <si>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</si>
  <si>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</si>
  <si>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</si>
  <si>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浜田市社会福祉協議会</t>
  </si>
  <si>
    <t>社会福祉法人　弥栄福祉会</t>
  </si>
  <si>
    <t>特定非営利活動法人　海</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</si>
  <si>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</si>
  <si>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</si>
  <si>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</si>
  <si>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</si>
  <si>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</si>
  <si>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</si>
  <si>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</si>
  <si>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</si>
  <si>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</si>
  <si>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</si>
  <si>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</si>
  <si>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</si>
  <si>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</si>
  <si>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</si>
  <si>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</si>
  <si>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</si>
  <si>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</si>
  <si>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</si>
  <si>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</si>
  <si>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</si>
  <si>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</si>
  <si>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</si>
  <si>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</si>
  <si>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</si>
  <si>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</si>
  <si>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</si>
  <si>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</si>
  <si>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</si>
  <si>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</si>
  <si>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</si>
  <si>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</si>
  <si>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0853-24-9688</t>
  </si>
  <si>
    <t>0853-62-9901</t>
  </si>
  <si>
    <t>0853-21-4820</t>
  </si>
  <si>
    <t>0853-85-8006</t>
  </si>
  <si>
    <t>0853-22-0228</t>
  </si>
  <si>
    <t>0853-25-0021</t>
  </si>
  <si>
    <t>0853-25-7919</t>
  </si>
  <si>
    <t>0853-25-8065</t>
  </si>
  <si>
    <t>0854-88-9139</t>
  </si>
  <si>
    <t>0855-52-0006</t>
  </si>
  <si>
    <t>0855-55-3131</t>
  </si>
  <si>
    <t>0855-92-1441</t>
  </si>
  <si>
    <t>0855-52-0817</t>
  </si>
  <si>
    <t>0855-23-5596</t>
  </si>
  <si>
    <t>0855-22-8007</t>
  </si>
  <si>
    <t>0855-22-0094</t>
  </si>
  <si>
    <t>0855-24-8582</t>
  </si>
  <si>
    <t>0855-27-0767</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</si>
  <si>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</si>
  <si>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</si>
  <si>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</si>
  <si>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</si>
  <si>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</si>
  <si>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</si>
  <si>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</si>
  <si>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</si>
  <si>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</si>
  <si>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</si>
  <si>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</si>
  <si>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</si>
  <si>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</si>
  <si>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</si>
  <si>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</si>
  <si>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</si>
  <si>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</si>
  <si>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</si>
  <si>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</si>
  <si>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</si>
  <si>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</si>
  <si>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</si>
  <si>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</si>
  <si>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</si>
  <si>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</si>
  <si>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</si>
  <si>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</si>
  <si>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</si>
  <si>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</si>
  <si>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</si>
  <si>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</si>
  <si>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</si>
  <si>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</si>
  <si>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</si>
  <si>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</si>
  <si>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</si>
  <si>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</si>
  <si>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</si>
  <si>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</si>
  <si>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</si>
  <si>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</si>
  <si>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</si>
  <si>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</si>
  <si>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</si>
  <si>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</si>
  <si>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</si>
  <si>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浜田市下府町１５７９－２</t>
    <phoneticPr fontId="3"/>
  </si>
  <si>
    <t>浜田市熱田町７１６－３４</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</si>
  <si>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</si>
  <si>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</si>
  <si>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</si>
  <si>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</si>
  <si>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</si>
  <si>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</si>
  <si>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</si>
  <si>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</si>
  <si>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</si>
  <si>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</si>
  <si>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</si>
  <si>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</si>
  <si>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</si>
  <si>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</si>
  <si>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</si>
  <si>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</si>
  <si>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</si>
  <si>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</si>
  <si>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</si>
  <si>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</si>
  <si>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</si>
  <si>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</si>
  <si>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</si>
  <si>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</si>
  <si>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</si>
  <si>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</si>
  <si>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</si>
  <si>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</si>
  <si>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</si>
  <si>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</si>
  <si>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</si>
  <si>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</si>
  <si>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</si>
  <si>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</si>
  <si>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</si>
  <si>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</si>
  <si>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</si>
  <si>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</si>
  <si>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</si>
  <si>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</si>
  <si>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</si>
  <si>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</si>
  <si>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</si>
  <si>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</si>
  <si>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</si>
  <si>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</si>
  <si>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</si>
  <si>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</si>
  <si>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</si>
  <si>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697-0016</t>
    <phoneticPr fontId="3"/>
  </si>
  <si>
    <t>697-1122</t>
    <phoneticPr fontId="3"/>
  </si>
  <si>
    <t>697-0006</t>
    <phoneticPr fontId="3"/>
  </si>
  <si>
    <t>697-0062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</si>
  <si>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</si>
  <si>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</si>
  <si>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</si>
  <si>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</si>
  <si>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</si>
  <si>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</si>
  <si>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</si>
  <si>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</si>
  <si>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</si>
  <si>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</si>
  <si>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</si>
  <si>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</si>
  <si>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</si>
  <si>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</si>
  <si>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</si>
  <si>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</si>
  <si>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</si>
  <si>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</si>
  <si>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</si>
  <si>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</si>
  <si>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</si>
  <si>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</si>
  <si>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</si>
  <si>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</si>
  <si>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</si>
  <si>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</si>
  <si>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</si>
  <si>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</si>
  <si>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</si>
  <si>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</si>
  <si>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</si>
  <si>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</si>
  <si>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</si>
  <si>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</si>
  <si>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</si>
  <si>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</si>
  <si>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</si>
  <si>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</si>
  <si>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</si>
  <si>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</si>
  <si>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</si>
  <si>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</si>
  <si>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</si>
  <si>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</si>
  <si>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</si>
  <si>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</si>
  <si>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</si>
  <si>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</si>
  <si>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</si>
  <si>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</si>
  <si>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</si>
  <si>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</si>
  <si>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</si>
  <si>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</si>
  <si>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</si>
  <si>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</si>
  <si>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</si>
  <si>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</si>
  <si>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</si>
  <si>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</si>
  <si>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</si>
  <si>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</si>
  <si>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</si>
  <si>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</si>
  <si>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</si>
  <si>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</si>
  <si>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</si>
  <si>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</si>
  <si>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</si>
  <si>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</si>
  <si>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</si>
  <si>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</si>
  <si>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</si>
  <si>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</si>
  <si>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</si>
  <si>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</si>
  <si>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</si>
  <si>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</si>
  <si>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</si>
  <si>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</si>
  <si>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</si>
  <si>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</si>
  <si>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</si>
  <si>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</si>
  <si>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</si>
  <si>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</si>
  <si>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</si>
  <si>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</si>
  <si>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</si>
  <si>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</si>
  <si>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</si>
  <si>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</si>
  <si>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</si>
  <si>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</si>
  <si>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</si>
  <si>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</si>
  <si>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</si>
  <si>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</si>
  <si>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</si>
  <si>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</si>
  <si>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</si>
  <si>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</si>
  <si>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</si>
  <si>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</si>
  <si>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</si>
  <si>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</si>
  <si>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</si>
  <si>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</si>
  <si>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</si>
  <si>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</si>
  <si>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</si>
  <si>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</si>
  <si>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</si>
  <si>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</si>
  <si>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</si>
  <si>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</si>
  <si>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</si>
  <si>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</si>
  <si>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</si>
  <si>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</si>
  <si>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</si>
  <si>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</si>
  <si>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</si>
  <si>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</si>
  <si>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</si>
  <si>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</si>
  <si>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</si>
  <si>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</si>
  <si>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</si>
  <si>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</si>
  <si>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</si>
  <si>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</si>
  <si>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</si>
  <si>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</si>
  <si>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</si>
  <si>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</si>
  <si>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</si>
  <si>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</si>
  <si>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</si>
  <si>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</si>
  <si>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</si>
  <si>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</si>
  <si>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</si>
  <si>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</si>
  <si>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</si>
  <si>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</si>
  <si>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</si>
  <si>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</si>
  <si>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</si>
  <si>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</si>
  <si>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</si>
  <si>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</si>
  <si>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</si>
  <si>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</si>
  <si>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</si>
  <si>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</si>
  <si>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</si>
  <si>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</si>
  <si>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</si>
  <si>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</si>
  <si>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</si>
  <si>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</si>
  <si>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</si>
  <si>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</si>
  <si>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</si>
  <si>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</si>
  <si>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</si>
  <si>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</si>
  <si>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</si>
  <si>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</si>
  <si>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</si>
  <si>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</si>
  <si>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</si>
  <si>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</si>
  <si>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</si>
  <si>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</si>
  <si>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</si>
  <si>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</si>
  <si>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</si>
  <si>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</si>
  <si>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</si>
  <si>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</si>
  <si>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</si>
  <si>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</si>
  <si>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</si>
  <si>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</si>
  <si>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</si>
  <si>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</si>
  <si>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</si>
  <si>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</si>
  <si>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</si>
  <si>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</si>
  <si>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</si>
  <si>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</si>
  <si>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</si>
  <si>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</si>
  <si>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</si>
  <si>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</si>
  <si>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</si>
  <si>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</si>
  <si>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</si>
  <si>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</si>
  <si>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</si>
  <si>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</si>
  <si>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</si>
  <si>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</si>
  <si>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</si>
  <si>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</si>
  <si>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</si>
  <si>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</si>
  <si>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</si>
  <si>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</si>
  <si>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</si>
  <si>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</si>
  <si>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</si>
  <si>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</si>
  <si>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</si>
  <si>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</si>
  <si>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</si>
  <si>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</si>
  <si>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</si>
  <si>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</si>
  <si>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</si>
  <si>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</si>
  <si>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</si>
  <si>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</si>
  <si>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</si>
  <si>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</si>
  <si>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</si>
  <si>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</si>
  <si>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</si>
  <si>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</si>
  <si>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</si>
  <si>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</si>
  <si>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</si>
  <si>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</si>
  <si>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</si>
  <si>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</si>
  <si>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</si>
  <si>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</si>
  <si>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</si>
  <si>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</si>
  <si>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</si>
  <si>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</si>
  <si>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</si>
  <si>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</si>
  <si>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</si>
  <si>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</si>
  <si>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</si>
  <si>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</si>
  <si>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</si>
  <si>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</si>
  <si>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</si>
  <si>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</si>
  <si>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</si>
  <si>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</si>
  <si>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</si>
  <si>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</si>
  <si>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</si>
  <si>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</si>
  <si>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</si>
  <si>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</si>
  <si>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</si>
  <si>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</si>
  <si>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</si>
  <si>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</si>
  <si>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</si>
  <si>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</si>
  <si>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</si>
  <si>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</si>
  <si>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</si>
  <si>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</si>
  <si>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</si>
  <si>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</si>
  <si>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</si>
  <si>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</si>
  <si>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</si>
  <si>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</si>
  <si>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</si>
  <si>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</si>
  <si>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</si>
  <si>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</si>
  <si>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</si>
  <si>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</si>
  <si>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</si>
  <si>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</si>
  <si>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</si>
  <si>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</si>
  <si>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</si>
  <si>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</si>
  <si>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</si>
  <si>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訪問介護事業所えん</t>
    <rPh sb="0" eb="2">
      <t>ホウモン</t>
    </rPh>
    <rPh sb="2" eb="4">
      <t>カイゴ</t>
    </rPh>
    <rPh sb="4" eb="6">
      <t>ジギョウ</t>
    </rPh>
    <rPh sb="6" eb="7">
      <t>ショ</t>
    </rPh>
    <phoneticPr fontId="3"/>
  </si>
  <si>
    <t>690-2702</t>
    <phoneticPr fontId="3"/>
  </si>
  <si>
    <t>雲南市掛合町入間２８０番地３</t>
    <rPh sb="6" eb="8">
      <t>イリマ</t>
    </rPh>
    <rPh sb="11" eb="13">
      <t>バンチ</t>
    </rPh>
    <phoneticPr fontId="3"/>
  </si>
  <si>
    <t>特定非営利活動法人　未来の華</t>
    <rPh sb="0" eb="2">
      <t>トクテイ</t>
    </rPh>
    <rPh sb="2" eb="5">
      <t>ヒエイリ</t>
    </rPh>
    <rPh sb="5" eb="7">
      <t>カツドウ</t>
    </rPh>
    <rPh sb="7" eb="9">
      <t>ホウジン</t>
    </rPh>
    <rPh sb="10" eb="12">
      <t>ミライ</t>
    </rPh>
    <rPh sb="13" eb="14">
      <t>ハナ</t>
    </rPh>
    <phoneticPr fontId="3"/>
  </si>
  <si>
    <t>0854-62-1922</t>
    <phoneticPr fontId="3"/>
  </si>
  <si>
    <t>○</t>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</si>
  <si>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</si>
  <si>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</si>
  <si>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</si>
  <si>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</si>
  <si>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</si>
  <si>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</si>
  <si>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</si>
  <si>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</si>
  <si>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</si>
  <si>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</si>
  <si>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</si>
  <si>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</si>
  <si>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</si>
  <si>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</si>
  <si>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</si>
  <si>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</si>
  <si>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</si>
  <si>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</si>
  <si>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浜田市下府町188番地1</t>
    <rPh sb="0" eb="3">
      <t>ハマダシ</t>
    </rPh>
    <rPh sb="3" eb="6">
      <t>シモコウチョウ</t>
    </rPh>
    <rPh sb="9" eb="11">
      <t>バンチ</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</si>
  <si>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</si>
  <si>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</si>
  <si>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</si>
  <si>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</si>
  <si>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</si>
  <si>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</si>
  <si>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</si>
  <si>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</si>
  <si>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</si>
  <si>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</si>
  <si>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</si>
  <si>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</si>
  <si>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</si>
  <si>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</si>
  <si>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</si>
  <si>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</si>
  <si>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</si>
  <si>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</si>
  <si>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</si>
  <si>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</si>
  <si>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</si>
  <si>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</si>
  <si>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</si>
  <si>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</si>
  <si>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</si>
  <si>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</si>
  <si>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</si>
  <si>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</si>
  <si>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</si>
  <si>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</si>
  <si>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</si>
  <si>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</si>
  <si>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</si>
  <si>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</si>
  <si>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</si>
  <si>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</si>
  <si>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</si>
  <si>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</si>
  <si>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</si>
  <si>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</si>
  <si>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</si>
  <si>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</si>
  <si>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</si>
  <si>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</si>
  <si>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</si>
  <si>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</si>
  <si>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</si>
  <si>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</si>
  <si>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</si>
  <si>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</si>
  <si>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</si>
  <si>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</si>
  <si>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</si>
  <si>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</si>
  <si>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</si>
  <si>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</si>
  <si>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</si>
  <si>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</si>
  <si>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</si>
  <si>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</si>
  <si>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</si>
  <si>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</si>
  <si>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</si>
  <si>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</si>
  <si>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</si>
  <si>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</si>
  <si>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</si>
  <si>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</si>
  <si>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邑智郡邑南町中野４０４０－１２</t>
    <phoneticPr fontId="3"/>
  </si>
  <si>
    <t>邑智郡邑南町中野９２８－１</t>
    <phoneticPr fontId="3"/>
  </si>
  <si>
    <t>邑智郡邑南町中野３５９１ー１０</t>
    <phoneticPr fontId="3"/>
  </si>
  <si>
    <t>0855-22-8007</t>
    <phoneticPr fontId="3"/>
  </si>
  <si>
    <t>浜田市片庭町８８－１</t>
    <phoneticPr fontId="3"/>
  </si>
  <si>
    <t>浜田市新町２０</t>
    <phoneticPr fontId="3"/>
  </si>
  <si>
    <t>浜田市金城町七条５５８－１４</t>
    <phoneticPr fontId="3"/>
  </si>
  <si>
    <t>浜田市金城町七条イ４９５</t>
    <phoneticPr fontId="3"/>
  </si>
  <si>
    <t>浜田市金城町七条イ１０４１－１７</t>
    <phoneticPr fontId="3"/>
  </si>
  <si>
    <t>浜田市金城町七条ハ５５８－１５</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</si>
  <si>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</si>
  <si>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</si>
  <si>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</si>
  <si>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</si>
  <si>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</si>
  <si>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</si>
  <si>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</si>
  <si>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</si>
  <si>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</si>
  <si>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</si>
  <si>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</si>
  <si>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</si>
  <si>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</si>
  <si>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</si>
  <si>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</si>
  <si>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</si>
  <si>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</si>
  <si>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</si>
  <si>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</si>
  <si>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</si>
  <si>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</si>
  <si>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</si>
  <si>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</si>
  <si>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</si>
  <si>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</si>
  <si>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</si>
  <si>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</si>
  <si>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</si>
  <si>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</si>
  <si>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</si>
  <si>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</si>
  <si>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</si>
  <si>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</si>
  <si>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</si>
  <si>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</si>
  <si>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</si>
  <si>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</si>
  <si>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</si>
  <si>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</si>
  <si>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</si>
  <si>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</si>
  <si>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</si>
  <si>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</si>
  <si>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</si>
  <si>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</si>
  <si>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</si>
  <si>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</si>
  <si>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</si>
  <si>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</si>
  <si>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</si>
  <si>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</si>
  <si>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</si>
  <si>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</si>
  <si>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</si>
  <si>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</si>
  <si>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</si>
  <si>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</si>
  <si>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</si>
  <si>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</si>
  <si>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</si>
  <si>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</si>
  <si>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</si>
  <si>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</si>
  <si>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</si>
  <si>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</si>
  <si>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</si>
  <si>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</si>
  <si>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</si>
  <si>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</si>
  <si>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</si>
  <si>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</si>
  <si>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</si>
  <si>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</si>
  <si>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</si>
  <si>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</si>
  <si>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</si>
  <si>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</si>
  <si>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</si>
  <si>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</si>
  <si>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</si>
  <si>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</si>
  <si>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</si>
  <si>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</si>
  <si>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</si>
  <si>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</si>
  <si>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大田市大田町大田口７６０－１</t>
    <rPh sb="0" eb="2">
      <t>オオダ</t>
    </rPh>
    <rPh sb="3" eb="5">
      <t>オオダ</t>
    </rPh>
    <rPh sb="5" eb="6">
      <t>チョウ</t>
    </rPh>
    <rPh sb="6" eb="8">
      <t>オオダ</t>
    </rPh>
    <rPh sb="8" eb="9">
      <t>クチ</t>
    </rPh>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</si>
  <si>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</si>
  <si>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</si>
  <si>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</si>
  <si>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</si>
  <si>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相談支援事業所　Ｌｕｃｅ</t>
    <rPh sb="0" eb="2">
      <t>ソウダン</t>
    </rPh>
    <rPh sb="2" eb="4">
      <t>シエン</t>
    </rPh>
    <rPh sb="4" eb="7">
      <t>ジギョウショ</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</si>
  <si>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</si>
  <si>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</si>
  <si>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</si>
  <si>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</si>
  <si>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</si>
  <si>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株式会社　いずもえん</t>
    <rPh sb="0" eb="4">
      <t>カブシキガイシャ</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</si>
  <si>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</si>
  <si>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</si>
  <si>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</si>
  <si>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</si>
  <si>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</si>
  <si>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</si>
  <si>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</si>
  <si>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</si>
  <si>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</si>
  <si>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</si>
  <si>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</si>
  <si>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</si>
  <si>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</si>
  <si>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</si>
  <si>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</si>
  <si>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</si>
  <si>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</si>
  <si>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</si>
  <si>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</si>
  <si>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</si>
  <si>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</si>
  <si>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</si>
  <si>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</si>
  <si>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</si>
  <si>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</si>
  <si>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</si>
  <si>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</si>
  <si>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</si>
  <si>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</si>
  <si>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</si>
  <si>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</si>
  <si>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</si>
  <si>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</si>
  <si>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</si>
  <si>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</si>
  <si>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</si>
  <si>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</si>
  <si>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</si>
  <si>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</si>
  <si>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</si>
  <si>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</si>
  <si>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</si>
  <si>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</si>
  <si>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</si>
  <si>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</si>
  <si>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</si>
  <si>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</si>
  <si>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</si>
  <si>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</si>
  <si>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</si>
  <si>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</si>
  <si>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</si>
  <si>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</si>
  <si>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</si>
  <si>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</si>
  <si>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</si>
  <si>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</si>
  <si>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</si>
  <si>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</si>
  <si>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</si>
  <si>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</si>
  <si>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</si>
  <si>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</si>
  <si>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</si>
  <si>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</si>
  <si>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</si>
  <si>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</si>
  <si>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</si>
  <si>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</si>
  <si>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</si>
  <si>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</si>
  <si>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</si>
  <si>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</si>
  <si>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</si>
  <si>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</si>
  <si>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</si>
  <si>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</si>
  <si>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</si>
  <si>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</si>
  <si>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</si>
  <si>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</si>
  <si>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</si>
  <si>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</si>
  <si>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</si>
  <si>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</si>
  <si>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</si>
  <si>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</si>
  <si>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</si>
  <si>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</si>
  <si>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</si>
  <si>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</si>
  <si>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</si>
  <si>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ジョイワークみさと</t>
    <phoneticPr fontId="3"/>
  </si>
  <si>
    <t>699-4622</t>
    <phoneticPr fontId="3"/>
  </si>
  <si>
    <t>邑智郡美郷町久保７４０－７</t>
    <rPh sb="0" eb="6">
      <t>オオチグンミサトチョウ</t>
    </rPh>
    <rPh sb="6" eb="8">
      <t>クボ</t>
    </rPh>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</si>
  <si>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</si>
  <si>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</si>
  <si>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</si>
  <si>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</si>
  <si>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</si>
  <si>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</si>
  <si>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</si>
  <si>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</si>
  <si>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</si>
  <si>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</si>
  <si>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</si>
  <si>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</si>
  <si>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</si>
  <si>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</si>
  <si>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</si>
  <si>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</si>
  <si>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</si>
  <si>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</si>
  <si>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</si>
  <si>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</si>
  <si>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</si>
  <si>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</si>
  <si>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</si>
  <si>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</si>
  <si>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</si>
  <si>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</si>
  <si>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</si>
  <si>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</si>
  <si>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</si>
  <si>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</si>
  <si>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</si>
  <si>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</si>
  <si>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</si>
  <si>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</si>
  <si>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</si>
  <si>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</si>
  <si>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</si>
  <si>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</si>
  <si>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</si>
  <si>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</si>
  <si>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</si>
  <si>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</si>
  <si>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</si>
  <si>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</si>
  <si>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</si>
  <si>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</si>
  <si>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</si>
  <si>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</si>
  <si>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</si>
  <si>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</si>
  <si>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</si>
  <si>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</si>
  <si>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</si>
  <si>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</si>
  <si>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</si>
  <si>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</si>
  <si>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</si>
  <si>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</si>
  <si>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</si>
  <si>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</si>
  <si>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</si>
  <si>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</si>
  <si>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</si>
  <si>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</si>
  <si>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</si>
  <si>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</si>
  <si>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</si>
  <si>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</si>
  <si>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</si>
  <si>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</si>
  <si>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</si>
  <si>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</si>
  <si>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</si>
  <si>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</si>
  <si>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</si>
  <si>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</si>
  <si>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</si>
  <si>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</si>
  <si>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</si>
  <si>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</si>
  <si>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</si>
  <si>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</si>
  <si>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</si>
  <si>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</si>
  <si>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</si>
  <si>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</si>
  <si>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</si>
  <si>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</si>
  <si>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</si>
  <si>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</si>
  <si>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</si>
  <si>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</si>
  <si>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</si>
  <si>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</si>
  <si>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</si>
  <si>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</si>
  <si>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</si>
  <si>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</si>
  <si>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</si>
  <si>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</si>
  <si>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</si>
  <si>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</si>
  <si>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0856-31-1378</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</si>
  <si>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</si>
  <si>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</si>
  <si>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</si>
  <si>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</si>
  <si>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</si>
  <si>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</si>
  <si>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</si>
  <si>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</si>
  <si>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</si>
  <si>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</si>
  <si>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</si>
  <si>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</si>
  <si>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</si>
  <si>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</si>
  <si>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</si>
  <si>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</si>
  <si>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</si>
  <si>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</si>
  <si>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</si>
  <si>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</si>
  <si>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</si>
  <si>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</si>
  <si>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</si>
  <si>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</si>
  <si>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</si>
  <si>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</si>
  <si>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</si>
  <si>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</si>
  <si>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</si>
  <si>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</si>
  <si>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</si>
  <si>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</si>
  <si>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</si>
  <si>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</si>
  <si>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</si>
  <si>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</si>
  <si>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</si>
  <si>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</si>
  <si>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</si>
  <si>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</si>
  <si>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</si>
  <si>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</si>
  <si>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社会福祉法人わかば</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</si>
  <si>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</si>
  <si>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</si>
  <si>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</si>
  <si>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</si>
  <si>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</si>
  <si>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</si>
  <si>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</si>
  <si>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</si>
  <si>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</si>
  <si>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</si>
  <si>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</si>
  <si>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</si>
  <si>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</si>
  <si>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</si>
  <si>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</si>
  <si>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</si>
  <si>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</si>
  <si>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</si>
  <si>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</si>
  <si>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</si>
  <si>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</si>
  <si>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</si>
  <si>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</si>
  <si>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</si>
  <si>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</si>
  <si>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</si>
  <si>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</si>
  <si>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</si>
  <si>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</si>
  <si>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</si>
  <si>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</si>
  <si>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</si>
  <si>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</si>
  <si>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</si>
  <si>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</si>
  <si>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</si>
  <si>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</si>
  <si>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</si>
  <si>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</si>
  <si>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</si>
  <si>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</si>
  <si>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</si>
  <si>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</si>
  <si>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</si>
  <si>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</si>
  <si>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</si>
  <si>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</si>
  <si>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</si>
  <si>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</si>
  <si>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</si>
  <si>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</si>
  <si>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</si>
  <si>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</si>
  <si>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</si>
  <si>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</si>
  <si>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</si>
  <si>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</si>
  <si>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</si>
  <si>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</si>
  <si>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</si>
  <si>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</si>
  <si>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</si>
  <si>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</si>
  <si>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</si>
  <si>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</si>
  <si>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</si>
  <si>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</si>
  <si>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</si>
  <si>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</si>
  <si>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</si>
  <si>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</si>
  <si>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</si>
  <si>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</si>
  <si>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</si>
  <si>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</si>
  <si>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</si>
  <si>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</si>
  <si>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</si>
  <si>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</si>
  <si>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</si>
  <si>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</si>
  <si>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</si>
  <si>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</si>
  <si>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</si>
  <si>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</si>
  <si>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</si>
  <si>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</si>
  <si>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</si>
  <si>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</si>
  <si>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</si>
  <si>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</si>
  <si>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</si>
  <si>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</si>
  <si>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</si>
  <si>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</si>
  <si>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</si>
  <si>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</si>
  <si>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</si>
  <si>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</si>
  <si>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</si>
  <si>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</si>
  <si>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</si>
  <si>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</si>
  <si>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</si>
  <si>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</si>
  <si>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</si>
  <si>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</si>
  <si>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</si>
  <si>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</si>
  <si>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</si>
  <si>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</si>
  <si>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</si>
  <si>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</si>
  <si>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</si>
  <si>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</si>
  <si>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</si>
  <si>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</si>
  <si>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</si>
  <si>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</si>
  <si>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</si>
  <si>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</si>
  <si>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</si>
  <si>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</si>
  <si>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</si>
  <si>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</si>
  <si>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</si>
  <si>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</si>
  <si>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</si>
  <si>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</si>
  <si>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</si>
  <si>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</si>
  <si>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</si>
  <si>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</si>
  <si>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</si>
  <si>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</si>
  <si>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</si>
  <si>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</si>
  <si>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</si>
  <si>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</si>
  <si>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</si>
  <si>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</si>
  <si>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</si>
  <si>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</si>
  <si>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</si>
  <si>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</si>
  <si>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</si>
  <si>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</si>
  <si>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</si>
  <si>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</si>
  <si>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</si>
  <si>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</si>
  <si>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</si>
  <si>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</si>
  <si>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</si>
  <si>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</si>
  <si>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</si>
  <si>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</si>
  <si>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</si>
  <si>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</si>
  <si>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</si>
  <si>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</si>
  <si>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</si>
  <si>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</si>
  <si>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</si>
  <si>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</si>
  <si>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</si>
  <si>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</si>
  <si>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</si>
  <si>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</si>
  <si>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</si>
  <si>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</si>
  <si>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</si>
  <si>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</si>
  <si>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</si>
  <si>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</si>
  <si>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</si>
  <si>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</si>
  <si>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</si>
  <si>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</si>
  <si>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</si>
  <si>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</si>
  <si>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</si>
  <si>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</si>
  <si>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</si>
  <si>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</si>
  <si>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</si>
  <si>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</si>
  <si>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</si>
  <si>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</si>
  <si>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</si>
  <si>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</si>
  <si>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</si>
  <si>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</si>
  <si>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</si>
  <si>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</si>
  <si>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</si>
  <si>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</si>
  <si>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</si>
  <si>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</si>
  <si>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</si>
  <si>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</si>
  <si>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</si>
  <si>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</si>
  <si>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</si>
  <si>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</si>
  <si>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</si>
  <si>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</si>
  <si>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</si>
  <si>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</si>
  <si>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株式会社エンブリス</t>
    <rPh sb="0" eb="4">
      <t>カブシキガイシャ</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</si>
  <si>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</si>
  <si>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</si>
  <si>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</si>
  <si>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</si>
  <si>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</si>
  <si>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</si>
  <si>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</si>
  <si>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</si>
  <si>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</si>
  <si>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</si>
  <si>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</si>
  <si>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</si>
  <si>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</si>
  <si>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</si>
  <si>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</si>
  <si>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</si>
  <si>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</si>
  <si>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</si>
  <si>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</si>
  <si>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</si>
  <si>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</si>
  <si>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</si>
  <si>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</si>
  <si>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</si>
  <si>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</si>
  <si>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</si>
  <si>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</si>
  <si>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</si>
  <si>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</si>
  <si>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</si>
  <si>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</si>
  <si>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</si>
  <si>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</si>
  <si>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</si>
  <si>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</si>
  <si>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</si>
  <si>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</si>
  <si>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</si>
  <si>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</si>
  <si>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</si>
  <si>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</si>
  <si>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</si>
  <si>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</si>
  <si>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</si>
  <si>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</si>
  <si>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</si>
  <si>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</si>
  <si>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</si>
  <si>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</si>
  <si>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</si>
  <si>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</si>
  <si>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</si>
  <si>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</si>
  <si>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</si>
  <si>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</si>
  <si>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</si>
  <si>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</si>
  <si>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</si>
  <si>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</si>
  <si>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</si>
  <si>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</si>
  <si>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</si>
  <si>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</si>
  <si>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</si>
  <si>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</si>
  <si>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</si>
  <si>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0853-72-4708</t>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</si>
  <si>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</si>
  <si>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</si>
  <si>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</si>
  <si>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</si>
  <si>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</si>
  <si>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</si>
  <si>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</si>
  <si>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</si>
  <si>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</si>
  <si>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</si>
  <si>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</si>
  <si>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</si>
  <si>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</si>
  <si>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</si>
  <si>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</si>
  <si>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</si>
  <si>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</si>
  <si>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</si>
  <si>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</si>
  <si>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</si>
  <si>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</si>
  <si>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</si>
  <si>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</si>
  <si>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</si>
  <si>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</si>
  <si>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</si>
  <si>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</si>
  <si>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</si>
  <si>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</si>
  <si>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</si>
  <si>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</si>
  <si>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</si>
  <si>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</si>
  <si>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</si>
  <si>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</si>
  <si>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</si>
  <si>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</si>
  <si>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</si>
  <si>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</si>
  <si>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</si>
  <si>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</si>
  <si>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</si>
  <si>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</si>
  <si>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</si>
  <si>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</si>
  <si>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</si>
  <si>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</si>
  <si>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</si>
  <si>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</si>
  <si>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</si>
  <si>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</si>
  <si>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川本町川本３７６－４</t>
    <phoneticPr fontId="3"/>
  </si>
  <si>
    <t>西ノ島町大字美田２４８５</t>
    <phoneticPr fontId="3"/>
  </si>
  <si>
    <t>0854-23-7444</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</si>
  <si>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</si>
  <si>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</si>
  <si>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</si>
  <si>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</si>
  <si>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</si>
  <si>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</si>
  <si>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</si>
  <si>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</si>
  <si>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</si>
  <si>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</si>
  <si>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</si>
  <si>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</si>
  <si>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</si>
  <si>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</si>
  <si>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rPr>
        <sz val="10"/>
        <rFont val="ＭＳ Ｐゴシック"/>
        <family val="3"/>
        <charset val="128"/>
      </rPr>
      <t>多機能事業所　ひまわりの家</t>
    </r>
    <rPh sb="0" eb="3">
      <t>タキノウ</t>
    </rPh>
    <rPh sb="3" eb="6">
      <t>ジギョウショ</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</si>
  <si>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</si>
  <si>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</si>
  <si>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</si>
  <si>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</si>
  <si>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出雲市大津新崎２丁目４番地１</t>
    <rPh sb="8" eb="10">
      <t>チョウメ</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</si>
  <si>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</si>
  <si>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</si>
  <si>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</si>
  <si>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</si>
  <si>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</si>
  <si>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</si>
  <si>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</si>
  <si>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</si>
  <si>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</si>
  <si>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</si>
  <si>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</si>
  <si>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</si>
  <si>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</si>
  <si>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</si>
  <si>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</si>
  <si>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</si>
  <si>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</si>
  <si>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</si>
  <si>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</si>
  <si>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</si>
  <si>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</si>
  <si>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</si>
  <si>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</si>
  <si>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</si>
  <si>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</si>
  <si>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</si>
  <si>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</si>
  <si>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</si>
  <si>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</si>
  <si>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</si>
  <si>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</si>
  <si>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</si>
  <si>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</si>
  <si>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</si>
  <si>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</si>
  <si>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</si>
  <si>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</si>
  <si>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</si>
  <si>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</si>
  <si>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</si>
  <si>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</si>
  <si>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</si>
  <si>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</si>
  <si>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</si>
  <si>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</si>
  <si>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</si>
  <si>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</si>
  <si>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</si>
  <si>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</si>
  <si>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</si>
  <si>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</si>
  <si>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</si>
  <si>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</si>
  <si>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0854-84-0272</t>
    <phoneticPr fontId="3"/>
  </si>
  <si>
    <t>691-0073</t>
    <phoneticPr fontId="3"/>
  </si>
  <si>
    <t>0853-67-0222</t>
    <phoneticPr fontId="3"/>
  </si>
  <si>
    <t>〇</t>
    <phoneticPr fontId="3"/>
  </si>
  <si>
    <t>0855-52-7567</t>
    <phoneticPr fontId="3"/>
  </si>
  <si>
    <t>0855-52-7984</t>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</si>
  <si>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</si>
  <si>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</si>
  <si>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</si>
  <si>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</si>
  <si>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</si>
  <si>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</si>
  <si>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</si>
  <si>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</si>
  <si>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</si>
  <si>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</si>
  <si>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</si>
  <si>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</si>
  <si>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</si>
  <si>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</si>
  <si>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</si>
  <si>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</si>
  <si>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</si>
  <si>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</si>
  <si>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</si>
  <si>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</si>
  <si>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</si>
  <si>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</si>
  <si>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</si>
  <si>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</si>
  <si>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</si>
  <si>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</si>
  <si>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</si>
  <si>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</si>
  <si>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</si>
  <si>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</si>
  <si>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</si>
  <si>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</si>
  <si>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</si>
  <si>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</si>
  <si>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</si>
  <si>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</si>
  <si>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</si>
  <si>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</si>
  <si>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</si>
  <si>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ＮＰＯ法人スプリングクラウド</t>
    <rPh sb="3" eb="5">
      <t>ホウジン</t>
    </rPh>
    <phoneticPr fontId="3"/>
  </si>
  <si>
    <t>0853－31－7220</t>
    <phoneticPr fontId="3"/>
  </si>
  <si>
    <t>出雲市佐田町八幡原262</t>
    <rPh sb="6" eb="8">
      <t>ヤハタ</t>
    </rPh>
    <rPh sb="8" eb="9">
      <t>ハラ</t>
    </rPh>
    <phoneticPr fontId="3"/>
  </si>
  <si>
    <t>出雲市佐田町八幡原262</t>
    <rPh sb="3" eb="5">
      <t>サダ</t>
    </rPh>
    <rPh sb="5" eb="6">
      <t>チョウ</t>
    </rPh>
    <rPh sb="6" eb="8">
      <t>ヤハタ</t>
    </rPh>
    <rPh sb="8" eb="9">
      <t>ハラ</t>
    </rPh>
    <phoneticPr fontId="3"/>
  </si>
  <si>
    <t>ＤＡＹＳ</t>
    <phoneticPr fontId="3"/>
  </si>
  <si>
    <t>出雲白枝町799－7</t>
    <rPh sb="0" eb="2">
      <t>イズモ</t>
    </rPh>
    <rPh sb="2" eb="5">
      <t>シロエダチョウ</t>
    </rPh>
    <rPh sb="4" eb="5">
      <t>マチ</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</si>
  <si>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</si>
  <si>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</si>
  <si>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</si>
  <si>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</si>
  <si>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</si>
  <si>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</si>
  <si>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</si>
  <si>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</si>
  <si>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</si>
  <si>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</si>
  <si>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</si>
  <si>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</si>
  <si>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出雲市塩冶善行町14-1</t>
    <rPh sb="0" eb="3">
      <t>イズモシ</t>
    </rPh>
    <rPh sb="3" eb="5">
      <t>エンヤ</t>
    </rPh>
    <rPh sb="5" eb="7">
      <t>ゼンコウ</t>
    </rPh>
    <rPh sb="7" eb="8">
      <t>マチ</t>
    </rPh>
    <phoneticPr fontId="3"/>
  </si>
  <si>
    <t>0853-25-9021</t>
    <phoneticPr fontId="3"/>
  </si>
  <si>
    <t>0853-25-9092</t>
    <phoneticPr fontId="3"/>
  </si>
  <si>
    <t>FAX番号</t>
    <rPh sb="3" eb="5">
      <t>バンゴウ</t>
    </rPh>
    <phoneticPr fontId="3"/>
  </si>
  <si>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</si>
  <si>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</si>
  <si>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</si>
  <si>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</si>
  <si>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</si>
  <si>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</si>
  <si>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</si>
  <si>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</si>
  <si>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</si>
  <si>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</si>
  <si>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</si>
  <si>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</si>
  <si>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</si>
  <si>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</si>
  <si>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</si>
  <si>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</si>
  <si>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</si>
  <si>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</si>
  <si>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</si>
  <si>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</si>
  <si>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</si>
  <si>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0853-25-8603</t>
  </si>
  <si>
    <t>0853-72-5192</t>
  </si>
  <si>
    <t>0853-21-7222</t>
  </si>
  <si>
    <t>0853-77-6506</t>
  </si>
  <si>
    <t>0853-77-5325</t>
  </si>
  <si>
    <t>0853-31-4145</t>
  </si>
  <si>
    <t>0854-84-7096</t>
  </si>
  <si>
    <t>0854-82-4774</t>
  </si>
  <si>
    <t>0855-95-2383</t>
  </si>
  <si>
    <t>0855-52-1477</t>
  </si>
  <si>
    <t>0855-28-7310</t>
  </si>
  <si>
    <t>0855-23-4740</t>
  </si>
  <si>
    <t>0855-28-7540</t>
  </si>
  <si>
    <t>0855-28-7581</t>
  </si>
  <si>
    <t>0855-28-7644</t>
  </si>
  <si>
    <t>0855-25-5567</t>
  </si>
  <si>
    <t>0856-23-6651</t>
  </si>
  <si>
    <t>0856-31-5102</t>
  </si>
  <si>
    <t>0856-32-1203</t>
  </si>
  <si>
    <t>0856-74-1621</t>
  </si>
  <si>
    <t>0856-74-2071</t>
  </si>
  <si>
    <t>0856-77-3124</t>
  </si>
  <si>
    <t>08512-2-3757</t>
  </si>
  <si>
    <t>08514-6-0683</t>
  </si>
  <si>
    <t>0853-31-4529</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</si>
  <si>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</si>
  <si>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</si>
  <si>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</si>
  <si>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</si>
  <si>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</si>
  <si>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</si>
  <si>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</si>
  <si>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</si>
  <si>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</si>
  <si>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</si>
  <si>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</si>
  <si>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</si>
  <si>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</si>
  <si>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隠岐郡隠岐の島町栄町１１１５</t>
    <rPh sb="8" eb="10">
      <t>サカエマチ</t>
    </rPh>
    <phoneticPr fontId="3"/>
  </si>
  <si>
    <t>R7.10.31まで休止</t>
    <rPh sb="10" eb="12">
      <t>キュウシ</t>
    </rPh>
    <phoneticPr fontId="3"/>
  </si>
  <si>
    <t>0853-22-8706</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</si>
  <si>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</si>
  <si>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</si>
  <si>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</si>
  <si>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</si>
  <si>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</si>
  <si>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</si>
  <si>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</si>
  <si>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</si>
  <si>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出雲市今市町1394サンロード中町内</t>
    <rPh sb="0" eb="3">
      <t>イズモシ</t>
    </rPh>
    <rPh sb="3" eb="5">
      <t>イマイチ</t>
    </rPh>
    <rPh sb="5" eb="6">
      <t>チョウ</t>
    </rPh>
    <rPh sb="15" eb="17">
      <t>ナカマチ</t>
    </rPh>
    <rPh sb="17" eb="18">
      <t>ナイ</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</si>
  <si>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</si>
  <si>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</si>
  <si>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</si>
  <si>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</si>
  <si>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</si>
  <si>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</si>
  <si>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</si>
  <si>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</si>
  <si>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</si>
  <si>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</si>
  <si>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</si>
  <si>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</si>
  <si>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</si>
  <si>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</si>
  <si>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</si>
  <si>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</si>
  <si>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</si>
  <si>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</si>
  <si>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</si>
  <si>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</si>
  <si>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</si>
  <si>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</si>
  <si>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</si>
  <si>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</si>
  <si>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</si>
  <si>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</si>
  <si>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</si>
  <si>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</si>
  <si>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</si>
  <si>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</si>
  <si>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</si>
  <si>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</si>
  <si>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</si>
  <si>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</si>
  <si>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</si>
  <si>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</si>
  <si>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</si>
  <si>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</si>
  <si>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</si>
  <si>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</si>
  <si>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</si>
  <si>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</si>
  <si>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</si>
  <si>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</si>
  <si>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</si>
  <si>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</si>
  <si>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</si>
  <si>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</si>
  <si>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</si>
  <si>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</si>
  <si>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</si>
  <si>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</si>
  <si>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</si>
  <si>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</si>
  <si>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</si>
  <si>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</si>
  <si>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</si>
  <si>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</si>
  <si>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0853－77－4386</t>
    <phoneticPr fontId="3"/>
  </si>
  <si>
    <t>0853－77－4336</t>
    <phoneticPr fontId="3"/>
  </si>
  <si>
    <t>0853-25-7080</t>
    <phoneticPr fontId="3"/>
  </si>
  <si>
    <t>0853-25-2080</t>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</si>
  <si>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</si>
  <si>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</si>
  <si>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</si>
  <si>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</si>
  <si>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</si>
  <si>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</si>
  <si>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</si>
  <si>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</si>
  <si>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</si>
  <si>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</si>
  <si>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</si>
  <si>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</si>
  <si>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</si>
  <si>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</si>
  <si>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</si>
  <si>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</si>
  <si>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</si>
  <si>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</si>
  <si>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</si>
  <si>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</si>
  <si>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</si>
  <si>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</si>
  <si>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</si>
  <si>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</si>
  <si>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</si>
  <si>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</si>
  <si>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</si>
  <si>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</si>
  <si>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</si>
  <si>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</si>
  <si>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</si>
  <si>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</si>
  <si>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</si>
  <si>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</si>
  <si>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</si>
  <si>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</si>
  <si>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</si>
  <si>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</si>
  <si>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</si>
  <si>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</si>
  <si>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</si>
  <si>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</si>
  <si>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</si>
  <si>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</si>
  <si>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</si>
  <si>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</si>
  <si>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</si>
  <si>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</si>
  <si>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</si>
  <si>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</si>
  <si>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</si>
  <si>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</si>
  <si>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</si>
  <si>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</si>
  <si>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</si>
  <si>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</si>
  <si>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</si>
  <si>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</si>
  <si>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</si>
  <si>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</si>
  <si>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</si>
  <si>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</si>
  <si>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</si>
  <si>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</si>
  <si>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</si>
  <si>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</si>
  <si>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</si>
  <si>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</si>
  <si>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</si>
  <si>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</si>
  <si>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</si>
  <si>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</si>
  <si>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</si>
  <si>
    <t>相談支援事業所ミライカ</t>
    <rPh sb="0" eb="2">
      <t>ソウダン</t>
    </rPh>
    <rPh sb="2" eb="4">
      <t>シエン</t>
    </rPh>
    <rPh sb="4" eb="7">
      <t>ジギョウショ</t>
    </rPh>
    <phoneticPr fontId="3"/>
  </si>
  <si>
    <t>693-0045</t>
    <phoneticPr fontId="3"/>
  </si>
  <si>
    <t>出雲市東園町５４０番地１CROCCHIO G2</t>
    <rPh sb="0" eb="3">
      <t>イズモシ</t>
    </rPh>
    <rPh sb="3" eb="4">
      <t>ヒガシ</t>
    </rPh>
    <rPh sb="4" eb="5">
      <t>エン</t>
    </rPh>
    <rPh sb="5" eb="6">
      <t>マチ</t>
    </rPh>
    <rPh sb="9" eb="11">
      <t>バンチ</t>
    </rPh>
    <phoneticPr fontId="3"/>
  </si>
  <si>
    <t>株式会社　結水織</t>
    <rPh sb="0" eb="4">
      <t>カブシキカイシャ</t>
    </rPh>
    <rPh sb="5" eb="6">
      <t>ユイ</t>
    </rPh>
    <rPh sb="6" eb="7">
      <t>ミズ</t>
    </rPh>
    <rPh sb="7" eb="8">
      <t>オリ</t>
    </rPh>
    <phoneticPr fontId="3"/>
  </si>
  <si>
    <t>0853-25-8330</t>
    <phoneticPr fontId="3"/>
  </si>
  <si>
    <t>0853-31-4487</t>
    <phoneticPr fontId="3"/>
  </si>
  <si>
    <t>仁多郡奥出雲町横田1057-1</t>
    <rPh sb="3" eb="6">
      <t>オクイズモ</t>
    </rPh>
    <phoneticPr fontId="3"/>
  </si>
  <si>
    <r>
      <t>693-00</t>
    </r>
    <r>
      <rPr>
        <sz val="10"/>
        <rFont val="ＭＳ Ｐゴシック"/>
        <family val="3"/>
        <charset val="128"/>
      </rPr>
      <t>01</t>
    </r>
    <phoneticPr fontId="3"/>
  </si>
  <si>
    <t>出雲市今市町４００－６</t>
    <rPh sb="0" eb="3">
      <t>イズモシ</t>
    </rPh>
    <rPh sb="3" eb="5">
      <t>イマイチ</t>
    </rPh>
    <rPh sb="5" eb="6">
      <t>チョウ</t>
    </rPh>
    <phoneticPr fontId="3"/>
  </si>
  <si>
    <t>0853-33-9127</t>
    <phoneticPr fontId="3"/>
  </si>
  <si>
    <t>出雲市灘分町５３２－１</t>
    <rPh sb="0" eb="3">
      <t>イズモシ</t>
    </rPh>
    <rPh sb="3" eb="4">
      <t>ナダ</t>
    </rPh>
    <rPh sb="4" eb="5">
      <t>ブン</t>
    </rPh>
    <rPh sb="5" eb="6">
      <t>チョウ</t>
    </rPh>
    <phoneticPr fontId="3"/>
  </si>
  <si>
    <t>0853-73-7111</t>
    <phoneticPr fontId="3"/>
  </si>
  <si>
    <t>0854-49-8125</t>
    <phoneticPr fontId="3"/>
  </si>
  <si>
    <t>休止中</t>
    <rPh sb="0" eb="3">
      <t>キュウシチュウ</t>
    </rPh>
    <phoneticPr fontId="3"/>
  </si>
  <si>
    <t>ユナイトA棟１階</t>
    <rPh sb="5" eb="6">
      <t>トウ</t>
    </rPh>
    <rPh sb="7" eb="8">
      <t>カイ</t>
    </rPh>
    <phoneticPr fontId="3"/>
  </si>
  <si>
    <t>輝らら☆タクシー</t>
  </si>
  <si>
    <t>安来市伯太町東母里531番地</t>
    <rPh sb="0" eb="3">
      <t>ヤスギシ</t>
    </rPh>
    <rPh sb="3" eb="6">
      <t>ハクタチョウ</t>
    </rPh>
    <rPh sb="6" eb="7">
      <t>ヒガシ</t>
    </rPh>
    <rPh sb="7" eb="9">
      <t>モリ</t>
    </rPh>
    <rPh sb="12" eb="14">
      <t>バンチ</t>
    </rPh>
    <phoneticPr fontId="3"/>
  </si>
  <si>
    <t>福寿園ヘルパーステーション</t>
    <rPh sb="0" eb="3">
      <t>フクジュエン</t>
    </rPh>
    <phoneticPr fontId="3"/>
  </si>
  <si>
    <t>大田市川合町川合１０８５－１</t>
    <phoneticPr fontId="3"/>
  </si>
  <si>
    <t>えんがわ</t>
    <phoneticPr fontId="3"/>
  </si>
  <si>
    <t>685-0024</t>
    <phoneticPr fontId="3"/>
  </si>
  <si>
    <t>隠岐郡隠岐の島町津戸1120-2</t>
    <rPh sb="0" eb="3">
      <t>オキグン</t>
    </rPh>
    <rPh sb="3" eb="5">
      <t>オキ</t>
    </rPh>
    <rPh sb="6" eb="8">
      <t>シマチョウ</t>
    </rPh>
    <rPh sb="8" eb="9">
      <t>ツ</t>
    </rPh>
    <rPh sb="9" eb="10">
      <t>ト</t>
    </rPh>
    <phoneticPr fontId="3"/>
  </si>
  <si>
    <t>合同会社ねんりん</t>
    <rPh sb="0" eb="4">
      <t>ゴウドウカイシャ</t>
    </rPh>
    <phoneticPr fontId="3"/>
  </si>
  <si>
    <t>080-5323-9074</t>
    <phoneticPr fontId="3"/>
  </si>
  <si>
    <t>-</t>
  </si>
  <si>
    <t>社会福祉法人E・G・F</t>
    <rPh sb="0" eb="2">
      <t>シャカイ</t>
    </rPh>
    <rPh sb="2" eb="4">
      <t>フクシ</t>
    </rPh>
    <rPh sb="4" eb="6">
      <t>ホウジン</t>
    </rPh>
    <phoneticPr fontId="3"/>
  </si>
  <si>
    <t>ばすけっと益田事業所</t>
    <rPh sb="5" eb="7">
      <t>マスダ</t>
    </rPh>
    <rPh sb="7" eb="10">
      <t>ジギョウショ</t>
    </rPh>
    <phoneticPr fontId="3"/>
  </si>
  <si>
    <t>グループホーム絆</t>
    <rPh sb="7" eb="8">
      <t>キズナ</t>
    </rPh>
    <phoneticPr fontId="3"/>
  </si>
  <si>
    <t>グループホーム要</t>
    <rPh sb="7" eb="8">
      <t>カナメ</t>
    </rPh>
    <phoneticPr fontId="3"/>
  </si>
  <si>
    <t>益田市昭和町１－３６</t>
    <rPh sb="0" eb="3">
      <t>マスダシ</t>
    </rPh>
    <rPh sb="3" eb="6">
      <t>ショウワマチ</t>
    </rPh>
    <phoneticPr fontId="3"/>
  </si>
  <si>
    <t>0856-25-7022</t>
  </si>
  <si>
    <t>0856-25-7022</t>
    <phoneticPr fontId="3"/>
  </si>
  <si>
    <t>介護サービス包括型</t>
    <rPh sb="0" eb="2">
      <t>カイゴ</t>
    </rPh>
    <rPh sb="6" eb="9">
      <t>ホウカツガタ</t>
    </rPh>
    <phoneticPr fontId="3"/>
  </si>
  <si>
    <t>0856-22-2571</t>
    <phoneticPr fontId="3"/>
  </si>
  <si>
    <t>共生型・休止中</t>
    <rPh sb="0" eb="3">
      <t>キョウセイガタ</t>
    </rPh>
    <rPh sb="4" eb="7">
      <t>キュウシチュウ</t>
    </rPh>
    <phoneticPr fontId="3"/>
  </si>
  <si>
    <t>港夢９号</t>
    <rPh sb="0" eb="1">
      <t>ミナト</t>
    </rPh>
    <rPh sb="1" eb="2">
      <t>ユメ</t>
    </rPh>
    <rPh sb="3" eb="4">
      <t>ゴウ</t>
    </rPh>
    <phoneticPr fontId="3"/>
  </si>
  <si>
    <t>浜田市片庭町１０５－３</t>
    <rPh sb="0" eb="3">
      <t>ハマダシ</t>
    </rPh>
    <rPh sb="3" eb="5">
      <t>カタニワ</t>
    </rPh>
    <rPh sb="5" eb="6">
      <t>チョウ</t>
    </rPh>
    <phoneticPr fontId="3"/>
  </si>
  <si>
    <t>江津市二宮町神主1964番地31</t>
    <rPh sb="12" eb="14">
      <t>バンチ</t>
    </rPh>
    <phoneticPr fontId="3"/>
  </si>
  <si>
    <t>社会福祉法人　よしかの里</t>
    <rPh sb="0" eb="4">
      <t>シャカイフクシ</t>
    </rPh>
    <rPh sb="4" eb="6">
      <t>ホウジン</t>
    </rPh>
    <rPh sb="11" eb="12">
      <t>サト</t>
    </rPh>
    <phoneticPr fontId="3"/>
  </si>
  <si>
    <t>社会福祉法人よしかの里</t>
    <rPh sb="0" eb="6">
      <t>シャカイフクシホウジン</t>
    </rPh>
    <rPh sb="10" eb="11">
      <t>サト</t>
    </rPh>
    <phoneticPr fontId="3"/>
  </si>
  <si>
    <t>社会福祉法人　よしかの里</t>
    <rPh sb="0" eb="6">
      <t>シャカイフクシホウジン</t>
    </rPh>
    <rPh sb="11" eb="12">
      <t>サト</t>
    </rPh>
    <phoneticPr fontId="3"/>
  </si>
  <si>
    <t>合同会社　笑FULL</t>
    <rPh sb="0" eb="4">
      <t>ゴウドウカイシャ</t>
    </rPh>
    <rPh sb="5" eb="6">
      <t>ワラ</t>
    </rPh>
    <phoneticPr fontId="3"/>
  </si>
  <si>
    <t>グループホーム　みやちゃん家</t>
    <rPh sb="13" eb="14">
      <t>イエ</t>
    </rPh>
    <phoneticPr fontId="3"/>
  </si>
  <si>
    <t>浜田市長沢町３２１－１</t>
    <rPh sb="0" eb="3">
      <t>ハマダシ</t>
    </rPh>
    <rPh sb="3" eb="6">
      <t>ナガサワチョウ</t>
    </rPh>
    <phoneticPr fontId="3"/>
  </si>
  <si>
    <t>グループホームみやちゃん家</t>
    <rPh sb="12" eb="13">
      <t>イエ</t>
    </rPh>
    <phoneticPr fontId="3"/>
  </si>
  <si>
    <t>短期入所　みやちゃん家</t>
    <rPh sb="0" eb="4">
      <t>タンキニュウショ</t>
    </rPh>
    <rPh sb="10" eb="11">
      <t>イエ</t>
    </rPh>
    <phoneticPr fontId="3"/>
  </si>
  <si>
    <t>697-0023</t>
    <phoneticPr fontId="3"/>
  </si>
  <si>
    <t>浜田市長沢町321-1</t>
    <rPh sb="0" eb="3">
      <t>ハマダシ</t>
    </rPh>
    <rPh sb="3" eb="5">
      <t>ナガサワ</t>
    </rPh>
    <rPh sb="5" eb="6">
      <t>チョウ</t>
    </rPh>
    <phoneticPr fontId="3"/>
  </si>
  <si>
    <t>多機能型事業所　あゆみの里</t>
    <rPh sb="0" eb="4">
      <t>タキノウガタ</t>
    </rPh>
    <rPh sb="4" eb="7">
      <t>ジギョウショ</t>
    </rPh>
    <rPh sb="12" eb="13">
      <t>サト</t>
    </rPh>
    <phoneticPr fontId="3"/>
  </si>
  <si>
    <t>といろ</t>
    <phoneticPr fontId="3"/>
  </si>
  <si>
    <t>株式会社　といろ</t>
    <phoneticPr fontId="3"/>
  </si>
  <si>
    <t>692-0015</t>
    <phoneticPr fontId="3"/>
  </si>
  <si>
    <t>安来市今津町38</t>
    <rPh sb="0" eb="3">
      <t>ヤスギシ</t>
    </rPh>
    <rPh sb="3" eb="6">
      <t>イマツチョウ</t>
    </rPh>
    <phoneticPr fontId="3"/>
  </si>
  <si>
    <t>0854-23-2065</t>
    <phoneticPr fontId="3"/>
  </si>
  <si>
    <t>0853-77-9543</t>
    <phoneticPr fontId="3"/>
  </si>
  <si>
    <t>0853-77-9841</t>
    <phoneticPr fontId="3"/>
  </si>
  <si>
    <t>出雲市八島町１１－１</t>
    <rPh sb="0" eb="3">
      <t>イズモシ</t>
    </rPh>
    <rPh sb="3" eb="6">
      <t>ヤシマチョウ</t>
    </rPh>
    <phoneticPr fontId="3"/>
  </si>
  <si>
    <r>
      <t>出雲市八島町1</t>
    </r>
    <r>
      <rPr>
        <sz val="10"/>
        <rFont val="ＭＳ Ｐゴシック"/>
        <family val="3"/>
        <charset val="128"/>
      </rPr>
      <t>1-1</t>
    </r>
    <rPh sb="3" eb="6">
      <t>ヤシマチョウ</t>
    </rPh>
    <phoneticPr fontId="3"/>
  </si>
  <si>
    <t>隠岐の島町栄町３９５</t>
    <rPh sb="5" eb="7">
      <t>サカエマチ</t>
    </rPh>
    <phoneticPr fontId="3"/>
  </si>
  <si>
    <t>相談支援事業所ふあっと</t>
    <rPh sb="0" eb="4">
      <t>ソウダンシエン</t>
    </rPh>
    <rPh sb="4" eb="7">
      <t>ジギョウショ</t>
    </rPh>
    <phoneticPr fontId="3"/>
  </si>
  <si>
    <t>0853-31-4080</t>
    <phoneticPr fontId="3"/>
  </si>
  <si>
    <t>0853-31-4510</t>
    <phoneticPr fontId="3"/>
  </si>
  <si>
    <t>障がい児入所施設　さざなみ学園</t>
    <rPh sb="0" eb="1">
      <t>ショウ</t>
    </rPh>
    <rPh sb="3" eb="4">
      <t>ジ</t>
    </rPh>
    <rPh sb="4" eb="6">
      <t>ニュウショ</t>
    </rPh>
    <phoneticPr fontId="3"/>
  </si>
  <si>
    <t>障害者支援施設山楽園</t>
    <rPh sb="0" eb="7">
      <t>ショウガイシャシエンシセツ</t>
    </rPh>
    <rPh sb="7" eb="10">
      <t>サンラクエン</t>
    </rPh>
    <phoneticPr fontId="3"/>
  </si>
  <si>
    <t>090-1354-8326</t>
    <phoneticPr fontId="3"/>
  </si>
  <si>
    <t>0855-25-8388</t>
    <phoneticPr fontId="3"/>
  </si>
  <si>
    <t>グループホームこといろ</t>
    <phoneticPr fontId="3"/>
  </si>
  <si>
    <t>出雲市塩冶町983-2</t>
    <rPh sb="0" eb="3">
      <t>イズモシ</t>
    </rPh>
    <rPh sb="3" eb="6">
      <t>エンヤチョウ</t>
    </rPh>
    <phoneticPr fontId="3"/>
  </si>
  <si>
    <t>合同会社Robse</t>
    <rPh sb="0" eb="4">
      <t>ゴウドウカイシャ</t>
    </rPh>
    <phoneticPr fontId="3"/>
  </si>
  <si>
    <t>693-0021</t>
    <phoneticPr fontId="3"/>
  </si>
  <si>
    <t>0853-23-2271</t>
    <phoneticPr fontId="3"/>
  </si>
  <si>
    <t>0854-26-4396</t>
    <phoneticPr fontId="3"/>
  </si>
  <si>
    <t>出雲市塩冶町983番地4</t>
    <rPh sb="0" eb="3">
      <t>イズモシ</t>
    </rPh>
    <rPh sb="3" eb="6">
      <t>エンヤチョウ</t>
    </rPh>
    <rPh sb="9" eb="11">
      <t>バンチ</t>
    </rPh>
    <phoneticPr fontId="3"/>
  </si>
  <si>
    <t>出雲市斐川町学頭１６２５－６</t>
    <rPh sb="0" eb="3">
      <t>イズモシ</t>
    </rPh>
    <rPh sb="3" eb="6">
      <t>ヒカワチョウ</t>
    </rPh>
    <rPh sb="6" eb="7">
      <t>ガク</t>
    </rPh>
    <rPh sb="7" eb="8">
      <t>トウ</t>
    </rPh>
    <phoneticPr fontId="3"/>
  </si>
  <si>
    <t>休止中</t>
    <rPh sb="0" eb="3">
      <t>キュウシチュウ</t>
    </rPh>
    <phoneticPr fontId="3"/>
  </si>
  <si>
    <t>グループホームこはれ</t>
    <phoneticPr fontId="3"/>
  </si>
  <si>
    <t>出雲市塩冶町983-4</t>
    <rPh sb="0" eb="3">
      <t>イズモシ</t>
    </rPh>
    <rPh sb="3" eb="6">
      <t>エンヤチョウ</t>
    </rPh>
    <phoneticPr fontId="3"/>
  </si>
  <si>
    <t>就労継続支援B型事業所 ラヴィアンローズ</t>
    <rPh sb="0" eb="2">
      <t>シュウロウ</t>
    </rPh>
    <rPh sb="2" eb="4">
      <t>ケイゾク</t>
    </rPh>
    <rPh sb="4" eb="6">
      <t>シエン</t>
    </rPh>
    <rPh sb="7" eb="8">
      <t>ガタ</t>
    </rPh>
    <rPh sb="8" eb="11">
      <t>ジギョウショ</t>
    </rPh>
    <phoneticPr fontId="3"/>
  </si>
  <si>
    <t>出雲市上塩冶町１７４１－３</t>
    <rPh sb="0" eb="3">
      <t>イズモシ</t>
    </rPh>
    <rPh sb="3" eb="7">
      <t>カミエンヤチョウ</t>
    </rPh>
    <phoneticPr fontId="3"/>
  </si>
  <si>
    <t>697-0062</t>
    <phoneticPr fontId="3"/>
  </si>
  <si>
    <t>浜田市熱田町１１２９番地２</t>
    <rPh sb="3" eb="6">
      <t>アツタチョウ</t>
    </rPh>
    <rPh sb="10" eb="12">
      <t>バンチ</t>
    </rPh>
    <phoneticPr fontId="3"/>
  </si>
  <si>
    <t>NPO法人あったかいいねっと</t>
    <rPh sb="3" eb="5">
      <t>ホウジン</t>
    </rPh>
    <phoneticPr fontId="3"/>
  </si>
  <si>
    <t>0855-27-4966</t>
  </si>
  <si>
    <t>0855-25-5266</t>
  </si>
  <si>
    <t>R9.3.31まで休止中</t>
    <rPh sb="9" eb="12">
      <t>キュウシチュウ</t>
    </rPh>
    <phoneticPr fontId="3"/>
  </si>
  <si>
    <t>休止中</t>
    <rPh sb="0" eb="3">
      <t>キュウシチュウ</t>
    </rPh>
    <phoneticPr fontId="3"/>
  </si>
  <si>
    <t>出雲市西林木町854</t>
    <rPh sb="2" eb="3">
      <t>シ</t>
    </rPh>
    <rPh sb="3" eb="7">
      <t>ニシハヤシギチョウ</t>
    </rPh>
    <phoneticPr fontId="3"/>
  </si>
  <si>
    <r>
      <t>安来市植田町2</t>
    </r>
    <r>
      <rPr>
        <sz val="10"/>
        <rFont val="ＭＳ Ｐゴシック"/>
        <family val="3"/>
        <charset val="128"/>
      </rPr>
      <t>26-10</t>
    </r>
    <rPh sb="0" eb="3">
      <t>ヤスギシ</t>
    </rPh>
    <rPh sb="3" eb="6">
      <t>ウエタチョウ</t>
    </rPh>
    <phoneticPr fontId="3"/>
  </si>
  <si>
    <r>
      <t>安来市伯太町東母里5</t>
    </r>
    <r>
      <rPr>
        <sz val="10"/>
        <rFont val="ＭＳ Ｐゴシック"/>
        <family val="3"/>
        <charset val="128"/>
      </rPr>
      <t>31</t>
    </r>
    <rPh sb="0" eb="3">
      <t>ヤスギシ</t>
    </rPh>
    <rPh sb="3" eb="6">
      <t>ハカタチョウ</t>
    </rPh>
    <rPh sb="6" eb="9">
      <t>ヒガシモリ</t>
    </rPh>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</si>
  <si>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</si>
  <si>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</si>
  <si>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</si>
  <si>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t>益田市横田町1751-2</t>
    <rPh sb="0" eb="3">
      <t>マスダシ</t>
    </rPh>
    <rPh sb="3" eb="6">
      <t>ヨコタチョウ</t>
    </rPh>
    <phoneticPr fontId="3"/>
  </si>
  <si>
    <t>0856-25-1166</t>
    <phoneticPr fontId="3"/>
  </si>
  <si>
    <t>合同会社桃季</t>
    <rPh sb="0" eb="4">
      <t>ゴウドウカイシャ</t>
    </rPh>
    <rPh sb="4" eb="5">
      <t>モモ</t>
    </rPh>
    <rPh sb="5" eb="6">
      <t>キ</t>
    </rPh>
    <phoneticPr fontId="3"/>
  </si>
  <si>
    <t>へいあん堂</t>
    <rPh sb="4" eb="5">
      <t>ドウ</t>
    </rPh>
    <phoneticPr fontId="3"/>
  </si>
  <si>
    <t>693-0056</t>
    <phoneticPr fontId="3"/>
  </si>
  <si>
    <t>出雲市江田町１１１</t>
    <rPh sb="0" eb="3">
      <t>イズモシ</t>
    </rPh>
    <rPh sb="3" eb="6">
      <t>エダチョウ</t>
    </rPh>
    <phoneticPr fontId="3"/>
  </si>
  <si>
    <t>0853-25-8495</t>
    <phoneticPr fontId="3"/>
  </si>
  <si>
    <t>050-3174-7122</t>
    <phoneticPr fontId="3"/>
  </si>
  <si>
    <t>障害者相談支援センター　山楽園</t>
    <rPh sb="0" eb="3">
      <t>ショウガイシャ</t>
    </rPh>
    <rPh sb="3" eb="5">
      <t>ソウダン</t>
    </rPh>
    <rPh sb="5" eb="7">
      <t>シエン</t>
    </rPh>
    <rPh sb="12" eb="13">
      <t>ヤマ</t>
    </rPh>
    <rPh sb="13" eb="14">
      <t>タノ</t>
    </rPh>
    <rPh sb="14" eb="15">
      <t>エン</t>
    </rPh>
    <phoneticPr fontId="3"/>
  </si>
  <si>
    <t>080-8703-8832</t>
    <phoneticPr fontId="3"/>
  </si>
  <si>
    <t>居宅介護以外休止中</t>
    <rPh sb="0" eb="2">
      <t>キョタク</t>
    </rPh>
    <rPh sb="2" eb="4">
      <t>カイゴ</t>
    </rPh>
    <rPh sb="4" eb="6">
      <t>イガイ</t>
    </rPh>
    <rPh sb="6" eb="9">
      <t>キュウシチュウ</t>
    </rPh>
    <phoneticPr fontId="3"/>
  </si>
  <si>
    <t>邑智園</t>
    <rPh sb="0" eb="3">
      <t>オオチエン</t>
    </rPh>
    <phoneticPr fontId="3"/>
  </si>
  <si>
    <t>696-1144</t>
    <phoneticPr fontId="3"/>
  </si>
  <si>
    <t>株式会社Fromハート</t>
    <rPh sb="0" eb="2">
      <t>カブシキ</t>
    </rPh>
    <rPh sb="2" eb="4">
      <t>カイシャ</t>
    </rPh>
    <phoneticPr fontId="3"/>
  </si>
  <si>
    <t>グループホームふぁみりえ</t>
    <phoneticPr fontId="3"/>
  </si>
  <si>
    <t>益田市常盤町２－７</t>
    <rPh sb="0" eb="3">
      <t>マスダシ</t>
    </rPh>
    <rPh sb="3" eb="6">
      <t>トキワチョウ</t>
    </rPh>
    <phoneticPr fontId="3"/>
  </si>
  <si>
    <t>外部サービス利用型</t>
    <rPh sb="0" eb="2">
      <t>ガイブ</t>
    </rPh>
    <rPh sb="6" eb="9">
      <t>リヨウガタ</t>
    </rPh>
    <phoneticPr fontId="3"/>
  </si>
  <si>
    <t>0856-32-1110</t>
    <phoneticPr fontId="3"/>
  </si>
  <si>
    <t>出雲市姫原3丁目1-5 101号室</t>
  </si>
  <si>
    <t>出雲市姫原3丁目1-5 101号室</t>
    <rPh sb="0" eb="3">
      <t>イズモシ</t>
    </rPh>
    <rPh sb="3" eb="5">
      <t>ヒメ</t>
    </rPh>
    <rPh sb="6" eb="8">
      <t>チョウメ</t>
    </rPh>
    <rPh sb="15" eb="17">
      <t>ゴウシツ</t>
    </rPh>
    <phoneticPr fontId="3"/>
  </si>
  <si>
    <t>0854-84-9218</t>
    <phoneticPr fontId="3"/>
  </si>
  <si>
    <t>0855-48-2740</t>
    <phoneticPr fontId="3"/>
  </si>
  <si>
    <t>0855-25-5439</t>
    <phoneticPr fontId="3"/>
  </si>
  <si>
    <t>697-0027</t>
    <phoneticPr fontId="3"/>
  </si>
  <si>
    <t>大田市大田町吉永1453-24</t>
    <rPh sb="0" eb="3">
      <t>オオダシ</t>
    </rPh>
    <rPh sb="3" eb="6">
      <t>オオダチョウ</t>
    </rPh>
    <rPh sb="6" eb="8">
      <t>ヨシナガ</t>
    </rPh>
    <phoneticPr fontId="3"/>
  </si>
  <si>
    <t>070-4321-1570</t>
    <phoneticPr fontId="3"/>
  </si>
  <si>
    <t>0855-28-7630</t>
    <phoneticPr fontId="3"/>
  </si>
  <si>
    <t>0855-28-7631</t>
    <phoneticPr fontId="3"/>
  </si>
  <si>
    <t>0856-25-1815</t>
    <phoneticPr fontId="3"/>
  </si>
  <si>
    <t>0856-25-1815</t>
    <phoneticPr fontId="3"/>
  </si>
  <si>
    <t>浜田市熱田町493-3</t>
    <rPh sb="0" eb="3">
      <t>ハマダシ</t>
    </rPh>
    <rPh sb="3" eb="5">
      <t>アツタ</t>
    </rPh>
    <rPh sb="5" eb="6">
      <t>チョウ</t>
    </rPh>
    <phoneticPr fontId="3"/>
  </si>
  <si>
    <t>株式会社ジャスティスジャパン</t>
    <rPh sb="0" eb="2">
      <t>カブシキ</t>
    </rPh>
    <rPh sb="2" eb="4">
      <t>カイシャ</t>
    </rPh>
    <phoneticPr fontId="3"/>
  </si>
  <si>
    <t>きのこハウス</t>
    <phoneticPr fontId="3"/>
  </si>
  <si>
    <t>益田市高津三丁目22-1</t>
    <rPh sb="0" eb="2">
      <t>マスダ</t>
    </rPh>
    <rPh sb="2" eb="3">
      <t>シ</t>
    </rPh>
    <rPh sb="3" eb="5">
      <t>タカツ</t>
    </rPh>
    <rPh sb="5" eb="6">
      <t>３</t>
    </rPh>
    <rPh sb="6" eb="8">
      <t>チョウメ</t>
    </rPh>
    <phoneticPr fontId="3"/>
  </si>
  <si>
    <t>0854-86-8868</t>
    <phoneticPr fontId="3"/>
  </si>
  <si>
    <t>島根県邑智郡美郷町小谷３６１番地</t>
    <rPh sb="0" eb="3">
      <t>シマネケン</t>
    </rPh>
    <rPh sb="3" eb="6">
      <t>オオチグン</t>
    </rPh>
    <rPh sb="6" eb="9">
      <t>ミサトチョウ</t>
    </rPh>
    <rPh sb="9" eb="11">
      <t>オダニ</t>
    </rPh>
    <rPh sb="14" eb="16">
      <t>バンチ</t>
    </rPh>
    <phoneticPr fontId="3"/>
  </si>
  <si>
    <t>大田市大田町吉永１４５３－１５</t>
    <rPh sb="0" eb="3">
      <t>オオダシ</t>
    </rPh>
    <rPh sb="3" eb="6">
      <t>オオダチョウ</t>
    </rPh>
    <rPh sb="6" eb="8">
      <t>ヨシナガ</t>
    </rPh>
    <phoneticPr fontId="3"/>
  </si>
  <si>
    <t>大田市静間町４８３－２</t>
    <rPh sb="3" eb="6">
      <t>シズマチョウ</t>
    </rPh>
    <phoneticPr fontId="3"/>
  </si>
  <si>
    <t>ひなた</t>
    <phoneticPr fontId="3"/>
  </si>
  <si>
    <t>邑智郡邑南町中野２３８６－１</t>
    <rPh sb="6" eb="8">
      <t>ナカノ</t>
    </rPh>
    <phoneticPr fontId="3"/>
  </si>
  <si>
    <t>江津市江津町１０１３－２１</t>
    <rPh sb="3" eb="6">
      <t>ゴウツチョウ</t>
    </rPh>
    <phoneticPr fontId="3"/>
  </si>
  <si>
    <t>グループホーム青山７丁目</t>
    <rPh sb="7" eb="9">
      <t>アオヤマ</t>
    </rPh>
    <rPh sb="10" eb="12">
      <t>チョウメ</t>
    </rPh>
    <phoneticPr fontId="3"/>
  </si>
  <si>
    <t>江津市敬川町１２３０－６</t>
    <rPh sb="0" eb="3">
      <t>ゴウツシ</t>
    </rPh>
    <rPh sb="3" eb="4">
      <t>ウヤマ</t>
    </rPh>
    <rPh sb="4" eb="5">
      <t>カワ</t>
    </rPh>
    <rPh sb="5" eb="6">
      <t>チョウ</t>
    </rPh>
    <phoneticPr fontId="3"/>
  </si>
  <si>
    <t>浜田市松原町４０</t>
    <phoneticPr fontId="3"/>
  </si>
  <si>
    <t>090-1354-8326</t>
    <phoneticPr fontId="3"/>
  </si>
  <si>
    <t>益田市高津二丁目１６－６</t>
    <rPh sb="0" eb="3">
      <t>マスダシ</t>
    </rPh>
    <rPh sb="3" eb="5">
      <t>タカツ</t>
    </rPh>
    <rPh sb="5" eb="6">
      <t>ニ</t>
    </rPh>
    <rPh sb="6" eb="8">
      <t>チョウメ</t>
    </rPh>
    <phoneticPr fontId="3"/>
  </si>
  <si>
    <t>益田市高津三丁目２２－２</t>
    <rPh sb="0" eb="3">
      <t>マスダシ</t>
    </rPh>
    <rPh sb="3" eb="5">
      <t>タカツ</t>
    </rPh>
    <rPh sb="5" eb="6">
      <t>サン</t>
    </rPh>
    <rPh sb="6" eb="8">
      <t>チョウメ</t>
    </rPh>
    <phoneticPr fontId="3"/>
  </si>
  <si>
    <t>0854-84-0272</t>
    <phoneticPr fontId="3"/>
  </si>
  <si>
    <t>江津市渡津町２９０番地１</t>
    <rPh sb="0" eb="3">
      <t>ゴウツシ</t>
    </rPh>
    <rPh sb="3" eb="4">
      <t>ワタ</t>
    </rPh>
    <rPh sb="4" eb="5">
      <t>ツ</t>
    </rPh>
    <rPh sb="5" eb="6">
      <t>チョウ</t>
    </rPh>
    <rPh sb="9" eb="11">
      <t>バンチ</t>
    </rPh>
    <phoneticPr fontId="3"/>
  </si>
  <si>
    <t>0855-52-7107</t>
    <phoneticPr fontId="3"/>
  </si>
  <si>
    <t>0855-52-7314</t>
    <phoneticPr fontId="3"/>
  </si>
  <si>
    <t>0855-52-7334</t>
    <phoneticPr fontId="3"/>
  </si>
  <si>
    <t>0855-25-5576</t>
    <phoneticPr fontId="3"/>
  </si>
  <si>
    <t>浜田市田町１４４９－１０</t>
    <rPh sb="0" eb="3">
      <t>ハマダシ</t>
    </rPh>
    <rPh sb="3" eb="5">
      <t>タマチ</t>
    </rPh>
    <phoneticPr fontId="3"/>
  </si>
  <si>
    <t>浜田市周布町ロ３６９－１</t>
    <rPh sb="0" eb="3">
      <t>ハマダシ</t>
    </rPh>
    <rPh sb="3" eb="6">
      <t>スフチョウ</t>
    </rPh>
    <phoneticPr fontId="3"/>
  </si>
  <si>
    <t>0855-25-6312</t>
    <phoneticPr fontId="3"/>
  </si>
  <si>
    <t>0855-25-6313</t>
    <phoneticPr fontId="3"/>
  </si>
  <si>
    <t>相談支援事業所雨のち晴れ</t>
    <rPh sb="0" eb="7">
      <t>ソウダンシエンジギョウショ</t>
    </rPh>
    <rPh sb="7" eb="8">
      <t>アメ</t>
    </rPh>
    <rPh sb="10" eb="11">
      <t>ハ</t>
    </rPh>
    <phoneticPr fontId="3"/>
  </si>
  <si>
    <t>0856-22-8711</t>
    <phoneticPr fontId="3"/>
  </si>
  <si>
    <t>港夢６号・サテライト</t>
    <phoneticPr fontId="3"/>
  </si>
  <si>
    <t>雲南市木次町里方１０９３番地４７</t>
    <rPh sb="0" eb="3">
      <t>ウンナンシ</t>
    </rPh>
    <rPh sb="3" eb="6">
      <t>キスキチョウ</t>
    </rPh>
    <rPh sb="6" eb="8">
      <t>サトカタ</t>
    </rPh>
    <rPh sb="12" eb="14">
      <t>バンチ</t>
    </rPh>
    <phoneticPr fontId="3"/>
  </si>
  <si>
    <t>0854-47-8005</t>
    <phoneticPr fontId="3"/>
  </si>
  <si>
    <t>すこデイサービス第２とねりこ</t>
    <rPh sb="8" eb="9">
      <t>ダイ</t>
    </rPh>
    <phoneticPr fontId="3"/>
  </si>
  <si>
    <t>社会福祉法人須子福祉会</t>
    <rPh sb="0" eb="6">
      <t>シャカイフクシホウジン</t>
    </rPh>
    <rPh sb="6" eb="8">
      <t>スコ</t>
    </rPh>
    <rPh sb="8" eb="11">
      <t>フクシカイ</t>
    </rPh>
    <phoneticPr fontId="3"/>
  </si>
  <si>
    <t>益田市須子町イ334番地9</t>
    <rPh sb="0" eb="3">
      <t>マスダシ</t>
    </rPh>
    <rPh sb="3" eb="6">
      <t>スコチョウ</t>
    </rPh>
    <rPh sb="10" eb="12">
      <t>バンチ</t>
    </rPh>
    <phoneticPr fontId="3"/>
  </si>
  <si>
    <t>698-0036</t>
    <phoneticPr fontId="3"/>
  </si>
  <si>
    <t>0856-32-0123</t>
    <phoneticPr fontId="3"/>
  </si>
  <si>
    <t>0856-23-1748</t>
    <phoneticPr fontId="3"/>
  </si>
  <si>
    <t>ペット共生型障がい者グループホーム　わおん益田</t>
    <rPh sb="3" eb="6">
      <t>キョウセイガタ</t>
    </rPh>
    <rPh sb="6" eb="7">
      <t>ショウ</t>
    </rPh>
    <rPh sb="9" eb="10">
      <t>シャ</t>
    </rPh>
    <rPh sb="21" eb="23">
      <t>マスダ</t>
    </rPh>
    <phoneticPr fontId="3"/>
  </si>
  <si>
    <t>益田市高津５丁目３３番地１０号</t>
    <rPh sb="0" eb="3">
      <t>マスダシ</t>
    </rPh>
    <rPh sb="3" eb="5">
      <t>タカツ</t>
    </rPh>
    <rPh sb="6" eb="8">
      <t>チョウメ</t>
    </rPh>
    <rPh sb="10" eb="12">
      <t>バンチ</t>
    </rPh>
    <rPh sb="14" eb="15">
      <t>ゴウ</t>
    </rPh>
    <phoneticPr fontId="3"/>
  </si>
  <si>
    <t>080-2894-0417</t>
  </si>
  <si>
    <t>080-2894-0417</t>
    <phoneticPr fontId="3"/>
  </si>
  <si>
    <t>介護サービス包括型</t>
    <rPh sb="0" eb="2">
      <t>カイゴ</t>
    </rPh>
    <rPh sb="6" eb="9">
      <t>ホウカツガタ</t>
    </rPh>
    <phoneticPr fontId="3"/>
  </si>
  <si>
    <t>HAWPOK合同会社</t>
    <rPh sb="6" eb="10">
      <t>ゴウドウカイシャ</t>
    </rPh>
    <phoneticPr fontId="3"/>
  </si>
  <si>
    <t>ケアステーションにこる</t>
    <phoneticPr fontId="3"/>
  </si>
  <si>
    <t>693-0004</t>
    <phoneticPr fontId="3"/>
  </si>
  <si>
    <t>出雲市渡橋町１００</t>
    <rPh sb="0" eb="3">
      <t>イズモシ</t>
    </rPh>
    <rPh sb="3" eb="4">
      <t>ワタル</t>
    </rPh>
    <rPh sb="4" eb="5">
      <t>ハシ</t>
    </rPh>
    <rPh sb="5" eb="6">
      <t>チョウ</t>
    </rPh>
    <phoneticPr fontId="3"/>
  </si>
  <si>
    <t>合同会社　にこる</t>
    <rPh sb="0" eb="4">
      <t>ゴウドウカイシャ</t>
    </rPh>
    <phoneticPr fontId="3"/>
  </si>
  <si>
    <t>0853-27-9196</t>
    <phoneticPr fontId="3"/>
  </si>
  <si>
    <t>グリーンライフ株式会社</t>
    <rPh sb="7" eb="11">
      <t>カブシキカイシャ</t>
    </rPh>
    <phoneticPr fontId="3"/>
  </si>
  <si>
    <t>693-0028</t>
    <phoneticPr fontId="3"/>
  </si>
  <si>
    <t>693-0073</t>
    <phoneticPr fontId="3"/>
  </si>
  <si>
    <t>693-0006</t>
    <phoneticPr fontId="3"/>
  </si>
  <si>
    <t>ゆうとぴあ</t>
    <phoneticPr fontId="3"/>
  </si>
  <si>
    <t>693-0024</t>
    <phoneticPr fontId="3"/>
  </si>
  <si>
    <t>出雲市塩冶神前6丁目5-10</t>
    <rPh sb="0" eb="3">
      <t>イズモシ</t>
    </rPh>
    <rPh sb="3" eb="5">
      <t>エンヤ</t>
    </rPh>
    <rPh sb="5" eb="6">
      <t>カミ</t>
    </rPh>
    <rPh sb="6" eb="7">
      <t>マエ</t>
    </rPh>
    <rPh sb="8" eb="10">
      <t>チョウメ</t>
    </rPh>
    <phoneticPr fontId="3"/>
  </si>
  <si>
    <t>株式会社　ゆうとぴあ</t>
    <rPh sb="0" eb="2">
      <t>カブシキ</t>
    </rPh>
    <rPh sb="2" eb="4">
      <t>カイシャ</t>
    </rPh>
    <phoneticPr fontId="3"/>
  </si>
  <si>
    <t>0853-31-5697</t>
    <phoneticPr fontId="3"/>
  </si>
  <si>
    <t>0853-31-5698</t>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</si>
  <si>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</si>
  <si>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697-0121</t>
  </si>
  <si>
    <t>浜田市金城町下来原1541-8</t>
    <rPh sb="0" eb="3">
      <t>ハマダシ</t>
    </rPh>
    <rPh sb="3" eb="5">
      <t>カナギ</t>
    </rPh>
    <rPh sb="5" eb="6">
      <t>チョウ</t>
    </rPh>
    <rPh sb="6" eb="7">
      <t>シモ</t>
    </rPh>
    <rPh sb="7" eb="8">
      <t>キ</t>
    </rPh>
    <rPh sb="8" eb="9">
      <t>ハラ</t>
    </rPh>
    <phoneticPr fontId="3"/>
  </si>
  <si>
    <t>0855-42-0039</t>
  </si>
  <si>
    <t>0855-42-0076</t>
  </si>
  <si>
    <t>社会福祉法人やまゆり</t>
    <rPh sb="0" eb="4">
      <t>シャカイフクシ</t>
    </rPh>
    <rPh sb="4" eb="6">
      <t>ホウジン</t>
    </rPh>
    <phoneticPr fontId="3"/>
  </si>
  <si>
    <t>らぼはーと</t>
    <phoneticPr fontId="3"/>
  </si>
  <si>
    <t>697-0033</t>
    <phoneticPr fontId="3"/>
  </si>
  <si>
    <t>浜田市朝日町1518番地 グランディ朝日2F</t>
    <rPh sb="0" eb="2">
      <t>ハマダ</t>
    </rPh>
    <rPh sb="2" eb="3">
      <t>シ</t>
    </rPh>
    <rPh sb="3" eb="5">
      <t>アサヒ</t>
    </rPh>
    <rPh sb="5" eb="6">
      <t>チョウ</t>
    </rPh>
    <rPh sb="10" eb="12">
      <t>バンチ</t>
    </rPh>
    <rPh sb="18" eb="20">
      <t>アサヒ</t>
    </rPh>
    <phoneticPr fontId="3"/>
  </si>
  <si>
    <t>株式会社Fromハート</t>
    <rPh sb="0" eb="2">
      <t>カブシキ</t>
    </rPh>
    <rPh sb="2" eb="4">
      <t>カイシャ</t>
    </rPh>
    <phoneticPr fontId="3"/>
  </si>
  <si>
    <t>0855-25-5555</t>
    <phoneticPr fontId="3"/>
  </si>
  <si>
    <t>0855-25-5556</t>
  </si>
  <si>
    <t>○</t>
    <phoneticPr fontId="3"/>
  </si>
  <si>
    <t>雲南市大東町仁和寺937番地1</t>
    <rPh sb="0" eb="3">
      <t>ウンナンシ</t>
    </rPh>
    <rPh sb="3" eb="6">
      <t>ダイトウチョウ</t>
    </rPh>
    <rPh sb="6" eb="9">
      <t>ニンナジ</t>
    </rPh>
    <rPh sb="12" eb="14">
      <t>バンチ</t>
    </rPh>
    <phoneticPr fontId="3"/>
  </si>
  <si>
    <t>0854-43-7057</t>
    <phoneticPr fontId="3"/>
  </si>
  <si>
    <t>0854-43-7058</t>
    <phoneticPr fontId="3"/>
  </si>
  <si>
    <t>就労移行支援休止中</t>
    <rPh sb="0" eb="6">
      <t>シュウロウイコウシエン</t>
    </rPh>
    <rPh sb="6" eb="9">
      <t>キュウシチュウ</t>
    </rPh>
    <phoneticPr fontId="3"/>
  </si>
  <si>
    <t>津和野相談支援事業所</t>
    <rPh sb="0" eb="3">
      <t>ツワノ</t>
    </rPh>
    <rPh sb="3" eb="5">
      <t>ソウダン</t>
    </rPh>
    <rPh sb="5" eb="7">
      <t>シエン</t>
    </rPh>
    <rPh sb="7" eb="10">
      <t>ジギョウショ</t>
    </rPh>
    <phoneticPr fontId="3"/>
  </si>
  <si>
    <t>きずな</t>
  </si>
  <si>
    <t>いこいの家かぜ</t>
    <rPh sb="4" eb="5">
      <t>イエ</t>
    </rPh>
    <phoneticPr fontId="3"/>
  </si>
  <si>
    <t>いこいの家ひかり</t>
    <rPh sb="4" eb="5">
      <t>イエ</t>
    </rPh>
    <phoneticPr fontId="3"/>
  </si>
  <si>
    <t>出雲市湖陵町大池２４０－６</t>
  </si>
  <si>
    <t>出雲市湖陵町大池２４０－６</t>
    <phoneticPr fontId="3"/>
  </si>
  <si>
    <t>（R7.6.1現在）</t>
    <rPh sb="7" eb="9">
      <t>ゲンザイ</t>
    </rPh>
    <phoneticPr fontId="3"/>
  </si>
  <si>
    <t>就労継続支援B型はるなつ</t>
    <rPh sb="0" eb="4">
      <t>シュウロウケイゾク</t>
    </rPh>
    <rPh sb="4" eb="6">
      <t>シエン</t>
    </rPh>
    <rPh sb="7" eb="8">
      <t>ガタ</t>
    </rPh>
    <phoneticPr fontId="3"/>
  </si>
  <si>
    <t>699-0721</t>
    <phoneticPr fontId="3"/>
  </si>
  <si>
    <t>出雲市大社町修理免84-5</t>
    <rPh sb="0" eb="3">
      <t>イズモシ</t>
    </rPh>
    <rPh sb="3" eb="6">
      <t>タイシャチョウ</t>
    </rPh>
    <rPh sb="6" eb="9">
      <t>シュウリメン</t>
    </rPh>
    <phoneticPr fontId="3"/>
  </si>
  <si>
    <t>一般社団法人みんなの暮らしHarNatu</t>
    <rPh sb="0" eb="6">
      <t>イッパンシャダンホウジン</t>
    </rPh>
    <rPh sb="10" eb="11">
      <t>ク</t>
    </rPh>
    <phoneticPr fontId="3"/>
  </si>
  <si>
    <t>0853-31-7588</t>
    <phoneticPr fontId="3"/>
  </si>
  <si>
    <t>0853-31-7589</t>
    <phoneticPr fontId="3"/>
  </si>
  <si>
    <t>ハートホーム瑞芽</t>
    <rPh sb="6" eb="8">
      <t>ミズメ</t>
    </rPh>
    <phoneticPr fontId="3"/>
  </si>
  <si>
    <t>ハートホーム順庵原</t>
    <phoneticPr fontId="3"/>
  </si>
  <si>
    <t>ハートホームこもれび</t>
    <phoneticPr fontId="3"/>
  </si>
  <si>
    <t>邑智郡邑南町上亀谷２１８０－１</t>
    <rPh sb="0" eb="3">
      <t>オオチグン</t>
    </rPh>
    <rPh sb="3" eb="6">
      <t>オオナンチョウ</t>
    </rPh>
    <rPh sb="6" eb="7">
      <t>カミ</t>
    </rPh>
    <rPh sb="7" eb="9">
      <t>カメタニ</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</si>
</sst>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lt;=999]000;[&lt;=99999]000\-00;000\-0000"/>
    <numFmt numFmtId="178" formatCode="0_);[Red]\(0\)"/>
  </numFmts>
  <fonts count="40"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82">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27" fillId="24" borderId="19" xfId="43" applyNumberFormat="1" applyFont="1" applyFill="1" applyBorder="1">
      <alignment vertic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4"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5"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6" fillId="0" borderId="0" xfId="0" applyFont="1" applyFill="1" applyAlignment="1">
      <alignment vertical="center"/>
    </xf>
    <xf numFmtId="0" fontId="36" fillId="0" borderId="0" xfId="0" applyFont="1" applyAlignment="1">
      <alignment vertical="center"/>
    </xf>
    <xf numFmtId="177" fontId="36" fillId="0" borderId="0" xfId="0" applyNumberFormat="1" applyFont="1" applyAlignment="1">
      <alignment vertical="center"/>
    </xf>
    <xf numFmtId="0" fontId="36" fillId="0" borderId="0" xfId="0" applyFont="1" applyBorder="1" applyAlignment="1">
      <alignment vertical="center"/>
    </xf>
    <xf numFmtId="178" fontId="36" fillId="0" borderId="0" xfId="0" applyNumberFormat="1" applyFont="1" applyAlignment="1">
      <alignment vertical="center"/>
    </xf>
    <xf numFmtId="178" fontId="36"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7" fillId="0" borderId="0" xfId="0" applyFont="1" applyFill="1" applyBorder="1" applyAlignment="1">
      <alignment horizontal="right" vertical="center"/>
    </xf>
    <xf numFmtId="0" fontId="38"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4"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39"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vertical="center" shrinkToFit="1"/>
    </xf>
    <xf numFmtId="0" fontId="30" fillId="0" borderId="0" xfId="0" applyFont="1" applyFill="1" applyAlignment="1">
      <alignment horizontal="right" vertical="center"/>
    </xf>
    <xf numFmtId="0" fontId="33"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3"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3" fillId="0" borderId="0" xfId="0" applyFont="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3" fillId="0" borderId="19" xfId="0" applyFont="1" applyFill="1" applyBorder="1" applyAlignment="1">
      <alignment vertical="center"/>
    </xf>
    <xf numFmtId="0" fontId="33"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25" borderId="31" xfId="0" applyFont="1" applyFill="1" applyBorder="1" applyAlignment="1">
      <alignment vertical="center"/>
    </xf>
    <xf numFmtId="0" fontId="0" fillId="0" borderId="64"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18" xfId="0" applyFont="1" applyBorder="1" applyAlignment="1">
      <alignment horizontal="center" vertical="center"/>
    </xf>
    <xf numFmtId="0" fontId="31" fillId="0" borderId="20" xfId="46" applyNumberFormat="1" applyFont="1" applyFill="1" applyBorder="1">
      <alignment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20" fontId="0" fillId="0" borderId="1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2" xfId="0" applyNumberFormat="1" applyFont="1" applyFill="1" applyBorder="1" applyAlignment="1">
      <alignment vertical="center" shrinkToFit="1"/>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vertical="center"/>
    </xf>
    <xf numFmtId="178" fontId="0" fillId="0" borderId="32" xfId="0" applyNumberFormat="1" applyFont="1" applyFill="1" applyBorder="1" applyAlignment="1">
      <alignment vertical="center" shrinkToFit="1"/>
    </xf>
    <xf numFmtId="0" fontId="0" fillId="0" borderId="68" xfId="0" applyFont="1" applyFill="1" applyBorder="1" applyAlignment="1">
      <alignment horizontal="center" vertical="center"/>
    </xf>
    <xf numFmtId="0" fontId="0" fillId="0" borderId="23" xfId="0" applyNumberFormat="1" applyFont="1" applyFill="1" applyBorder="1" applyAlignment="1">
      <alignment vertical="center" shrinkToFit="1"/>
    </xf>
    <xf numFmtId="0" fontId="0" fillId="0" borderId="23" xfId="0" applyNumberFormat="1" applyFont="1" applyFill="1" applyBorder="1" applyAlignment="1">
      <alignment horizontal="center" vertical="center"/>
    </xf>
    <xf numFmtId="0" fontId="0" fillId="0" borderId="23" xfId="0" applyNumberFormat="1" applyFont="1" applyFill="1" applyBorder="1" applyAlignment="1">
      <alignment vertical="center"/>
    </xf>
    <xf numFmtId="178" fontId="0" fillId="0" borderId="23" xfId="0" applyNumberFormat="1" applyFont="1" applyFill="1" applyBorder="1" applyAlignment="1">
      <alignment vertical="center" shrinkToFit="1"/>
    </xf>
    <xf numFmtId="176" fontId="0" fillId="0" borderId="67" xfId="0" applyNumberFormat="1"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58"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57" fontId="0" fillId="24" borderId="58" xfId="0" applyNumberFormat="1" applyFont="1" applyFill="1" applyBorder="1" applyAlignment="1">
      <alignment vertical="center"/>
    </xf>
    <xf numFmtId="0" fontId="7" fillId="24" borderId="19" xfId="0" applyNumberFormat="1" applyFont="1" applyFill="1" applyBorder="1" applyAlignment="1">
      <alignment vertical="center"/>
    </xf>
    <xf numFmtId="0" fontId="7" fillId="0" borderId="19" xfId="0" applyNumberFormat="1" applyFont="1" applyBorder="1" applyAlignment="1">
      <alignment horizontal="right" vertical="center"/>
    </xf>
    <xf numFmtId="0" fontId="7" fillId="0" borderId="19" xfId="0" applyNumberFormat="1" applyFont="1" applyBorder="1" applyAlignment="1">
      <alignment vertical="center"/>
    </xf>
    <xf numFmtId="0" fontId="7" fillId="25" borderId="19" xfId="0" applyNumberFormat="1" applyFont="1" applyFill="1" applyBorder="1" applyAlignment="1">
      <alignment horizontal="left" vertical="center"/>
    </xf>
    <xf numFmtId="0" fontId="7" fillId="25" borderId="19" xfId="0" applyNumberFormat="1" applyFont="1" applyFill="1" applyBorder="1" applyAlignment="1">
      <alignment horizontal="right" vertical="center"/>
    </xf>
    <xf numFmtId="0" fontId="7" fillId="25" borderId="19" xfId="0" applyNumberFormat="1" applyFont="1" applyFill="1" applyBorder="1" applyAlignment="1">
      <alignment vertical="center"/>
    </xf>
    <xf numFmtId="0" fontId="7" fillId="25" borderId="19" xfId="0" applyNumberFormat="1" applyFont="1" applyFill="1" applyBorder="1" applyAlignment="1">
      <alignment horizontal="center" vertical="center"/>
    </xf>
    <xf numFmtId="0" fontId="27" fillId="24" borderId="19" xfId="43" applyNumberFormat="1" applyFont="1" applyFill="1" applyBorder="1" applyAlignment="1">
      <alignment vertical="center" wrapText="1"/>
    </xf>
    <xf numFmtId="0" fontId="7" fillId="24" borderId="19"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5" fillId="0" borderId="22" xfId="0" applyNumberFormat="1" applyFont="1" applyFill="1" applyBorder="1" applyAlignment="1">
      <alignment horizontal="center" vertical="center"/>
    </xf>
    <xf numFmtId="0" fontId="0" fillId="25" borderId="1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shrinkToFit="1"/>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57" fontId="0" fillId="24" borderId="19" xfId="0" applyNumberFormat="1" applyFont="1" applyFill="1" applyBorder="1" applyAlignment="1">
      <alignment horizontal="center" vertical="center"/>
    </xf>
    <xf numFmtId="0" fontId="0" fillId="0" borderId="19" xfId="0" applyFont="1" applyBorder="1" applyAlignment="1">
      <alignment vertical="center"/>
    </xf>
    <xf numFmtId="57" fontId="0" fillId="0" borderId="0" xfId="0" applyNumberFormat="1" applyFont="1" applyFill="1" applyAlignment="1">
      <alignment horizontal="center" vertical="center"/>
    </xf>
    <xf numFmtId="0" fontId="8" fillId="0" borderId="0" xfId="0" applyFont="1" applyFill="1" applyAlignment="1">
      <alignment horizontal="left" vertical="center"/>
    </xf>
    <xf numFmtId="0" fontId="0" fillId="0" borderId="58" xfId="0" applyFont="1" applyFill="1" applyBorder="1" applyAlignment="1" applyProtection="1">
      <alignment horizontal="center" vertical="center"/>
      <protection locked="0"/>
    </xf>
    <xf numFmtId="0" fontId="0" fillId="0" borderId="20"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0" xfId="44" applyFont="1" applyFill="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27" fillId="25" borderId="19" xfId="43" applyNumberFormat="1" applyFont="1" applyFill="1" applyBorder="1" applyAlignment="1">
      <alignment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58" xfId="0"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8" xfId="0" applyFont="1" applyFill="1" applyBorder="1" applyAlignment="1">
      <alignment horizontal="center" vertical="center"/>
    </xf>
    <xf numFmtId="0" fontId="27" fillId="0" borderId="67" xfId="42" applyNumberFormat="1" applyFont="1" applyFill="1" applyBorder="1" applyAlignment="1">
      <alignment horizontal="left" vertical="center"/>
    </xf>
    <xf numFmtId="0" fontId="27" fillId="0" borderId="16" xfId="42" applyNumberFormat="1" applyFont="1" applyFill="1" applyBorder="1" applyAlignment="1">
      <alignment horizontal="left" vertical="center"/>
    </xf>
    <xf numFmtId="0" fontId="27" fillId="0" borderId="78" xfId="42" applyNumberFormat="1" applyFont="1" applyFill="1" applyBorder="1" applyAlignment="1">
      <alignment horizontal="left" vertical="center"/>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67"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78" xfId="0" applyFont="1" applyFill="1" applyBorder="1" applyAlignment="1">
      <alignment horizontal="left" vertical="center"/>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67" xfId="0" applyFont="1" applyFill="1" applyBorder="1" applyAlignment="1">
      <alignment vertical="center"/>
    </xf>
    <xf numFmtId="0" fontId="27" fillId="0" borderId="16" xfId="0" applyFont="1" applyFill="1" applyBorder="1" applyAlignment="1">
      <alignment vertical="center"/>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31" fillId="0" borderId="16" xfId="0" applyFont="1" applyFill="1" applyBorder="1" applyAlignment="1">
      <alignment horizontal="left" vertical="center"/>
    </xf>
    <xf numFmtId="0" fontId="27" fillId="0" borderId="16" xfId="42" applyNumberFormat="1" applyFont="1" applyFill="1" applyBorder="1" applyAlignment="1">
      <alignment horizontal="left" vertical="center" wrapText="1"/>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3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1" xfId="0" applyFont="1" applyFill="1" applyBorder="1" applyAlignment="1">
      <alignment horizontal="center" vertical="center"/>
    </xf>
    <xf numFmtId="0" fontId="27" fillId="0" borderId="19" xfId="43" applyNumberFormat="1" applyFont="1" applyFill="1" applyBorder="1" applyAlignment="1">
      <alignment horizontal="left" vertical="center" wrapText="1"/>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21" xfId="0" applyFont="1" applyBorder="1" applyAlignment="1">
      <alignment horizontal="center" vertical="center"/>
    </xf>
    <xf numFmtId="0" fontId="27" fillId="0" borderId="67"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16" xfId="43" applyNumberFormat="1" applyFont="1" applyFill="1" applyBorder="1" applyAlignment="1">
      <alignment horizontal="left" vertical="center" wrapText="1"/>
    </xf>
    <xf numFmtId="0" fontId="27" fillId="0" borderId="67" xfId="43" applyNumberFormat="1" applyFont="1" applyFill="1" applyBorder="1" applyAlignment="1">
      <alignment vertical="center" wrapText="1"/>
    </xf>
    <xf numFmtId="0" fontId="27" fillId="0" borderId="78" xfId="43" applyNumberFormat="1" applyFont="1" applyFill="1" applyBorder="1" applyAlignment="1">
      <alignment vertical="center" wrapText="1"/>
    </xf>
    <xf numFmtId="0" fontId="27" fillId="0" borderId="16" xfId="43" applyNumberFormat="1" applyFont="1" applyFill="1" applyBorder="1" applyAlignment="1">
      <alignment vertical="center" wrapText="1"/>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19" xfId="0" applyFont="1" applyFill="1" applyBorder="1" applyAlignment="1">
      <alignment horizontal="center" vertical="center"/>
    </xf>
    <xf numFmtId="0" fontId="27" fillId="0" borderId="19" xfId="42"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27" fillId="0" borderId="67" xfId="42" applyNumberFormat="1" applyFont="1" applyFill="1" applyBorder="1" applyAlignment="1">
      <alignment vertical="center" wrapText="1"/>
    </xf>
    <xf numFmtId="0" fontId="27" fillId="0" borderId="78" xfId="42" applyNumberFormat="1" applyFont="1" applyFill="1" applyBorder="1" applyAlignment="1">
      <alignment vertical="center" wrapText="1"/>
    </xf>
    <xf numFmtId="0" fontId="27" fillId="0" borderId="16" xfId="42" applyNumberFormat="1" applyFont="1" applyFill="1" applyBorder="1" applyAlignment="1">
      <alignment vertical="center" wrapText="1"/>
    </xf>
    <xf numFmtId="0" fontId="27" fillId="0" borderId="67" xfId="42" applyNumberFormat="1" applyFont="1" applyFill="1" applyBorder="1" applyAlignment="1">
      <alignment horizontal="center" vertical="center" wrapText="1"/>
    </xf>
    <xf numFmtId="0" fontId="27" fillId="0" borderId="78" xfId="42" applyNumberFormat="1" applyFont="1" applyFill="1" applyBorder="1" applyAlignment="1">
      <alignment horizontal="center" vertical="center" wrapText="1"/>
    </xf>
    <xf numFmtId="0" fontId="27" fillId="0" borderId="16" xfId="42" applyNumberFormat="1" applyFont="1" applyFill="1" applyBorder="1" applyAlignment="1">
      <alignment horizontal="center" vertical="center" wrapText="1"/>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Sheet1" xfId="42"/>
    <cellStyle name="標準_Sheet1 (2)" xfId="43"/>
    <cellStyle name="標準_障害者支援施設" xfId="44"/>
    <cellStyle name="良い" xfId="45" builtinId="26" customBuiltin="1"/>
  </cellStyles>
  <dxfs count="21">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15"/>
        </patternFill>
      </fill>
    </dxf>
    <dxf>
      <fill>
        <patternFill>
          <bgColor indexed="8"/>
        </patternFill>
      </fill>
    </dxf>
    <dxf>
      <fill>
        <patternFill>
          <bgColor theme="1"/>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2"/>
  <sheetViews>
    <sheetView tabSelected="1" view="pageBreakPreview" zoomScaleNormal="100" zoomScaleSheetLayoutView="100" workbookViewId="0">
      <selection activeCell="N2" sqref="N2"/>
    </sheetView>
  </sheetViews>
  <sheetFormatPr defaultColWidth="10.28515625" defaultRowHeight="13.5" x14ac:dyDescent="0.15"/>
  <cols>
    <col min="1" max="1" width="4.42578125" style="193" customWidth="1"/>
    <col min="2" max="2" width="20.140625" style="193" customWidth="1"/>
    <col min="3" max="3" width="8.140625" style="193" customWidth="1"/>
    <col min="4" max="4" width="25" style="193" customWidth="1"/>
    <col min="5" max="5" width="30.7109375" style="193" customWidth="1"/>
    <col min="6" max="6" width="7.5703125" style="193" customWidth="1"/>
    <col min="7" max="8" width="12.140625" style="193" customWidth="1"/>
    <col min="9" max="14" width="5.85546875" style="193" customWidth="1"/>
    <col min="15" max="16384" width="10.28515625" style="193"/>
  </cols>
  <sheetData>
    <row r="1" spans="1:14" ht="26.25" customHeight="1" x14ac:dyDescent="0.15">
      <c r="A1" s="467" t="s">
        <v>487</v>
      </c>
    </row>
    <row r="2" spans="1:14" s="230" customFormat="1" ht="15" thickBot="1" x14ac:dyDescent="0.2">
      <c r="A2" s="230" t="s">
        <v>1831</v>
      </c>
      <c r="B2" s="376"/>
      <c r="N2" s="249" t="s">
        <v>2593</v>
      </c>
    </row>
    <row r="3" spans="1:14" x14ac:dyDescent="0.15">
      <c r="A3" s="487" t="s">
        <v>111</v>
      </c>
      <c r="B3" s="494" t="s">
        <v>418</v>
      </c>
      <c r="C3" s="497" t="s">
        <v>488</v>
      </c>
      <c r="D3" s="499" t="s">
        <v>419</v>
      </c>
      <c r="E3" s="494" t="s">
        <v>407</v>
      </c>
      <c r="F3" s="489" t="s">
        <v>420</v>
      </c>
      <c r="G3" s="494" t="s">
        <v>406</v>
      </c>
      <c r="H3" s="494" t="s">
        <v>421</v>
      </c>
      <c r="I3" s="491" t="s">
        <v>422</v>
      </c>
      <c r="J3" s="492"/>
      <c r="K3" s="492"/>
      <c r="L3" s="492"/>
      <c r="M3" s="492"/>
      <c r="N3" s="493"/>
    </row>
    <row r="4" spans="1:14" x14ac:dyDescent="0.15">
      <c r="A4" s="488"/>
      <c r="B4" s="496"/>
      <c r="C4" s="498"/>
      <c r="D4" s="500"/>
      <c r="E4" s="495"/>
      <c r="F4" s="490"/>
      <c r="G4" s="495"/>
      <c r="H4" s="496"/>
      <c r="I4" s="194" t="s">
        <v>423</v>
      </c>
      <c r="J4" s="195" t="s">
        <v>133</v>
      </c>
      <c r="K4" s="196" t="s">
        <v>134</v>
      </c>
      <c r="L4" s="196" t="s">
        <v>135</v>
      </c>
      <c r="M4" s="196" t="s">
        <v>136</v>
      </c>
      <c r="N4" s="197" t="s">
        <v>424</v>
      </c>
    </row>
    <row r="5" spans="1:14" ht="24" x14ac:dyDescent="0.15">
      <c r="A5" s="183">
        <v>1</v>
      </c>
      <c r="B5" s="192" t="s">
        <v>582</v>
      </c>
      <c r="C5" s="184" t="s">
        <v>113</v>
      </c>
      <c r="D5" s="185" t="s">
        <v>416</v>
      </c>
      <c r="E5" s="186" t="s">
        <v>408</v>
      </c>
      <c r="F5" s="187">
        <v>39539</v>
      </c>
      <c r="G5" s="188" t="s">
        <v>409</v>
      </c>
      <c r="H5" s="189" t="s">
        <v>425</v>
      </c>
      <c r="I5" s="198">
        <v>75</v>
      </c>
      <c r="J5" s="199">
        <v>105</v>
      </c>
      <c r="K5" s="23"/>
      <c r="L5" s="33"/>
      <c r="M5" s="34"/>
      <c r="N5" s="24"/>
    </row>
    <row r="6" spans="1:14" ht="24" customHeight="1" x14ac:dyDescent="0.15">
      <c r="A6" s="183">
        <v>2</v>
      </c>
      <c r="B6" s="190" t="s">
        <v>471</v>
      </c>
      <c r="C6" s="184" t="s">
        <v>474</v>
      </c>
      <c r="D6" s="185" t="s">
        <v>2045</v>
      </c>
      <c r="E6" s="186" t="s">
        <v>475</v>
      </c>
      <c r="F6" s="187">
        <v>39814</v>
      </c>
      <c r="G6" s="188" t="s">
        <v>476</v>
      </c>
      <c r="H6" s="189" t="s">
        <v>477</v>
      </c>
      <c r="I6" s="198">
        <v>60</v>
      </c>
      <c r="J6" s="199">
        <v>60</v>
      </c>
      <c r="K6" s="23"/>
      <c r="L6" s="23"/>
      <c r="M6" s="23"/>
      <c r="N6" s="24"/>
    </row>
    <row r="7" spans="1:14" ht="24" customHeight="1" x14ac:dyDescent="0.15">
      <c r="A7" s="183">
        <v>3</v>
      </c>
      <c r="B7" s="190" t="s">
        <v>472</v>
      </c>
      <c r="C7" s="184" t="s">
        <v>473</v>
      </c>
      <c r="D7" s="185" t="s">
        <v>2046</v>
      </c>
      <c r="E7" s="186" t="s">
        <v>600</v>
      </c>
      <c r="F7" s="187">
        <v>39904</v>
      </c>
      <c r="G7" s="188" t="s">
        <v>322</v>
      </c>
      <c r="H7" s="189" t="s">
        <v>323</v>
      </c>
      <c r="I7" s="198">
        <v>40</v>
      </c>
      <c r="J7" s="199">
        <v>45</v>
      </c>
      <c r="K7" s="200">
        <v>6</v>
      </c>
      <c r="L7" s="23"/>
      <c r="M7" s="23"/>
      <c r="N7" s="201">
        <v>10</v>
      </c>
    </row>
    <row r="8" spans="1:14" ht="24" x14ac:dyDescent="0.15">
      <c r="A8" s="183">
        <v>4</v>
      </c>
      <c r="B8" s="192" t="s">
        <v>494</v>
      </c>
      <c r="C8" s="184" t="s">
        <v>467</v>
      </c>
      <c r="D8" s="185" t="s">
        <v>2047</v>
      </c>
      <c r="E8" s="186" t="s">
        <v>468</v>
      </c>
      <c r="F8" s="187">
        <v>39904</v>
      </c>
      <c r="G8" s="188" t="s">
        <v>324</v>
      </c>
      <c r="H8" s="189" t="s">
        <v>325</v>
      </c>
      <c r="I8" s="198">
        <v>30</v>
      </c>
      <c r="J8" s="199">
        <v>55</v>
      </c>
      <c r="K8" s="23"/>
      <c r="L8" s="23"/>
      <c r="M8" s="23"/>
      <c r="N8" s="201">
        <v>40</v>
      </c>
    </row>
    <row r="9" spans="1:14" ht="24" x14ac:dyDescent="0.15">
      <c r="A9" s="183">
        <v>5</v>
      </c>
      <c r="B9" s="192" t="s">
        <v>495</v>
      </c>
      <c r="C9" s="184" t="s">
        <v>467</v>
      </c>
      <c r="D9" s="185" t="s">
        <v>2047</v>
      </c>
      <c r="E9" s="186" t="s">
        <v>468</v>
      </c>
      <c r="F9" s="187">
        <v>40118</v>
      </c>
      <c r="G9" s="188" t="s">
        <v>324</v>
      </c>
      <c r="H9" s="189" t="s">
        <v>325</v>
      </c>
      <c r="I9" s="198">
        <v>30</v>
      </c>
      <c r="J9" s="199">
        <v>50</v>
      </c>
      <c r="K9" s="23"/>
      <c r="L9" s="23"/>
      <c r="M9" s="23"/>
      <c r="N9" s="24"/>
    </row>
    <row r="10" spans="1:14" ht="24" x14ac:dyDescent="0.15">
      <c r="A10" s="183">
        <v>7</v>
      </c>
      <c r="B10" s="192" t="s">
        <v>186</v>
      </c>
      <c r="C10" s="184" t="s">
        <v>604</v>
      </c>
      <c r="D10" s="185" t="s">
        <v>1550</v>
      </c>
      <c r="E10" s="186" t="s">
        <v>187</v>
      </c>
      <c r="F10" s="187">
        <v>41000</v>
      </c>
      <c r="G10" s="188" t="s">
        <v>23</v>
      </c>
      <c r="H10" s="189" t="s">
        <v>188</v>
      </c>
      <c r="I10" s="198">
        <v>57</v>
      </c>
      <c r="J10" s="199">
        <v>80</v>
      </c>
      <c r="K10" s="23"/>
      <c r="L10" s="23"/>
      <c r="M10" s="23"/>
      <c r="N10" s="24"/>
    </row>
    <row r="11" spans="1:14" ht="24" x14ac:dyDescent="0.15">
      <c r="A11" s="183">
        <v>8</v>
      </c>
      <c r="B11" s="192" t="s">
        <v>1277</v>
      </c>
      <c r="C11" s="184" t="s">
        <v>469</v>
      </c>
      <c r="D11" s="185" t="s">
        <v>369</v>
      </c>
      <c r="E11" s="186" t="s">
        <v>470</v>
      </c>
      <c r="F11" s="187">
        <v>39904</v>
      </c>
      <c r="G11" s="188" t="s">
        <v>326</v>
      </c>
      <c r="H11" s="189" t="s">
        <v>327</v>
      </c>
      <c r="I11" s="198">
        <v>30</v>
      </c>
      <c r="J11" s="199">
        <v>40</v>
      </c>
      <c r="K11" s="23"/>
      <c r="L11" s="23"/>
      <c r="M11" s="23"/>
      <c r="N11" s="201">
        <v>40</v>
      </c>
    </row>
    <row r="12" spans="1:14" ht="24" x14ac:dyDescent="0.15">
      <c r="A12" s="183">
        <v>9</v>
      </c>
      <c r="B12" s="192" t="s">
        <v>583</v>
      </c>
      <c r="C12" s="184" t="s">
        <v>114</v>
      </c>
      <c r="D12" s="185" t="s">
        <v>417</v>
      </c>
      <c r="E12" s="186" t="s">
        <v>408</v>
      </c>
      <c r="F12" s="187">
        <v>39539</v>
      </c>
      <c r="G12" s="188" t="s">
        <v>410</v>
      </c>
      <c r="H12" s="189" t="s">
        <v>426</v>
      </c>
      <c r="I12" s="198">
        <v>80</v>
      </c>
      <c r="J12" s="199">
        <v>80</v>
      </c>
      <c r="K12" s="23"/>
      <c r="L12" s="23"/>
      <c r="M12" s="23"/>
      <c r="N12" s="24"/>
    </row>
    <row r="13" spans="1:14" ht="24" customHeight="1" x14ac:dyDescent="0.15">
      <c r="A13" s="183">
        <v>10</v>
      </c>
      <c r="B13" s="190" t="s">
        <v>578</v>
      </c>
      <c r="C13" s="184" t="s">
        <v>70</v>
      </c>
      <c r="D13" s="185" t="s">
        <v>2048</v>
      </c>
      <c r="E13" s="186" t="s">
        <v>579</v>
      </c>
      <c r="F13" s="187">
        <v>40452</v>
      </c>
      <c r="G13" s="188" t="s">
        <v>580</v>
      </c>
      <c r="H13" s="189" t="s">
        <v>581</v>
      </c>
      <c r="I13" s="198">
        <v>40</v>
      </c>
      <c r="J13" s="199">
        <v>60</v>
      </c>
      <c r="K13" s="23"/>
      <c r="L13" s="23"/>
      <c r="M13" s="23"/>
      <c r="N13" s="24"/>
    </row>
    <row r="14" spans="1:14" ht="24" customHeight="1" x14ac:dyDescent="0.15">
      <c r="A14" s="183">
        <v>11</v>
      </c>
      <c r="B14" s="190" t="s">
        <v>191</v>
      </c>
      <c r="C14" s="184" t="s">
        <v>349</v>
      </c>
      <c r="D14" s="185" t="s">
        <v>192</v>
      </c>
      <c r="E14" s="186" t="s">
        <v>193</v>
      </c>
      <c r="F14" s="187">
        <v>41000</v>
      </c>
      <c r="G14" s="188" t="s">
        <v>194</v>
      </c>
      <c r="H14" s="189" t="s">
        <v>195</v>
      </c>
      <c r="I14" s="198">
        <v>32</v>
      </c>
      <c r="J14" s="199">
        <v>40</v>
      </c>
      <c r="K14" s="23"/>
      <c r="L14" s="23"/>
      <c r="M14" s="23"/>
      <c r="N14" s="24"/>
    </row>
    <row r="15" spans="1:14" ht="24" x14ac:dyDescent="0.15">
      <c r="A15" s="183">
        <v>12</v>
      </c>
      <c r="B15" s="192" t="s">
        <v>584</v>
      </c>
      <c r="C15" s="184" t="s">
        <v>115</v>
      </c>
      <c r="D15" s="185" t="s">
        <v>411</v>
      </c>
      <c r="E15" s="186" t="s">
        <v>408</v>
      </c>
      <c r="F15" s="187">
        <v>39539</v>
      </c>
      <c r="G15" s="188" t="s">
        <v>412</v>
      </c>
      <c r="H15" s="189" t="s">
        <v>427</v>
      </c>
      <c r="I15" s="198">
        <v>70</v>
      </c>
      <c r="J15" s="199">
        <v>80</v>
      </c>
      <c r="K15" s="23"/>
      <c r="L15" s="23"/>
      <c r="M15" s="23"/>
      <c r="N15" s="24"/>
    </row>
    <row r="16" spans="1:14" ht="24" customHeight="1" x14ac:dyDescent="0.15">
      <c r="A16" s="183">
        <v>13</v>
      </c>
      <c r="B16" s="190" t="s">
        <v>414</v>
      </c>
      <c r="C16" s="184" t="s">
        <v>112</v>
      </c>
      <c r="D16" s="185" t="s">
        <v>2049</v>
      </c>
      <c r="E16" s="186" t="s">
        <v>413</v>
      </c>
      <c r="F16" s="187">
        <v>39539</v>
      </c>
      <c r="G16" s="188" t="s">
        <v>415</v>
      </c>
      <c r="H16" s="189" t="s">
        <v>428</v>
      </c>
      <c r="I16" s="198">
        <v>38</v>
      </c>
      <c r="J16" s="199">
        <v>30</v>
      </c>
      <c r="K16" s="23"/>
      <c r="L16" s="23"/>
      <c r="M16" s="23"/>
      <c r="N16" s="201">
        <v>20</v>
      </c>
    </row>
    <row r="17" spans="1:16" ht="24" customHeight="1" x14ac:dyDescent="0.15">
      <c r="A17" s="183">
        <v>14</v>
      </c>
      <c r="B17" s="190" t="s">
        <v>103</v>
      </c>
      <c r="C17" s="184" t="s">
        <v>104</v>
      </c>
      <c r="D17" s="185" t="s">
        <v>2050</v>
      </c>
      <c r="E17" s="186" t="s">
        <v>105</v>
      </c>
      <c r="F17" s="187">
        <v>39904</v>
      </c>
      <c r="G17" s="188" t="s">
        <v>328</v>
      </c>
      <c r="H17" s="189" t="s">
        <v>329</v>
      </c>
      <c r="I17" s="198">
        <v>36</v>
      </c>
      <c r="J17" s="199">
        <v>48</v>
      </c>
      <c r="K17" s="200">
        <v>6</v>
      </c>
      <c r="L17" s="23"/>
      <c r="M17" s="23"/>
      <c r="N17" s="201">
        <v>25</v>
      </c>
      <c r="P17" s="202"/>
    </row>
    <row r="18" spans="1:16" ht="24" customHeight="1" x14ac:dyDescent="0.15">
      <c r="A18" s="183">
        <v>15</v>
      </c>
      <c r="B18" s="190" t="s">
        <v>106</v>
      </c>
      <c r="C18" s="184" t="s">
        <v>107</v>
      </c>
      <c r="D18" s="185" t="s">
        <v>2051</v>
      </c>
      <c r="E18" s="186" t="s">
        <v>105</v>
      </c>
      <c r="F18" s="187">
        <v>39904</v>
      </c>
      <c r="G18" s="188" t="s">
        <v>330</v>
      </c>
      <c r="H18" s="189" t="s">
        <v>331</v>
      </c>
      <c r="I18" s="198">
        <v>70</v>
      </c>
      <c r="J18" s="199">
        <v>70</v>
      </c>
      <c r="K18" s="23"/>
      <c r="L18" s="23"/>
      <c r="M18" s="23"/>
      <c r="N18" s="24"/>
    </row>
    <row r="19" spans="1:16" ht="24" x14ac:dyDescent="0.15">
      <c r="A19" s="183">
        <v>16</v>
      </c>
      <c r="B19" s="192" t="s">
        <v>464</v>
      </c>
      <c r="C19" s="184" t="s">
        <v>465</v>
      </c>
      <c r="D19" s="185" t="s">
        <v>2052</v>
      </c>
      <c r="E19" s="186" t="s">
        <v>466</v>
      </c>
      <c r="F19" s="187">
        <v>39904</v>
      </c>
      <c r="G19" s="188" t="s">
        <v>598</v>
      </c>
      <c r="H19" s="189" t="s">
        <v>332</v>
      </c>
      <c r="I19" s="198">
        <v>40</v>
      </c>
      <c r="J19" s="199">
        <v>40</v>
      </c>
      <c r="K19" s="23"/>
      <c r="L19" s="23"/>
      <c r="M19" s="23"/>
      <c r="N19" s="24"/>
    </row>
    <row r="20" spans="1:16" ht="24" x14ac:dyDescent="0.15">
      <c r="A20" s="183">
        <v>17</v>
      </c>
      <c r="B20" s="203" t="s">
        <v>500</v>
      </c>
      <c r="C20" s="204" t="s">
        <v>680</v>
      </c>
      <c r="D20" s="205" t="s">
        <v>2053</v>
      </c>
      <c r="E20" s="206" t="s">
        <v>493</v>
      </c>
      <c r="F20" s="207">
        <v>40269</v>
      </c>
      <c r="G20" s="208" t="s">
        <v>498</v>
      </c>
      <c r="H20" s="209" t="s">
        <v>499</v>
      </c>
      <c r="I20" s="210">
        <v>30</v>
      </c>
      <c r="J20" s="211">
        <v>31</v>
      </c>
      <c r="K20" s="25"/>
      <c r="L20" s="25"/>
      <c r="M20" s="25"/>
      <c r="N20" s="26"/>
    </row>
    <row r="21" spans="1:16" ht="24.75" thickBot="1" x14ac:dyDescent="0.2">
      <c r="A21" s="183">
        <v>18</v>
      </c>
      <c r="B21" s="212" t="s">
        <v>623</v>
      </c>
      <c r="C21" s="213" t="s">
        <v>624</v>
      </c>
      <c r="D21" s="214" t="s">
        <v>2054</v>
      </c>
      <c r="E21" s="74" t="s">
        <v>1222</v>
      </c>
      <c r="F21" s="215">
        <v>41730</v>
      </c>
      <c r="G21" s="216" t="s">
        <v>625</v>
      </c>
      <c r="H21" s="216" t="s">
        <v>626</v>
      </c>
      <c r="I21" s="217">
        <v>60</v>
      </c>
      <c r="J21" s="218">
        <v>60</v>
      </c>
      <c r="K21" s="35"/>
      <c r="L21" s="35"/>
      <c r="M21" s="35"/>
      <c r="N21" s="219">
        <v>40</v>
      </c>
    </row>
    <row r="22" spans="1:16" ht="14.25" thickBot="1" x14ac:dyDescent="0.2">
      <c r="A22" s="30" t="s">
        <v>436</v>
      </c>
      <c r="B22" s="220"/>
      <c r="C22" s="221"/>
      <c r="D22" s="222"/>
      <c r="E22" s="223"/>
      <c r="F22" s="224"/>
      <c r="G22" s="225"/>
      <c r="H22" s="226"/>
      <c r="I22" s="227">
        <f t="shared" ref="I22:N22" si="0">SUM(I5:I21)</f>
        <v>818</v>
      </c>
      <c r="J22" s="228">
        <f t="shared" si="0"/>
        <v>974</v>
      </c>
      <c r="K22" s="31">
        <f t="shared" si="0"/>
        <v>12</v>
      </c>
      <c r="L22" s="229">
        <f t="shared" si="0"/>
        <v>0</v>
      </c>
      <c r="M22" s="31">
        <f t="shared" si="0"/>
        <v>0</v>
      </c>
      <c r="N22" s="32">
        <f t="shared" si="0"/>
        <v>175</v>
      </c>
    </row>
  </sheetData>
  <autoFilter ref="A4:P22"/>
  <mergeCells count="9">
    <mergeCell ref="A3:A4"/>
    <mergeCell ref="F3:F4"/>
    <mergeCell ref="I3:N3"/>
    <mergeCell ref="E3:E4"/>
    <mergeCell ref="B3:B4"/>
    <mergeCell ref="G3:G4"/>
    <mergeCell ref="H3:H4"/>
    <mergeCell ref="C3:C4"/>
    <mergeCell ref="D3:D4"/>
  </mergeCells>
  <phoneticPr fontId="3"/>
  <printOptions horizontalCentered="1"/>
  <pageMargins left="0.25" right="0.25" top="0.75" bottom="0.75" header="0.3" footer="0.3"/>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7"/>
  <sheetViews>
    <sheetView view="pageBreakPreview" zoomScaleNormal="100" zoomScaleSheetLayoutView="100" workbookViewId="0">
      <selection activeCell="I1" sqref="I1"/>
    </sheetView>
  </sheetViews>
  <sheetFormatPr defaultRowHeight="12" x14ac:dyDescent="0.15"/>
  <cols>
    <col min="1" max="1" width="3.28515625" customWidth="1"/>
    <col min="2" max="2" width="6.7109375" customWidth="1"/>
    <col min="3" max="3" width="28.7109375" style="93" customWidth="1"/>
    <col min="4" max="4" width="18.7109375" style="100" customWidth="1"/>
    <col min="5" max="5" width="8" customWidth="1"/>
    <col min="6" max="6" width="8" style="95" customWidth="1"/>
    <col min="8" max="8" width="28.5703125" customWidth="1"/>
    <col min="9" max="9" width="18.85546875" style="101" customWidth="1"/>
    <col min="10" max="10" width="8" customWidth="1"/>
    <col min="11" max="11" width="8" style="95" customWidth="1"/>
  </cols>
  <sheetData>
    <row r="1" spans="2:12" ht="33" customHeight="1" x14ac:dyDescent="0.15">
      <c r="C1" s="129" t="s">
        <v>1787</v>
      </c>
      <c r="D1" s="106" t="str">
        <f>支援施設!N2</f>
        <v>（R7.6.1現在）</v>
      </c>
      <c r="H1" s="178" t="s">
        <v>1828</v>
      </c>
      <c r="I1" s="179">
        <f>D24+I24</f>
        <v>757</v>
      </c>
    </row>
    <row r="2" spans="2:12" s="112" customFormat="1" ht="30" customHeight="1" thickBot="1" x14ac:dyDescent="0.2">
      <c r="C2" s="110" t="s">
        <v>1506</v>
      </c>
      <c r="D2" s="111"/>
      <c r="F2" s="95"/>
      <c r="H2" s="113" t="s">
        <v>1508</v>
      </c>
      <c r="I2" s="113"/>
      <c r="K2" s="95"/>
      <c r="L2" s="94"/>
    </row>
    <row r="3" spans="2:12" ht="15" customHeight="1" x14ac:dyDescent="0.15">
      <c r="C3" s="569" t="s">
        <v>1826</v>
      </c>
      <c r="D3" s="571">
        <f>COUNTA(支援施設!I5:I21)</f>
        <v>17</v>
      </c>
      <c r="H3" s="569" t="s">
        <v>1500</v>
      </c>
      <c r="I3" s="571">
        <f>COUNTA(短期入所!I4:I61)</f>
        <v>58</v>
      </c>
      <c r="J3" s="92" t="s">
        <v>1176</v>
      </c>
      <c r="K3" s="95">
        <f>COUNTIF(短期入所!I4:I61,"*福祉型*")</f>
        <v>54</v>
      </c>
    </row>
    <row r="4" spans="2:12" ht="15" customHeight="1" thickBot="1" x14ac:dyDescent="0.2">
      <c r="C4" s="573"/>
      <c r="D4" s="574"/>
      <c r="H4" s="570"/>
      <c r="I4" s="572"/>
      <c r="J4" s="92" t="s">
        <v>1247</v>
      </c>
      <c r="K4" s="95">
        <f>COUNTIF(短期入所!I4:I61,"*医療型*")</f>
        <v>4</v>
      </c>
    </row>
    <row r="5" spans="2:12" s="112" customFormat="1" ht="30" customHeight="1" thickBot="1" x14ac:dyDescent="0.2">
      <c r="B5" s="575" t="s">
        <v>1827</v>
      </c>
      <c r="C5" s="176" t="s">
        <v>1489</v>
      </c>
      <c r="D5" s="177">
        <f>COUNTA(支援施設!J5:J21)</f>
        <v>17</v>
      </c>
      <c r="E5"/>
      <c r="F5" s="95"/>
      <c r="G5"/>
      <c r="H5" s="114" t="s">
        <v>1509</v>
      </c>
      <c r="I5" s="113"/>
      <c r="K5" s="95"/>
    </row>
    <row r="6" spans="2:12" ht="30.75" customHeight="1" thickBot="1" x14ac:dyDescent="0.2">
      <c r="B6" s="576"/>
      <c r="C6" s="172" t="s">
        <v>1495</v>
      </c>
      <c r="D6" s="173">
        <f>COUNTA(支援施設!K5:K21)</f>
        <v>2</v>
      </c>
      <c r="H6" s="99" t="s">
        <v>1501</v>
      </c>
      <c r="I6" s="107">
        <f>COUNTA('療養介護 '!B4:B4)</f>
        <v>1</v>
      </c>
    </row>
    <row r="7" spans="2:12" ht="30" customHeight="1" thickBot="1" x14ac:dyDescent="0.2">
      <c r="B7" s="576"/>
      <c r="C7" s="172" t="s">
        <v>1496</v>
      </c>
      <c r="D7" s="173">
        <f>COUNTA(支援施設!L5:L21)</f>
        <v>0</v>
      </c>
      <c r="H7" s="114" t="s">
        <v>1609</v>
      </c>
      <c r="I7" s="113"/>
    </row>
    <row r="8" spans="2:12" ht="30" customHeight="1" thickBot="1" x14ac:dyDescent="0.2">
      <c r="B8" s="576"/>
      <c r="C8" s="172" t="s">
        <v>1497</v>
      </c>
      <c r="D8" s="173">
        <f>COUNTA(支援施設!M5:M21)</f>
        <v>0</v>
      </c>
      <c r="H8" s="99" t="s">
        <v>1610</v>
      </c>
      <c r="I8" s="107">
        <f>COUNTA(自立生活援助!B4:B8)</f>
        <v>5</v>
      </c>
    </row>
    <row r="9" spans="2:12" ht="30" customHeight="1" thickBot="1" x14ac:dyDescent="0.2">
      <c r="B9" s="577"/>
      <c r="C9" s="174" t="s">
        <v>1499</v>
      </c>
      <c r="D9" s="175">
        <f>COUNTA(支援施設!N5:N21)</f>
        <v>6</v>
      </c>
      <c r="H9" s="110" t="s">
        <v>1510</v>
      </c>
      <c r="I9" s="102"/>
    </row>
    <row r="10" spans="2:12" ht="30" customHeight="1" thickBot="1" x14ac:dyDescent="0.2">
      <c r="C10" s="110" t="s">
        <v>1507</v>
      </c>
      <c r="D10" s="111"/>
      <c r="E10" s="112"/>
      <c r="G10" s="112"/>
      <c r="H10" s="99" t="s">
        <v>1502</v>
      </c>
      <c r="I10" s="107">
        <f>COUNTA('グループホーム '!G4:G235)</f>
        <v>61</v>
      </c>
    </row>
    <row r="11" spans="2:12" ht="30" customHeight="1" x14ac:dyDescent="0.15">
      <c r="C11" s="96" t="s">
        <v>740</v>
      </c>
      <c r="D11" s="103">
        <f>COUNTA(居宅系!G4:G96)</f>
        <v>92</v>
      </c>
      <c r="I11" s="170" t="s">
        <v>1817</v>
      </c>
      <c r="J11" s="102">
        <f>COUNTIF('グループホーム '!H4:H235,I11)</f>
        <v>50</v>
      </c>
    </row>
    <row r="12" spans="2:12" ht="30" customHeight="1" x14ac:dyDescent="0.15">
      <c r="C12" s="98" t="s">
        <v>741</v>
      </c>
      <c r="D12" s="104">
        <f>COUNTA(居宅系!H4:H96)</f>
        <v>53</v>
      </c>
      <c r="I12" s="170" t="s">
        <v>1819</v>
      </c>
      <c r="J12" s="102">
        <f>COUNTIF('グループホーム '!H4:H235,I12)</f>
        <v>0</v>
      </c>
    </row>
    <row r="13" spans="2:12" ht="30" customHeight="1" x14ac:dyDescent="0.15">
      <c r="C13" s="98" t="s">
        <v>742</v>
      </c>
      <c r="D13" s="104">
        <f>COUNTA(居宅系!I4:I96)</f>
        <v>20</v>
      </c>
      <c r="I13" s="170" t="s">
        <v>1818</v>
      </c>
      <c r="J13" s="102">
        <f>COUNTIF('グループホーム '!H4:H235,I13)</f>
        <v>11</v>
      </c>
    </row>
    <row r="14" spans="2:12" ht="30" customHeight="1" thickBot="1" x14ac:dyDescent="0.2">
      <c r="C14" s="97" t="s">
        <v>743</v>
      </c>
      <c r="D14" s="105">
        <f>COUNTA(居宅系!J4:J96)</f>
        <v>8</v>
      </c>
      <c r="H14" s="110" t="s">
        <v>1511</v>
      </c>
      <c r="I14" s="102"/>
    </row>
    <row r="15" spans="2:12" ht="30" customHeight="1" thickBot="1" x14ac:dyDescent="0.2">
      <c r="C15" s="115" t="s">
        <v>1512</v>
      </c>
      <c r="D15" s="102"/>
      <c r="H15" s="96" t="s">
        <v>1503</v>
      </c>
      <c r="I15" s="103">
        <f>COUNTA(相談!H4:H93)</f>
        <v>86</v>
      </c>
    </row>
    <row r="16" spans="2:12" ht="30" customHeight="1" x14ac:dyDescent="0.15">
      <c r="C16" s="96" t="s">
        <v>1489</v>
      </c>
      <c r="D16" s="103">
        <f>COUNTA(日中系!H6:H144)</f>
        <v>45</v>
      </c>
      <c r="H16" s="98" t="s">
        <v>1504</v>
      </c>
      <c r="I16" s="104">
        <f>COUNTA(相談!I4:I93)</f>
        <v>66</v>
      </c>
    </row>
    <row r="17" spans="3:9" ht="30" customHeight="1" x14ac:dyDescent="0.15">
      <c r="C17" s="98" t="s">
        <v>1495</v>
      </c>
      <c r="D17" s="104">
        <f>COUNTA(日中系!I6:I144)</f>
        <v>6</v>
      </c>
      <c r="E17" s="92" t="s">
        <v>1505</v>
      </c>
      <c r="F17" s="93">
        <f>COUNTIF(日中系!O6:O143,"*宿泊型*")</f>
        <v>2</v>
      </c>
      <c r="H17" s="119" t="s">
        <v>1516</v>
      </c>
      <c r="I17" s="120">
        <f>COUNTA(相談!J4:J93)</f>
        <v>44</v>
      </c>
    </row>
    <row r="18" spans="3:9" ht="30" customHeight="1" thickBot="1" x14ac:dyDescent="0.2">
      <c r="C18" s="98" t="s">
        <v>1496</v>
      </c>
      <c r="D18" s="104">
        <f>COUNTA(日中系!J6:J144)</f>
        <v>1</v>
      </c>
      <c r="H18" s="97" t="s">
        <v>1515</v>
      </c>
      <c r="I18" s="105">
        <f>COUNTA(相談!K4:K93)</f>
        <v>42</v>
      </c>
    </row>
    <row r="19" spans="3:9" ht="30" customHeight="1" x14ac:dyDescent="0.15">
      <c r="C19" s="98" t="s">
        <v>1497</v>
      </c>
      <c r="D19" s="104">
        <f>COUNTA(日中系!K6:K144)</f>
        <v>6</v>
      </c>
      <c r="H19" s="110"/>
      <c r="I19" s="102"/>
    </row>
    <row r="20" spans="3:9" ht="30" customHeight="1" x14ac:dyDescent="0.15">
      <c r="C20" s="98" t="s">
        <v>1498</v>
      </c>
      <c r="D20" s="104">
        <f>COUNTA(日中系!L6:L144)</f>
        <v>21</v>
      </c>
      <c r="H20" s="127"/>
      <c r="I20" s="102"/>
    </row>
    <row r="21" spans="3:9" ht="30" customHeight="1" x14ac:dyDescent="0.15">
      <c r="C21" s="119" t="s">
        <v>1499</v>
      </c>
      <c r="D21" s="120">
        <f>COUNTA(日中系!M6:M144)</f>
        <v>94</v>
      </c>
      <c r="H21" s="127"/>
      <c r="I21" s="102"/>
    </row>
    <row r="22" spans="3:9" ht="30" customHeight="1" thickBot="1" x14ac:dyDescent="0.2">
      <c r="C22" s="97" t="s">
        <v>1588</v>
      </c>
      <c r="D22" s="105">
        <f>COUNTA(日中系!N6:N144)</f>
        <v>6</v>
      </c>
    </row>
    <row r="23" spans="3:9" ht="30" customHeight="1" x14ac:dyDescent="0.15">
      <c r="C23" s="109"/>
      <c r="D23" s="108"/>
    </row>
    <row r="24" spans="3:9" ht="30" customHeight="1" x14ac:dyDescent="0.15">
      <c r="C24"/>
      <c r="D24" s="101">
        <f>SUM(D3:D22)</f>
        <v>394</v>
      </c>
      <c r="I24" s="101">
        <f>SUM(I3:I22)</f>
        <v>363</v>
      </c>
    </row>
    <row r="25" spans="3:9" x14ac:dyDescent="0.15">
      <c r="C25"/>
      <c r="D25" s="101"/>
    </row>
    <row r="26" spans="3:9" x14ac:dyDescent="0.15">
      <c r="C26"/>
      <c r="D26" s="101"/>
    </row>
    <row r="27" spans="3:9" x14ac:dyDescent="0.15">
      <c r="C27"/>
      <c r="D27" s="101"/>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view="pageBreakPreview" zoomScaleNormal="100" zoomScaleSheetLayoutView="100" workbookViewId="0">
      <selection activeCell="G1" sqref="G1"/>
    </sheetView>
  </sheetViews>
  <sheetFormatPr defaultRowHeight="12" x14ac:dyDescent="0.15"/>
  <cols>
    <col min="1" max="1" width="28.7109375" style="93" customWidth="1"/>
    <col min="2" max="2" width="18.7109375" style="100" customWidth="1"/>
    <col min="3" max="3" width="8" customWidth="1"/>
    <col min="4" max="4" width="8" style="95" customWidth="1"/>
    <col min="6" max="6" width="28.5703125" customWidth="1"/>
    <col min="7" max="7" width="18.85546875" style="101" customWidth="1"/>
    <col min="8" max="8" width="8" customWidth="1"/>
    <col min="9" max="9" width="8" style="95" customWidth="1"/>
  </cols>
  <sheetData>
    <row r="1" spans="1:10" ht="33" customHeight="1" x14ac:dyDescent="0.15">
      <c r="A1" s="129" t="s">
        <v>1786</v>
      </c>
      <c r="B1" s="106" t="str">
        <f>支援施設!N2</f>
        <v>（R7.6.1現在）</v>
      </c>
      <c r="F1" s="178" t="s">
        <v>1828</v>
      </c>
      <c r="G1" s="179">
        <f>B17+G17</f>
        <v>463</v>
      </c>
    </row>
    <row r="2" spans="1:10" s="112" customFormat="1" ht="30" customHeight="1" thickBot="1" x14ac:dyDescent="0.2">
      <c r="A2" s="110" t="s">
        <v>1506</v>
      </c>
      <c r="B2" s="111"/>
      <c r="D2" s="95"/>
      <c r="F2" s="113" t="s">
        <v>1508</v>
      </c>
      <c r="G2" s="113"/>
      <c r="I2" s="95"/>
      <c r="J2" s="94"/>
    </row>
    <row r="3" spans="1:10" ht="15" customHeight="1" x14ac:dyDescent="0.15">
      <c r="A3" s="569" t="s">
        <v>1785</v>
      </c>
      <c r="B3" s="571">
        <f>COUNTA(支援施設!I5:I21)</f>
        <v>17</v>
      </c>
      <c r="F3" s="578" t="s">
        <v>1785</v>
      </c>
      <c r="G3" s="580">
        <f>COUNTA(短期入所!B4:B61)</f>
        <v>58</v>
      </c>
      <c r="H3" s="92" t="s">
        <v>1176</v>
      </c>
      <c r="I3" s="95">
        <f>COUNTIF(短期入所!I4:I61,"*福祉型*")</f>
        <v>54</v>
      </c>
    </row>
    <row r="4" spans="1:10" ht="15" customHeight="1" thickBot="1" x14ac:dyDescent="0.2">
      <c r="A4" s="570"/>
      <c r="B4" s="572"/>
      <c r="F4" s="579"/>
      <c r="G4" s="581"/>
      <c r="H4" s="92" t="s">
        <v>1247</v>
      </c>
      <c r="I4" s="95">
        <f>COUNTIF(短期入所!I4:I61,"*医療型*")</f>
        <v>4</v>
      </c>
    </row>
    <row r="5" spans="1:10" s="112" customFormat="1" ht="30" customHeight="1" thickBot="1" x14ac:dyDescent="0.2">
      <c r="A5" s="110" t="s">
        <v>1507</v>
      </c>
      <c r="B5" s="111"/>
      <c r="D5" s="95"/>
      <c r="F5" s="114" t="s">
        <v>1509</v>
      </c>
      <c r="G5" s="113"/>
      <c r="I5" s="95"/>
    </row>
    <row r="6" spans="1:10" ht="30.75" customHeight="1" thickBot="1" x14ac:dyDescent="0.2">
      <c r="A6" s="99" t="s">
        <v>1785</v>
      </c>
      <c r="B6" s="107">
        <f>COUNTA(居宅系!B4:B96)</f>
        <v>92</v>
      </c>
      <c r="F6" s="99" t="s">
        <v>1785</v>
      </c>
      <c r="G6" s="107">
        <f>COUNTA('療養介護 '!B4:B4)</f>
        <v>1</v>
      </c>
    </row>
    <row r="7" spans="1:10" ht="30" customHeight="1" thickBot="1" x14ac:dyDescent="0.2">
      <c r="A7" s="128" t="s">
        <v>1512</v>
      </c>
      <c r="B7" s="102"/>
      <c r="F7" s="114" t="s">
        <v>1609</v>
      </c>
      <c r="G7" s="113"/>
    </row>
    <row r="8" spans="1:10" ht="30" customHeight="1" thickBot="1" x14ac:dyDescent="0.2">
      <c r="A8" s="99" t="s">
        <v>1785</v>
      </c>
      <c r="B8" s="107">
        <f>COUNTA(日中系!B6:B144)</f>
        <v>139</v>
      </c>
      <c r="F8" s="99" t="s">
        <v>1785</v>
      </c>
      <c r="G8" s="107">
        <f>COUNTA(自立生活援助!B4:B8)</f>
        <v>5</v>
      </c>
    </row>
    <row r="9" spans="1:10" ht="30" customHeight="1" thickBot="1" x14ac:dyDescent="0.2">
      <c r="A9" s="109"/>
      <c r="B9" s="108"/>
      <c r="F9" s="110" t="s">
        <v>1510</v>
      </c>
      <c r="G9" s="102"/>
    </row>
    <row r="10" spans="1:10" ht="30" customHeight="1" thickBot="1" x14ac:dyDescent="0.2">
      <c r="A10"/>
      <c r="B10" s="101"/>
      <c r="F10" s="99" t="s">
        <v>1785</v>
      </c>
      <c r="G10" s="107">
        <f>COUNTA('グループホーム '!G4:G235)</f>
        <v>61</v>
      </c>
    </row>
    <row r="11" spans="1:10" ht="30" customHeight="1" x14ac:dyDescent="0.15">
      <c r="A11"/>
      <c r="B11" s="101"/>
      <c r="G11" s="170" t="s">
        <v>1817</v>
      </c>
      <c r="H11" s="102">
        <f>COUNTIF('グループホーム '!H4:H235,G11)</f>
        <v>50</v>
      </c>
    </row>
    <row r="12" spans="1:10" ht="30" customHeight="1" x14ac:dyDescent="0.15">
      <c r="A12"/>
      <c r="B12" s="101"/>
      <c r="G12" s="170" t="s">
        <v>1819</v>
      </c>
      <c r="H12" s="102">
        <f>COUNTIF('グループホーム '!H4:H235,G12)</f>
        <v>0</v>
      </c>
    </row>
    <row r="13" spans="1:10" ht="30" customHeight="1" x14ac:dyDescent="0.15">
      <c r="A13"/>
      <c r="B13" s="101"/>
      <c r="G13" s="170" t="s">
        <v>1818</v>
      </c>
      <c r="H13" s="102">
        <f>COUNTIF('グループホーム '!H4:H235,G13)</f>
        <v>11</v>
      </c>
    </row>
    <row r="14" spans="1:10" ht="30" customHeight="1" thickBot="1" x14ac:dyDescent="0.2">
      <c r="F14" s="110" t="s">
        <v>1511</v>
      </c>
      <c r="G14" s="102"/>
    </row>
    <row r="15" spans="1:10" ht="30" customHeight="1" thickBot="1" x14ac:dyDescent="0.2">
      <c r="F15" s="99" t="s">
        <v>1785</v>
      </c>
      <c r="G15" s="107">
        <f>COUNTA(相談!B4:B93)</f>
        <v>90</v>
      </c>
    </row>
    <row r="16" spans="1:10" ht="30" customHeight="1" x14ac:dyDescent="0.15">
      <c r="F16" s="110"/>
      <c r="G16" s="102"/>
    </row>
    <row r="17" spans="2:7" ht="30" customHeight="1" x14ac:dyDescent="0.15">
      <c r="B17" s="100">
        <f>SUM(B3:B15)</f>
        <v>248</v>
      </c>
      <c r="F17" s="127"/>
      <c r="G17" s="100">
        <f>SUM(G3:G15)</f>
        <v>215</v>
      </c>
    </row>
    <row r="18" spans="2:7" ht="30" customHeight="1" x14ac:dyDescent="0.15">
      <c r="F18" s="127"/>
      <c r="G18" s="102"/>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88" customWidth="1"/>
    <col min="2" max="2" width="35.42578125" style="243" customWidth="1"/>
    <col min="3" max="3" width="13" style="244" customWidth="1"/>
    <col min="4" max="4" width="43.28515625" style="88" customWidth="1"/>
    <col min="5" max="5" width="34.28515625" style="243" customWidth="1"/>
    <col min="6" max="6" width="18.28515625" style="88" customWidth="1"/>
    <col min="7" max="8" width="11.140625" style="88" customWidth="1"/>
    <col min="9" max="9" width="11.85546875" style="88" customWidth="1"/>
    <col min="10" max="10" width="12.42578125" style="88" customWidth="1"/>
    <col min="11" max="11" width="19.42578125" style="231" bestFit="1" customWidth="1"/>
    <col min="12" max="16384" width="9.140625" style="88"/>
  </cols>
  <sheetData>
    <row r="1" spans="1:11" s="14" customFormat="1" ht="18" customHeight="1" x14ac:dyDescent="0.15">
      <c r="A1" s="15" t="s">
        <v>1006</v>
      </c>
      <c r="B1" s="69"/>
      <c r="C1" s="68"/>
      <c r="E1" s="69"/>
      <c r="K1" s="16"/>
    </row>
    <row r="2" spans="1:11" s="247" customFormat="1" ht="18" customHeight="1" thickBot="1" x14ac:dyDescent="0.2">
      <c r="A2" s="230" t="s">
        <v>1831</v>
      </c>
      <c r="B2" s="245"/>
      <c r="C2" s="246"/>
      <c r="E2" s="248"/>
      <c r="J2" s="249" t="str">
        <f>支援施設!N2</f>
        <v>（R7.6.1現在）</v>
      </c>
      <c r="K2" s="250"/>
    </row>
    <row r="3" spans="1:11" s="231" customFormat="1" ht="17.25" customHeight="1" x14ac:dyDescent="0.15">
      <c r="A3" s="233" t="s">
        <v>111</v>
      </c>
      <c r="B3" s="234" t="s">
        <v>13</v>
      </c>
      <c r="C3" s="235" t="s">
        <v>14</v>
      </c>
      <c r="D3" s="236" t="s">
        <v>109</v>
      </c>
      <c r="E3" s="237" t="s">
        <v>108</v>
      </c>
      <c r="F3" s="70" t="s">
        <v>406</v>
      </c>
      <c r="G3" s="70" t="s">
        <v>740</v>
      </c>
      <c r="H3" s="70" t="s">
        <v>741</v>
      </c>
      <c r="I3" s="70" t="s">
        <v>742</v>
      </c>
      <c r="J3" s="71" t="s">
        <v>743</v>
      </c>
      <c r="K3" s="231" t="s">
        <v>1825</v>
      </c>
    </row>
    <row r="4" spans="1:11" ht="17.25" customHeight="1" x14ac:dyDescent="0.15">
      <c r="A4" s="238">
        <v>1</v>
      </c>
      <c r="B4" s="239" t="s">
        <v>744</v>
      </c>
      <c r="C4" s="240" t="s">
        <v>949</v>
      </c>
      <c r="D4" s="191" t="s">
        <v>902</v>
      </c>
      <c r="E4" s="239" t="s">
        <v>803</v>
      </c>
      <c r="F4" s="191" t="s">
        <v>848</v>
      </c>
      <c r="G4" s="466" t="s">
        <v>1004</v>
      </c>
      <c r="H4" s="466" t="s">
        <v>1005</v>
      </c>
      <c r="I4" s="66"/>
      <c r="J4" s="65"/>
    </row>
    <row r="5" spans="1:11" ht="17.25" customHeight="1" x14ac:dyDescent="0.15">
      <c r="A5" s="238">
        <f>A4+1</f>
        <v>2</v>
      </c>
      <c r="B5" s="239" t="s">
        <v>745</v>
      </c>
      <c r="C5" s="240" t="s">
        <v>1178</v>
      </c>
      <c r="D5" s="191" t="s">
        <v>1179</v>
      </c>
      <c r="E5" s="241" t="s">
        <v>745</v>
      </c>
      <c r="F5" s="191" t="s">
        <v>849</v>
      </c>
      <c r="G5" s="466" t="s">
        <v>1004</v>
      </c>
      <c r="H5" s="466"/>
      <c r="I5" s="66"/>
      <c r="J5" s="65"/>
    </row>
    <row r="6" spans="1:11" ht="17.25" customHeight="1" x14ac:dyDescent="0.15">
      <c r="A6" s="238">
        <f t="shared" ref="A6:A66" si="0">A5+1</f>
        <v>3</v>
      </c>
      <c r="B6" s="239" t="s">
        <v>746</v>
      </c>
      <c r="C6" s="240" t="s">
        <v>950</v>
      </c>
      <c r="D6" s="191" t="s">
        <v>903</v>
      </c>
      <c r="E6" s="239" t="s">
        <v>804</v>
      </c>
      <c r="F6" s="191" t="s">
        <v>850</v>
      </c>
      <c r="G6" s="466" t="s">
        <v>1004</v>
      </c>
      <c r="H6" s="466"/>
      <c r="I6" s="67"/>
      <c r="J6" s="65"/>
    </row>
    <row r="7" spans="1:11" ht="17.25" customHeight="1" x14ac:dyDescent="0.15">
      <c r="A7" s="238">
        <f t="shared" si="0"/>
        <v>4</v>
      </c>
      <c r="B7" s="239" t="s">
        <v>747</v>
      </c>
      <c r="C7" s="240" t="s">
        <v>951</v>
      </c>
      <c r="D7" s="191" t="s">
        <v>1575</v>
      </c>
      <c r="E7" s="241" t="s">
        <v>805</v>
      </c>
      <c r="F7" s="191" t="s">
        <v>851</v>
      </c>
      <c r="G7" s="466" t="s">
        <v>1004</v>
      </c>
      <c r="H7" s="466"/>
      <c r="I7" s="466"/>
      <c r="J7" s="65"/>
    </row>
    <row r="8" spans="1:11" ht="17.25" customHeight="1" x14ac:dyDescent="0.15">
      <c r="A8" s="238">
        <f t="shared" si="0"/>
        <v>5</v>
      </c>
      <c r="B8" s="239" t="s">
        <v>2098</v>
      </c>
      <c r="C8" s="240" t="s">
        <v>124</v>
      </c>
      <c r="D8" s="191" t="s">
        <v>904</v>
      </c>
      <c r="E8" s="241" t="s">
        <v>2099</v>
      </c>
      <c r="F8" s="191" t="s">
        <v>2122</v>
      </c>
      <c r="G8" s="466" t="s">
        <v>0</v>
      </c>
      <c r="H8" s="466" t="s">
        <v>0</v>
      </c>
      <c r="I8" s="466"/>
      <c r="J8" s="65"/>
    </row>
    <row r="9" spans="1:11" ht="17.25" customHeight="1" x14ac:dyDescent="0.15">
      <c r="A9" s="238">
        <f t="shared" si="0"/>
        <v>6</v>
      </c>
      <c r="B9" s="239" t="s">
        <v>2317</v>
      </c>
      <c r="C9" s="240" t="s">
        <v>2318</v>
      </c>
      <c r="D9" s="191" t="s">
        <v>2319</v>
      </c>
      <c r="E9" s="241" t="s">
        <v>2320</v>
      </c>
      <c r="F9" s="191" t="s">
        <v>2321</v>
      </c>
      <c r="G9" s="466" t="s">
        <v>2322</v>
      </c>
      <c r="H9" s="466"/>
      <c r="I9" s="466"/>
      <c r="J9" s="65"/>
    </row>
    <row r="10" spans="1:11" ht="17.25" customHeight="1" x14ac:dyDescent="0.15">
      <c r="A10" s="238">
        <f t="shared" si="0"/>
        <v>7</v>
      </c>
      <c r="B10" s="239" t="s">
        <v>748</v>
      </c>
      <c r="C10" s="240" t="s">
        <v>952</v>
      </c>
      <c r="D10" s="191" t="s">
        <v>1688</v>
      </c>
      <c r="E10" s="241" t="s">
        <v>801</v>
      </c>
      <c r="F10" s="191" t="s">
        <v>852</v>
      </c>
      <c r="G10" s="466" t="s">
        <v>1004</v>
      </c>
      <c r="H10" s="466" t="s">
        <v>1005</v>
      </c>
      <c r="I10" s="466" t="s">
        <v>0</v>
      </c>
      <c r="J10" s="65"/>
    </row>
    <row r="11" spans="1:11" ht="17.25" customHeight="1" x14ac:dyDescent="0.15">
      <c r="A11" s="238">
        <f t="shared" si="0"/>
        <v>8</v>
      </c>
      <c r="B11" s="239" t="s">
        <v>749</v>
      </c>
      <c r="C11" s="240" t="s">
        <v>953</v>
      </c>
      <c r="D11" s="191" t="s">
        <v>905</v>
      </c>
      <c r="E11" s="239" t="s">
        <v>802</v>
      </c>
      <c r="F11" s="191" t="s">
        <v>853</v>
      </c>
      <c r="G11" s="466" t="s">
        <v>1004</v>
      </c>
      <c r="H11" s="466"/>
      <c r="I11" s="466"/>
      <c r="J11" s="65"/>
    </row>
    <row r="12" spans="1:11" ht="17.25" customHeight="1" x14ac:dyDescent="0.15">
      <c r="A12" s="238">
        <f t="shared" si="0"/>
        <v>9</v>
      </c>
      <c r="B12" s="239" t="s">
        <v>750</v>
      </c>
      <c r="C12" s="240" t="s">
        <v>954</v>
      </c>
      <c r="D12" s="191" t="s">
        <v>906</v>
      </c>
      <c r="E12" s="241" t="s">
        <v>806</v>
      </c>
      <c r="F12" s="191" t="s">
        <v>854</v>
      </c>
      <c r="G12" s="466" t="s">
        <v>1004</v>
      </c>
      <c r="H12" s="466"/>
      <c r="I12" s="466"/>
      <c r="J12" s="65"/>
    </row>
    <row r="13" spans="1:11" ht="17.25" customHeight="1" x14ac:dyDescent="0.15">
      <c r="A13" s="238">
        <f t="shared" si="0"/>
        <v>10</v>
      </c>
      <c r="B13" s="239" t="s">
        <v>751</v>
      </c>
      <c r="C13" s="240" t="s">
        <v>955</v>
      </c>
      <c r="D13" s="191" t="s">
        <v>907</v>
      </c>
      <c r="E13" s="239" t="s">
        <v>806</v>
      </c>
      <c r="F13" s="191" t="s">
        <v>855</v>
      </c>
      <c r="G13" s="466" t="s">
        <v>1004</v>
      </c>
      <c r="H13" s="466"/>
      <c r="I13" s="466"/>
      <c r="J13" s="65"/>
    </row>
    <row r="14" spans="1:11" ht="17.25" customHeight="1" x14ac:dyDescent="0.15">
      <c r="A14" s="238">
        <f t="shared" si="0"/>
        <v>11</v>
      </c>
      <c r="B14" s="239" t="s">
        <v>752</v>
      </c>
      <c r="C14" s="240" t="s">
        <v>1613</v>
      </c>
      <c r="D14" s="191" t="s">
        <v>908</v>
      </c>
      <c r="E14" s="241" t="s">
        <v>806</v>
      </c>
      <c r="F14" s="191" t="s">
        <v>856</v>
      </c>
      <c r="G14" s="466" t="s">
        <v>0</v>
      </c>
      <c r="H14" s="466" t="s">
        <v>1005</v>
      </c>
      <c r="I14" s="466"/>
      <c r="J14" s="65"/>
    </row>
    <row r="15" spans="1:11" ht="17.25" customHeight="1" x14ac:dyDescent="0.15">
      <c r="A15" s="238">
        <f t="shared" si="0"/>
        <v>12</v>
      </c>
      <c r="B15" s="239" t="s">
        <v>1612</v>
      </c>
      <c r="C15" s="240" t="s">
        <v>1614</v>
      </c>
      <c r="D15" s="191" t="s">
        <v>1940</v>
      </c>
      <c r="E15" s="241" t="s">
        <v>806</v>
      </c>
      <c r="F15" s="191" t="s">
        <v>2449</v>
      </c>
      <c r="G15" s="466" t="s">
        <v>1615</v>
      </c>
      <c r="H15" s="466"/>
      <c r="I15" s="466"/>
      <c r="J15" s="65"/>
    </row>
    <row r="16" spans="1:11" ht="17.25" customHeight="1" x14ac:dyDescent="0.15">
      <c r="A16" s="238">
        <f t="shared" si="0"/>
        <v>13</v>
      </c>
      <c r="B16" s="239" t="s">
        <v>753</v>
      </c>
      <c r="C16" s="240" t="s">
        <v>957</v>
      </c>
      <c r="D16" s="191" t="s">
        <v>909</v>
      </c>
      <c r="E16" s="241" t="s">
        <v>807</v>
      </c>
      <c r="F16" s="191" t="s">
        <v>857</v>
      </c>
      <c r="G16" s="466" t="s">
        <v>1004</v>
      </c>
      <c r="H16" s="466" t="s">
        <v>1005</v>
      </c>
      <c r="I16" s="466"/>
      <c r="J16" s="65"/>
    </row>
    <row r="17" spans="1:11" ht="17.25" customHeight="1" x14ac:dyDescent="0.15">
      <c r="A17" s="238">
        <f t="shared" si="0"/>
        <v>14</v>
      </c>
      <c r="B17" s="239" t="s">
        <v>754</v>
      </c>
      <c r="C17" s="240" t="s">
        <v>958</v>
      </c>
      <c r="D17" s="191" t="s">
        <v>910</v>
      </c>
      <c r="E17" s="241" t="s">
        <v>808</v>
      </c>
      <c r="F17" s="191" t="s">
        <v>858</v>
      </c>
      <c r="G17" s="466" t="s">
        <v>1004</v>
      </c>
      <c r="H17" s="466" t="s">
        <v>1005</v>
      </c>
      <c r="I17" s="466"/>
      <c r="J17" s="65"/>
      <c r="K17" s="231" t="s">
        <v>2402</v>
      </c>
    </row>
    <row r="18" spans="1:11" ht="17.25" customHeight="1" x14ac:dyDescent="0.15">
      <c r="A18" s="238">
        <f t="shared" si="0"/>
        <v>15</v>
      </c>
      <c r="B18" s="239" t="s">
        <v>1561</v>
      </c>
      <c r="C18" s="240" t="s">
        <v>956</v>
      </c>
      <c r="D18" s="191" t="s">
        <v>1562</v>
      </c>
      <c r="E18" s="239" t="s">
        <v>809</v>
      </c>
      <c r="F18" s="191" t="s">
        <v>859</v>
      </c>
      <c r="G18" s="466" t="s">
        <v>1004</v>
      </c>
      <c r="H18" s="468" t="s">
        <v>1005</v>
      </c>
      <c r="I18" s="468" t="s">
        <v>0</v>
      </c>
      <c r="J18" s="65" t="s">
        <v>1233</v>
      </c>
      <c r="K18" s="231" t="s">
        <v>2491</v>
      </c>
    </row>
    <row r="19" spans="1:11" ht="17.25" customHeight="1" x14ac:dyDescent="0.15">
      <c r="A19" s="238">
        <f t="shared" si="0"/>
        <v>16</v>
      </c>
      <c r="B19" s="239" t="s">
        <v>755</v>
      </c>
      <c r="C19" s="240" t="s">
        <v>959</v>
      </c>
      <c r="D19" s="191" t="s">
        <v>911</v>
      </c>
      <c r="E19" s="239" t="s">
        <v>810</v>
      </c>
      <c r="F19" s="191" t="s">
        <v>2244</v>
      </c>
      <c r="G19" s="466" t="s">
        <v>1004</v>
      </c>
      <c r="H19" s="468" t="s">
        <v>1005</v>
      </c>
      <c r="I19" s="468"/>
      <c r="J19" s="65"/>
    </row>
    <row r="20" spans="1:11" ht="17.25" customHeight="1" x14ac:dyDescent="0.15">
      <c r="A20" s="238">
        <f t="shared" si="0"/>
        <v>17</v>
      </c>
      <c r="B20" s="239" t="s">
        <v>756</v>
      </c>
      <c r="C20" s="240" t="s">
        <v>960</v>
      </c>
      <c r="D20" s="191" t="s">
        <v>912</v>
      </c>
      <c r="E20" s="239" t="s">
        <v>811</v>
      </c>
      <c r="F20" s="191" t="s">
        <v>860</v>
      </c>
      <c r="G20" s="466" t="s">
        <v>0</v>
      </c>
      <c r="H20" s="468" t="s">
        <v>0</v>
      </c>
      <c r="I20" s="468"/>
      <c r="J20" s="65"/>
    </row>
    <row r="21" spans="1:11" ht="17.25" customHeight="1" x14ac:dyDescent="0.15">
      <c r="A21" s="238">
        <f t="shared" si="0"/>
        <v>18</v>
      </c>
      <c r="B21" s="239" t="s">
        <v>757</v>
      </c>
      <c r="C21" s="240" t="s">
        <v>961</v>
      </c>
      <c r="D21" s="191" t="s">
        <v>913</v>
      </c>
      <c r="E21" s="241" t="s">
        <v>757</v>
      </c>
      <c r="F21" s="191" t="s">
        <v>861</v>
      </c>
      <c r="G21" s="466" t="s">
        <v>1004</v>
      </c>
      <c r="H21" s="468"/>
      <c r="I21" s="468"/>
      <c r="J21" s="65"/>
    </row>
    <row r="22" spans="1:11" ht="17.25" customHeight="1" x14ac:dyDescent="0.15">
      <c r="A22" s="238">
        <f t="shared" si="0"/>
        <v>19</v>
      </c>
      <c r="B22" s="239" t="s">
        <v>1834</v>
      </c>
      <c r="C22" s="240" t="s">
        <v>962</v>
      </c>
      <c r="D22" s="191" t="s">
        <v>1833</v>
      </c>
      <c r="E22" s="239" t="s">
        <v>758</v>
      </c>
      <c r="F22" s="191" t="s">
        <v>2044</v>
      </c>
      <c r="G22" s="466" t="s">
        <v>1004</v>
      </c>
      <c r="H22" s="468" t="s">
        <v>1005</v>
      </c>
      <c r="I22" s="468"/>
      <c r="J22" s="65"/>
    </row>
    <row r="23" spans="1:11" ht="17.25" customHeight="1" x14ac:dyDescent="0.15">
      <c r="A23" s="238">
        <f t="shared" si="0"/>
        <v>20</v>
      </c>
      <c r="B23" s="239" t="s">
        <v>759</v>
      </c>
      <c r="C23" s="240" t="s">
        <v>1628</v>
      </c>
      <c r="D23" s="191" t="s">
        <v>1629</v>
      </c>
      <c r="E23" s="239" t="s">
        <v>812</v>
      </c>
      <c r="F23" s="191" t="s">
        <v>862</v>
      </c>
      <c r="G23" s="466" t="s">
        <v>1004</v>
      </c>
      <c r="H23" s="468" t="s">
        <v>1005</v>
      </c>
      <c r="I23" s="468"/>
      <c r="J23" s="65"/>
    </row>
    <row r="24" spans="1:11" ht="17.25" customHeight="1" x14ac:dyDescent="0.15">
      <c r="A24" s="238">
        <f t="shared" si="0"/>
        <v>21</v>
      </c>
      <c r="B24" s="239" t="s">
        <v>760</v>
      </c>
      <c r="C24" s="240" t="s">
        <v>963</v>
      </c>
      <c r="D24" s="191" t="s">
        <v>914</v>
      </c>
      <c r="E24" s="241" t="s">
        <v>813</v>
      </c>
      <c r="F24" s="191" t="s">
        <v>863</v>
      </c>
      <c r="G24" s="466" t="s">
        <v>1004</v>
      </c>
      <c r="H24" s="468" t="s">
        <v>1005</v>
      </c>
      <c r="I24" s="468"/>
      <c r="J24" s="65"/>
    </row>
    <row r="25" spans="1:11" ht="17.25" customHeight="1" x14ac:dyDescent="0.15">
      <c r="A25" s="238">
        <f t="shared" si="0"/>
        <v>22</v>
      </c>
      <c r="B25" s="239" t="s">
        <v>761</v>
      </c>
      <c r="C25" s="240" t="s">
        <v>676</v>
      </c>
      <c r="D25" s="191" t="s">
        <v>1939</v>
      </c>
      <c r="E25" s="239" t="s">
        <v>815</v>
      </c>
      <c r="F25" s="191" t="s">
        <v>864</v>
      </c>
      <c r="G25" s="466" t="s">
        <v>1004</v>
      </c>
      <c r="H25" s="468" t="s">
        <v>1005</v>
      </c>
      <c r="I25" s="468"/>
      <c r="J25" s="65"/>
    </row>
    <row r="26" spans="1:11" ht="17.25" customHeight="1" x14ac:dyDescent="0.15">
      <c r="A26" s="238">
        <f t="shared" si="0"/>
        <v>23</v>
      </c>
      <c r="B26" s="239" t="s">
        <v>762</v>
      </c>
      <c r="C26" s="240" t="s">
        <v>964</v>
      </c>
      <c r="D26" s="191" t="s">
        <v>1171</v>
      </c>
      <c r="E26" s="239" t="s">
        <v>816</v>
      </c>
      <c r="F26" s="191" t="s">
        <v>865</v>
      </c>
      <c r="G26" s="466" t="s">
        <v>1004</v>
      </c>
      <c r="H26" s="468"/>
      <c r="I26" s="468"/>
      <c r="J26" s="65"/>
    </row>
    <row r="27" spans="1:11" ht="17.25" customHeight="1" x14ac:dyDescent="0.15">
      <c r="A27" s="238">
        <f t="shared" si="0"/>
        <v>24</v>
      </c>
      <c r="B27" s="239" t="s">
        <v>1428</v>
      </c>
      <c r="C27" s="240" t="s">
        <v>965</v>
      </c>
      <c r="D27" s="191" t="s">
        <v>915</v>
      </c>
      <c r="E27" s="241" t="s">
        <v>817</v>
      </c>
      <c r="F27" s="191" t="s">
        <v>866</v>
      </c>
      <c r="G27" s="466" t="s">
        <v>1004</v>
      </c>
      <c r="H27" s="468" t="s">
        <v>1005</v>
      </c>
      <c r="I27" s="468"/>
      <c r="J27" s="65"/>
    </row>
    <row r="28" spans="1:11" ht="18" customHeight="1" x14ac:dyDescent="0.15">
      <c r="A28" s="238">
        <f t="shared" si="0"/>
        <v>25</v>
      </c>
      <c r="B28" s="239" t="s">
        <v>763</v>
      </c>
      <c r="C28" s="240" t="s">
        <v>966</v>
      </c>
      <c r="D28" s="191" t="s">
        <v>916</v>
      </c>
      <c r="E28" s="239" t="s">
        <v>802</v>
      </c>
      <c r="F28" s="191" t="s">
        <v>1486</v>
      </c>
      <c r="G28" s="466" t="s">
        <v>1004</v>
      </c>
      <c r="H28" s="468"/>
      <c r="I28" s="468"/>
      <c r="J28" s="65"/>
    </row>
    <row r="29" spans="1:11" ht="18" customHeight="1" x14ac:dyDescent="0.15">
      <c r="A29" s="238">
        <f t="shared" si="0"/>
        <v>26</v>
      </c>
      <c r="B29" s="239" t="s">
        <v>764</v>
      </c>
      <c r="C29" s="240" t="s">
        <v>967</v>
      </c>
      <c r="D29" s="191" t="s">
        <v>1286</v>
      </c>
      <c r="E29" s="241" t="s">
        <v>818</v>
      </c>
      <c r="F29" s="191" t="s">
        <v>867</v>
      </c>
      <c r="G29" s="466" t="s">
        <v>1004</v>
      </c>
      <c r="H29" s="468"/>
      <c r="I29" s="468"/>
      <c r="J29" s="65"/>
    </row>
    <row r="30" spans="1:11" ht="18" customHeight="1" x14ac:dyDescent="0.15">
      <c r="A30" s="238">
        <f t="shared" si="0"/>
        <v>27</v>
      </c>
      <c r="B30" s="239" t="s">
        <v>765</v>
      </c>
      <c r="C30" s="240" t="s">
        <v>959</v>
      </c>
      <c r="D30" s="191" t="s">
        <v>917</v>
      </c>
      <c r="E30" s="239" t="s">
        <v>819</v>
      </c>
      <c r="F30" s="191" t="s">
        <v>868</v>
      </c>
      <c r="G30" s="466" t="s">
        <v>1004</v>
      </c>
      <c r="H30" s="468" t="s">
        <v>1005</v>
      </c>
      <c r="I30" s="468"/>
      <c r="J30" s="65"/>
    </row>
    <row r="31" spans="1:11" ht="18" customHeight="1" x14ac:dyDescent="0.15">
      <c r="A31" s="238">
        <f t="shared" si="0"/>
        <v>28</v>
      </c>
      <c r="B31" s="239" t="s">
        <v>788</v>
      </c>
      <c r="C31" s="240" t="s">
        <v>1229</v>
      </c>
      <c r="D31" s="191" t="s">
        <v>1677</v>
      </c>
      <c r="E31" s="241" t="s">
        <v>838</v>
      </c>
      <c r="F31" s="191" t="s">
        <v>889</v>
      </c>
      <c r="G31" s="466" t="s">
        <v>1004</v>
      </c>
      <c r="H31" s="468" t="s">
        <v>1005</v>
      </c>
      <c r="I31" s="468"/>
      <c r="J31" s="65"/>
      <c r="K31" s="231" t="s">
        <v>2367</v>
      </c>
    </row>
    <row r="32" spans="1:11" ht="18" customHeight="1" x14ac:dyDescent="0.15">
      <c r="A32" s="238">
        <f t="shared" si="0"/>
        <v>29</v>
      </c>
      <c r="B32" s="239" t="s">
        <v>1578</v>
      </c>
      <c r="C32" s="240" t="s">
        <v>992</v>
      </c>
      <c r="D32" s="191" t="s">
        <v>1577</v>
      </c>
      <c r="E32" s="241" t="s">
        <v>1196</v>
      </c>
      <c r="F32" s="191" t="s">
        <v>890</v>
      </c>
      <c r="G32" s="466" t="s">
        <v>1004</v>
      </c>
      <c r="H32" s="468"/>
      <c r="I32" s="468" t="s">
        <v>0</v>
      </c>
      <c r="J32" s="65"/>
    </row>
    <row r="33" spans="1:11" ht="18" customHeight="1" x14ac:dyDescent="0.15">
      <c r="A33" s="238">
        <f t="shared" si="0"/>
        <v>30</v>
      </c>
      <c r="B33" s="239" t="s">
        <v>1700</v>
      </c>
      <c r="C33" s="240" t="s">
        <v>1702</v>
      </c>
      <c r="D33" s="123" t="s">
        <v>1703</v>
      </c>
      <c r="E33" s="241" t="s">
        <v>1701</v>
      </c>
      <c r="F33" s="191" t="s">
        <v>1704</v>
      </c>
      <c r="G33" s="466" t="s">
        <v>637</v>
      </c>
      <c r="H33" s="468"/>
      <c r="I33" s="468"/>
      <c r="J33" s="65"/>
    </row>
    <row r="34" spans="1:11" ht="18" customHeight="1" x14ac:dyDescent="0.15">
      <c r="A34" s="238">
        <f t="shared" si="0"/>
        <v>31</v>
      </c>
      <c r="B34" s="239" t="s">
        <v>1316</v>
      </c>
      <c r="C34" s="240" t="s">
        <v>1941</v>
      </c>
      <c r="D34" s="191" t="s">
        <v>2271</v>
      </c>
      <c r="E34" s="241" t="s">
        <v>1317</v>
      </c>
      <c r="F34" s="191" t="s">
        <v>1318</v>
      </c>
      <c r="G34" s="466" t="s">
        <v>1319</v>
      </c>
      <c r="H34" s="468" t="s">
        <v>1319</v>
      </c>
      <c r="I34" s="468"/>
      <c r="J34" s="65"/>
      <c r="K34" s="232"/>
    </row>
    <row r="35" spans="1:11" ht="18" customHeight="1" x14ac:dyDescent="0.15">
      <c r="A35" s="238">
        <f t="shared" si="0"/>
        <v>32</v>
      </c>
      <c r="B35" s="239" t="s">
        <v>1439</v>
      </c>
      <c r="C35" s="240" t="s">
        <v>1433</v>
      </c>
      <c r="D35" s="191" t="s">
        <v>1434</v>
      </c>
      <c r="E35" s="241" t="s">
        <v>1435</v>
      </c>
      <c r="F35" s="191" t="s">
        <v>1436</v>
      </c>
      <c r="G35" s="466" t="s">
        <v>1437</v>
      </c>
      <c r="H35" s="468" t="s">
        <v>1437</v>
      </c>
      <c r="I35" s="468"/>
      <c r="J35" s="65"/>
      <c r="K35" s="231" t="s">
        <v>2367</v>
      </c>
    </row>
    <row r="36" spans="1:11" ht="17.25" customHeight="1" x14ac:dyDescent="0.15">
      <c r="A36" s="238">
        <f t="shared" si="0"/>
        <v>33</v>
      </c>
      <c r="B36" s="239" t="s">
        <v>2102</v>
      </c>
      <c r="C36" s="240" t="s">
        <v>2117</v>
      </c>
      <c r="D36" s="191" t="s">
        <v>2103</v>
      </c>
      <c r="E36" s="239" t="s">
        <v>2104</v>
      </c>
      <c r="F36" s="191" t="s">
        <v>2118</v>
      </c>
      <c r="G36" s="466" t="s">
        <v>2097</v>
      </c>
      <c r="H36" s="468" t="s">
        <v>2119</v>
      </c>
      <c r="I36" s="468"/>
      <c r="J36" s="65"/>
    </row>
    <row r="37" spans="1:11" ht="18" customHeight="1" x14ac:dyDescent="0.15">
      <c r="A37" s="238">
        <f t="shared" si="0"/>
        <v>34</v>
      </c>
      <c r="B37" s="55" t="s">
        <v>2157</v>
      </c>
      <c r="C37" s="83" t="s">
        <v>2158</v>
      </c>
      <c r="D37" s="258" t="s">
        <v>2240</v>
      </c>
      <c r="E37" s="55" t="s">
        <v>2159</v>
      </c>
      <c r="F37" s="258" t="s">
        <v>2169</v>
      </c>
      <c r="G37" s="464" t="s">
        <v>0</v>
      </c>
      <c r="H37" s="258"/>
      <c r="I37" s="258"/>
      <c r="J37" s="380"/>
    </row>
    <row r="38" spans="1:11" ht="18" customHeight="1" x14ac:dyDescent="0.15">
      <c r="A38" s="238">
        <f t="shared" si="0"/>
        <v>35</v>
      </c>
      <c r="B38" s="55" t="s">
        <v>2237</v>
      </c>
      <c r="C38" s="83" t="s">
        <v>2238</v>
      </c>
      <c r="D38" s="258" t="s">
        <v>2239</v>
      </c>
      <c r="E38" s="55" t="s">
        <v>2241</v>
      </c>
      <c r="F38" s="258" t="s">
        <v>2400</v>
      </c>
      <c r="G38" s="464" t="s">
        <v>0</v>
      </c>
      <c r="H38" s="258"/>
      <c r="I38" s="258"/>
      <c r="J38" s="380"/>
      <c r="K38" s="231" t="s">
        <v>2243</v>
      </c>
    </row>
    <row r="39" spans="1:11" ht="18" customHeight="1" x14ac:dyDescent="0.15">
      <c r="A39" s="238">
        <f t="shared" si="0"/>
        <v>36</v>
      </c>
      <c r="B39" s="55" t="s">
        <v>2278</v>
      </c>
      <c r="C39" s="83" t="s">
        <v>960</v>
      </c>
      <c r="D39" s="258" t="s">
        <v>2279</v>
      </c>
      <c r="E39" s="55" t="s">
        <v>2386</v>
      </c>
      <c r="F39" s="258" t="s">
        <v>2280</v>
      </c>
      <c r="G39" s="464" t="s">
        <v>0</v>
      </c>
      <c r="H39" s="468" t="s">
        <v>0</v>
      </c>
      <c r="I39" s="258"/>
      <c r="J39" s="380"/>
    </row>
    <row r="40" spans="1:11" ht="18" customHeight="1" x14ac:dyDescent="0.15">
      <c r="A40" s="238">
        <f t="shared" si="0"/>
        <v>37</v>
      </c>
      <c r="B40" s="239" t="s">
        <v>2303</v>
      </c>
      <c r="C40" s="240" t="s">
        <v>2304</v>
      </c>
      <c r="D40" s="191" t="s">
        <v>2305</v>
      </c>
      <c r="E40" s="241" t="s">
        <v>2306</v>
      </c>
      <c r="F40" s="191" t="s">
        <v>2307</v>
      </c>
      <c r="G40" s="466" t="s">
        <v>0</v>
      </c>
      <c r="H40" s="468" t="s">
        <v>2308</v>
      </c>
      <c r="I40" s="468"/>
      <c r="J40" s="65"/>
    </row>
    <row r="41" spans="1:11" ht="18" customHeight="1" x14ac:dyDescent="0.15">
      <c r="A41" s="238">
        <f t="shared" si="0"/>
        <v>38</v>
      </c>
      <c r="B41" s="239" t="s">
        <v>2555</v>
      </c>
      <c r="C41" s="240" t="s">
        <v>2556</v>
      </c>
      <c r="D41" s="191" t="s">
        <v>2557</v>
      </c>
      <c r="E41" s="241" t="s">
        <v>2558</v>
      </c>
      <c r="F41" s="191" t="s">
        <v>2559</v>
      </c>
      <c r="G41" s="480" t="s">
        <v>0</v>
      </c>
      <c r="H41" s="480"/>
      <c r="I41" s="480"/>
      <c r="J41" s="65"/>
    </row>
    <row r="42" spans="1:11" ht="18" customHeight="1" x14ac:dyDescent="0.15">
      <c r="A42" s="238">
        <f t="shared" si="0"/>
        <v>39</v>
      </c>
      <c r="B42" s="239" t="s">
        <v>766</v>
      </c>
      <c r="C42" s="240" t="s">
        <v>968</v>
      </c>
      <c r="D42" s="191" t="s">
        <v>918</v>
      </c>
      <c r="E42" s="241" t="s">
        <v>820</v>
      </c>
      <c r="F42" s="191" t="s">
        <v>869</v>
      </c>
      <c r="G42" s="466" t="s">
        <v>1004</v>
      </c>
      <c r="H42" s="468"/>
      <c r="I42" s="468" t="s">
        <v>0</v>
      </c>
      <c r="J42" s="65"/>
    </row>
    <row r="43" spans="1:11" ht="18" customHeight="1" x14ac:dyDescent="0.15">
      <c r="A43" s="238">
        <f t="shared" si="0"/>
        <v>40</v>
      </c>
      <c r="B43" s="239" t="s">
        <v>2406</v>
      </c>
      <c r="C43" s="240" t="s">
        <v>969</v>
      </c>
      <c r="D43" s="191" t="s">
        <v>2407</v>
      </c>
      <c r="E43" s="239" t="s">
        <v>821</v>
      </c>
      <c r="F43" s="191" t="s">
        <v>2501</v>
      </c>
      <c r="G43" s="466" t="s">
        <v>1004</v>
      </c>
      <c r="H43" s="468"/>
      <c r="I43" s="468" t="s">
        <v>0</v>
      </c>
      <c r="J43" s="65"/>
    </row>
    <row r="44" spans="1:11" ht="18" customHeight="1" x14ac:dyDescent="0.15">
      <c r="A44" s="238">
        <f t="shared" si="0"/>
        <v>41</v>
      </c>
      <c r="B44" s="239" t="s">
        <v>1180</v>
      </c>
      <c r="C44" s="240" t="s">
        <v>1181</v>
      </c>
      <c r="D44" s="191" t="s">
        <v>1287</v>
      </c>
      <c r="E44" s="239" t="s">
        <v>1182</v>
      </c>
      <c r="F44" s="191" t="s">
        <v>1183</v>
      </c>
      <c r="G44" s="466" t="s">
        <v>1184</v>
      </c>
      <c r="H44" s="468"/>
      <c r="I44" s="468"/>
      <c r="J44" s="65"/>
    </row>
    <row r="45" spans="1:11" ht="18" customHeight="1" x14ac:dyDescent="0.15">
      <c r="A45" s="238">
        <f t="shared" si="0"/>
        <v>42</v>
      </c>
      <c r="B45" s="239" t="s">
        <v>767</v>
      </c>
      <c r="C45" s="240" t="s">
        <v>971</v>
      </c>
      <c r="D45" s="191" t="s">
        <v>2426</v>
      </c>
      <c r="E45" s="241" t="s">
        <v>822</v>
      </c>
      <c r="F45" s="191" t="s">
        <v>2043</v>
      </c>
      <c r="G45" s="466" t="s">
        <v>1004</v>
      </c>
      <c r="H45" s="468" t="s">
        <v>1005</v>
      </c>
      <c r="I45" s="468"/>
      <c r="J45" s="65"/>
    </row>
    <row r="46" spans="1:11" ht="18" customHeight="1" x14ac:dyDescent="0.15">
      <c r="A46" s="238">
        <f t="shared" si="0"/>
        <v>43</v>
      </c>
      <c r="B46" s="239" t="s">
        <v>768</v>
      </c>
      <c r="C46" s="240" t="s">
        <v>970</v>
      </c>
      <c r="D46" s="191" t="s">
        <v>919</v>
      </c>
      <c r="E46" s="241" t="s">
        <v>823</v>
      </c>
      <c r="F46" s="191" t="s">
        <v>870</v>
      </c>
      <c r="G46" s="466" t="s">
        <v>1004</v>
      </c>
      <c r="H46" s="468" t="s">
        <v>1005</v>
      </c>
      <c r="I46" s="468"/>
      <c r="J46" s="65"/>
    </row>
    <row r="47" spans="1:11" ht="18" customHeight="1" x14ac:dyDescent="0.15">
      <c r="A47" s="238">
        <f t="shared" si="0"/>
        <v>44</v>
      </c>
      <c r="B47" s="239" t="s">
        <v>769</v>
      </c>
      <c r="C47" s="240" t="s">
        <v>972</v>
      </c>
      <c r="D47" s="191" t="s">
        <v>920</v>
      </c>
      <c r="E47" s="239" t="s">
        <v>824</v>
      </c>
      <c r="F47" s="191" t="s">
        <v>871</v>
      </c>
      <c r="G47" s="466" t="s">
        <v>1004</v>
      </c>
      <c r="H47" s="468" t="s">
        <v>1005</v>
      </c>
      <c r="I47" s="468"/>
      <c r="J47" s="65"/>
    </row>
    <row r="48" spans="1:11" ht="18" customHeight="1" x14ac:dyDescent="0.15">
      <c r="A48" s="238">
        <f t="shared" si="0"/>
        <v>45</v>
      </c>
      <c r="B48" s="239" t="s">
        <v>770</v>
      </c>
      <c r="C48" s="240" t="s">
        <v>973</v>
      </c>
      <c r="D48" s="191" t="s">
        <v>921</v>
      </c>
      <c r="E48" s="239" t="s">
        <v>825</v>
      </c>
      <c r="F48" s="191" t="s">
        <v>872</v>
      </c>
      <c r="G48" s="466" t="s">
        <v>1004</v>
      </c>
      <c r="H48" s="468" t="s">
        <v>1005</v>
      </c>
      <c r="I48" s="468"/>
      <c r="J48" s="65"/>
      <c r="K48" s="232"/>
    </row>
    <row r="49" spans="1:11" ht="18" customHeight="1" x14ac:dyDescent="0.15">
      <c r="A49" s="238">
        <f t="shared" si="0"/>
        <v>46</v>
      </c>
      <c r="B49" s="239" t="s">
        <v>771</v>
      </c>
      <c r="C49" s="240" t="s">
        <v>974</v>
      </c>
      <c r="D49" s="191" t="s">
        <v>1227</v>
      </c>
      <c r="E49" s="239" t="s">
        <v>826</v>
      </c>
      <c r="F49" s="191" t="s">
        <v>873</v>
      </c>
      <c r="G49" s="466" t="s">
        <v>1004</v>
      </c>
      <c r="H49" s="468" t="s">
        <v>1005</v>
      </c>
      <c r="I49" s="468" t="s">
        <v>1262</v>
      </c>
      <c r="J49" s="65"/>
      <c r="K49" s="232"/>
    </row>
    <row r="50" spans="1:11" ht="18" customHeight="1" x14ac:dyDescent="0.15">
      <c r="A50" s="238">
        <f t="shared" si="0"/>
        <v>47</v>
      </c>
      <c r="B50" s="239" t="s">
        <v>2333</v>
      </c>
      <c r="C50" s="240" t="s">
        <v>2334</v>
      </c>
      <c r="D50" s="191" t="s">
        <v>2335</v>
      </c>
      <c r="E50" s="239" t="s">
        <v>2336</v>
      </c>
      <c r="F50" s="191" t="s">
        <v>2337</v>
      </c>
      <c r="G50" s="466" t="s">
        <v>2338</v>
      </c>
      <c r="H50" s="468"/>
      <c r="I50" s="468"/>
      <c r="J50" s="65"/>
    </row>
    <row r="51" spans="1:11" ht="18" customHeight="1" x14ac:dyDescent="0.15">
      <c r="A51" s="238">
        <f t="shared" si="0"/>
        <v>48</v>
      </c>
      <c r="B51" s="239" t="s">
        <v>1309</v>
      </c>
      <c r="C51" s="240" t="s">
        <v>1310</v>
      </c>
      <c r="D51" s="191" t="s">
        <v>1311</v>
      </c>
      <c r="E51" s="239" t="s">
        <v>1309</v>
      </c>
      <c r="F51" s="191" t="s">
        <v>1312</v>
      </c>
      <c r="G51" s="466" t="s">
        <v>1313</v>
      </c>
      <c r="H51" s="468" t="s">
        <v>1313</v>
      </c>
      <c r="I51" s="468"/>
      <c r="J51" s="65"/>
      <c r="K51" s="232"/>
    </row>
    <row r="52" spans="1:11" ht="18" customHeight="1" x14ac:dyDescent="0.15">
      <c r="A52" s="238">
        <f t="shared" si="0"/>
        <v>49</v>
      </c>
      <c r="B52" s="239" t="s">
        <v>772</v>
      </c>
      <c r="C52" s="240" t="s">
        <v>975</v>
      </c>
      <c r="D52" s="191" t="s">
        <v>1440</v>
      </c>
      <c r="E52" s="241" t="s">
        <v>159</v>
      </c>
      <c r="F52" s="191" t="s">
        <v>874</v>
      </c>
      <c r="G52" s="466" t="s">
        <v>1004</v>
      </c>
      <c r="H52" s="468" t="s">
        <v>1005</v>
      </c>
      <c r="I52" s="468"/>
      <c r="J52" s="65"/>
    </row>
    <row r="53" spans="1:11" ht="18" customHeight="1" x14ac:dyDescent="0.15">
      <c r="A53" s="238">
        <f t="shared" si="0"/>
        <v>50</v>
      </c>
      <c r="B53" s="239" t="s">
        <v>149</v>
      </c>
      <c r="C53" s="240" t="s">
        <v>73</v>
      </c>
      <c r="D53" s="191" t="s">
        <v>922</v>
      </c>
      <c r="E53" s="241" t="s">
        <v>822</v>
      </c>
      <c r="F53" s="191" t="s">
        <v>875</v>
      </c>
      <c r="G53" s="466" t="s">
        <v>1004</v>
      </c>
      <c r="H53" s="468"/>
      <c r="I53" s="468"/>
      <c r="J53" s="65" t="s">
        <v>0</v>
      </c>
    </row>
    <row r="54" spans="1:11" ht="18" customHeight="1" x14ac:dyDescent="0.15">
      <c r="A54" s="238">
        <f t="shared" si="0"/>
        <v>51</v>
      </c>
      <c r="B54" s="239" t="s">
        <v>773</v>
      </c>
      <c r="C54" s="240" t="s">
        <v>1558</v>
      </c>
      <c r="D54" s="191" t="s">
        <v>1559</v>
      </c>
      <c r="E54" s="241" t="s">
        <v>801</v>
      </c>
      <c r="F54" s="191" t="s">
        <v>1560</v>
      </c>
      <c r="G54" s="466" t="s">
        <v>1004</v>
      </c>
      <c r="H54" s="468" t="s">
        <v>1005</v>
      </c>
      <c r="I54" s="468" t="s">
        <v>0</v>
      </c>
      <c r="J54" s="65"/>
    </row>
    <row r="55" spans="1:11" ht="18" customHeight="1" x14ac:dyDescent="0.15">
      <c r="A55" s="238">
        <f t="shared" si="0"/>
        <v>52</v>
      </c>
      <c r="B55" s="239" t="s">
        <v>774</v>
      </c>
      <c r="C55" s="240" t="s">
        <v>976</v>
      </c>
      <c r="D55" s="191" t="s">
        <v>923</v>
      </c>
      <c r="E55" s="239" t="s">
        <v>827</v>
      </c>
      <c r="F55" s="191" t="s">
        <v>876</v>
      </c>
      <c r="G55" s="466" t="s">
        <v>1004</v>
      </c>
      <c r="H55" s="468"/>
      <c r="I55" s="468" t="s">
        <v>0</v>
      </c>
      <c r="J55" s="65"/>
    </row>
    <row r="56" spans="1:11" ht="18" customHeight="1" x14ac:dyDescent="0.15">
      <c r="A56" s="238">
        <f t="shared" si="0"/>
        <v>53</v>
      </c>
      <c r="B56" s="239" t="s">
        <v>1225</v>
      </c>
      <c r="C56" s="240" t="s">
        <v>977</v>
      </c>
      <c r="D56" s="191" t="s">
        <v>924</v>
      </c>
      <c r="E56" s="239" t="s">
        <v>828</v>
      </c>
      <c r="F56" s="191" t="s">
        <v>2502</v>
      </c>
      <c r="G56" s="466" t="s">
        <v>1004</v>
      </c>
      <c r="H56" s="468"/>
      <c r="I56" s="471" t="s">
        <v>0</v>
      </c>
      <c r="J56" s="65"/>
    </row>
    <row r="57" spans="1:11" ht="18" customHeight="1" x14ac:dyDescent="0.15">
      <c r="A57" s="238">
        <f t="shared" si="0"/>
        <v>54</v>
      </c>
      <c r="B57" s="239" t="s">
        <v>775</v>
      </c>
      <c r="C57" s="240" t="s">
        <v>978</v>
      </c>
      <c r="D57" s="191" t="s">
        <v>925</v>
      </c>
      <c r="E57" s="239" t="s">
        <v>775</v>
      </c>
      <c r="F57" s="191" t="s">
        <v>877</v>
      </c>
      <c r="G57" s="466" t="s">
        <v>1004</v>
      </c>
      <c r="H57" s="468"/>
      <c r="I57" s="468" t="s">
        <v>0</v>
      </c>
      <c r="J57" s="65" t="s">
        <v>0</v>
      </c>
    </row>
    <row r="58" spans="1:11" ht="18" customHeight="1" x14ac:dyDescent="0.15">
      <c r="A58" s="238">
        <f t="shared" si="0"/>
        <v>55</v>
      </c>
      <c r="B58" s="239" t="s">
        <v>776</v>
      </c>
      <c r="C58" s="240" t="s">
        <v>979</v>
      </c>
      <c r="D58" s="191" t="s">
        <v>926</v>
      </c>
      <c r="E58" s="241" t="s">
        <v>829</v>
      </c>
      <c r="F58" s="191" t="s">
        <v>878</v>
      </c>
      <c r="G58" s="466" t="s">
        <v>1004</v>
      </c>
      <c r="H58" s="466" t="s">
        <v>1005</v>
      </c>
      <c r="I58" s="466"/>
      <c r="J58" s="65" t="s">
        <v>0</v>
      </c>
    </row>
    <row r="59" spans="1:11" ht="18" customHeight="1" x14ac:dyDescent="0.15">
      <c r="A59" s="238">
        <f t="shared" si="0"/>
        <v>56</v>
      </c>
      <c r="B59" s="239" t="s">
        <v>1236</v>
      </c>
      <c r="C59" s="240" t="s">
        <v>1237</v>
      </c>
      <c r="D59" s="191" t="s">
        <v>1238</v>
      </c>
      <c r="E59" s="241" t="s">
        <v>1239</v>
      </c>
      <c r="F59" s="191" t="s">
        <v>2503</v>
      </c>
      <c r="G59" s="466" t="s">
        <v>1240</v>
      </c>
      <c r="H59" s="466" t="s">
        <v>1240</v>
      </c>
      <c r="I59" s="466"/>
      <c r="J59" s="65"/>
    </row>
    <row r="60" spans="1:11" ht="18" customHeight="1" x14ac:dyDescent="0.15">
      <c r="A60" s="238">
        <f t="shared" si="0"/>
        <v>57</v>
      </c>
      <c r="B60" s="239" t="s">
        <v>1604</v>
      </c>
      <c r="C60" s="240" t="s">
        <v>1605</v>
      </c>
      <c r="D60" s="191" t="s">
        <v>1606</v>
      </c>
      <c r="E60" s="241" t="s">
        <v>1607</v>
      </c>
      <c r="F60" s="191" t="s">
        <v>1608</v>
      </c>
      <c r="G60" s="466" t="s">
        <v>1587</v>
      </c>
      <c r="H60" s="466" t="s">
        <v>0</v>
      </c>
      <c r="I60" s="466"/>
      <c r="J60" s="65"/>
      <c r="K60" s="232"/>
    </row>
    <row r="61" spans="1:11" ht="18" customHeight="1" x14ac:dyDescent="0.15">
      <c r="A61" s="238">
        <f t="shared" si="0"/>
        <v>58</v>
      </c>
      <c r="B61" s="239" t="s">
        <v>1934</v>
      </c>
      <c r="C61" s="240" t="s">
        <v>2504</v>
      </c>
      <c r="D61" s="191" t="s">
        <v>1935</v>
      </c>
      <c r="E61" s="241" t="s">
        <v>1936</v>
      </c>
      <c r="F61" s="191" t="s">
        <v>1954</v>
      </c>
      <c r="G61" s="466" t="s">
        <v>0</v>
      </c>
      <c r="H61" s="466" t="s">
        <v>0</v>
      </c>
      <c r="I61" s="466"/>
      <c r="J61" s="65"/>
      <c r="K61" s="232"/>
    </row>
    <row r="62" spans="1:11" ht="18" customHeight="1" x14ac:dyDescent="0.15">
      <c r="A62" s="238">
        <f t="shared" si="0"/>
        <v>59</v>
      </c>
      <c r="B62" s="239" t="s">
        <v>2404</v>
      </c>
      <c r="C62" s="240" t="s">
        <v>2126</v>
      </c>
      <c r="D62" s="191" t="s">
        <v>2100</v>
      </c>
      <c r="E62" s="241" t="s">
        <v>2101</v>
      </c>
      <c r="F62" s="191" t="s">
        <v>2114</v>
      </c>
      <c r="G62" s="466" t="s">
        <v>0</v>
      </c>
      <c r="H62" s="466" t="s">
        <v>0</v>
      </c>
      <c r="I62" s="466"/>
      <c r="J62" s="65"/>
    </row>
    <row r="63" spans="1:11" ht="18" customHeight="1" x14ac:dyDescent="0.15">
      <c r="A63" s="238">
        <f t="shared" si="0"/>
        <v>60</v>
      </c>
      <c r="B63" s="239" t="s">
        <v>2379</v>
      </c>
      <c r="C63" s="240" t="s">
        <v>2381</v>
      </c>
      <c r="D63" s="191" t="s">
        <v>2382</v>
      </c>
      <c r="E63" s="241" t="s">
        <v>2380</v>
      </c>
      <c r="F63" s="191" t="s">
        <v>2383</v>
      </c>
      <c r="G63" s="466" t="s">
        <v>0</v>
      </c>
      <c r="H63" s="466"/>
      <c r="I63" s="466"/>
      <c r="J63" s="65"/>
    </row>
    <row r="64" spans="1:11" ht="18" customHeight="1" x14ac:dyDescent="0.15">
      <c r="A64" s="238">
        <f t="shared" si="0"/>
        <v>61</v>
      </c>
      <c r="B64" s="239" t="s">
        <v>777</v>
      </c>
      <c r="C64" s="240" t="s">
        <v>980</v>
      </c>
      <c r="D64" s="191" t="s">
        <v>927</v>
      </c>
      <c r="E64" s="239" t="s">
        <v>830</v>
      </c>
      <c r="F64" s="191" t="s">
        <v>1770</v>
      </c>
      <c r="G64" s="466" t="s">
        <v>1004</v>
      </c>
      <c r="H64" s="466" t="s">
        <v>1005</v>
      </c>
      <c r="I64" s="466"/>
      <c r="J64" s="65" t="s">
        <v>0</v>
      </c>
    </row>
    <row r="65" spans="1:10" ht="18" customHeight="1" x14ac:dyDescent="0.15">
      <c r="A65" s="238">
        <f t="shared" si="0"/>
        <v>62</v>
      </c>
      <c r="B65" s="239" t="s">
        <v>778</v>
      </c>
      <c r="C65" s="240" t="s">
        <v>981</v>
      </c>
      <c r="D65" s="191" t="s">
        <v>928</v>
      </c>
      <c r="E65" s="241" t="s">
        <v>830</v>
      </c>
      <c r="F65" s="191" t="s">
        <v>880</v>
      </c>
      <c r="G65" s="466" t="s">
        <v>1004</v>
      </c>
      <c r="H65" s="466" t="s">
        <v>1005</v>
      </c>
      <c r="I65" s="466"/>
      <c r="J65" s="65"/>
    </row>
    <row r="66" spans="1:10" ht="18" customHeight="1" x14ac:dyDescent="0.15">
      <c r="A66" s="238">
        <f t="shared" si="0"/>
        <v>63</v>
      </c>
      <c r="B66" s="239" t="s">
        <v>1288</v>
      </c>
      <c r="C66" s="240" t="s">
        <v>982</v>
      </c>
      <c r="D66" s="191" t="s">
        <v>929</v>
      </c>
      <c r="E66" s="239" t="s">
        <v>831</v>
      </c>
      <c r="F66" s="191" t="s">
        <v>165</v>
      </c>
      <c r="G66" s="466" t="s">
        <v>1004</v>
      </c>
      <c r="H66" s="466" t="s">
        <v>1005</v>
      </c>
      <c r="I66" s="466" t="s">
        <v>0</v>
      </c>
      <c r="J66" s="65"/>
    </row>
    <row r="67" spans="1:10" ht="18" customHeight="1" x14ac:dyDescent="0.15">
      <c r="A67" s="238">
        <f t="shared" ref="A67:A95" si="1">A66+1</f>
        <v>64</v>
      </c>
      <c r="B67" s="239" t="s">
        <v>1185</v>
      </c>
      <c r="C67" s="240" t="s">
        <v>1186</v>
      </c>
      <c r="D67" s="191" t="s">
        <v>1187</v>
      </c>
      <c r="E67" s="239" t="s">
        <v>1188</v>
      </c>
      <c r="F67" s="191" t="s">
        <v>1189</v>
      </c>
      <c r="G67" s="466" t="s">
        <v>1184</v>
      </c>
      <c r="H67" s="466" t="s">
        <v>1184</v>
      </c>
      <c r="I67" s="466" t="s">
        <v>1233</v>
      </c>
      <c r="J67" s="65"/>
    </row>
    <row r="68" spans="1:10" ht="18" customHeight="1" x14ac:dyDescent="0.15">
      <c r="A68" s="238">
        <f t="shared" si="1"/>
        <v>65</v>
      </c>
      <c r="B68" s="239" t="s">
        <v>1765</v>
      </c>
      <c r="C68" s="240" t="s">
        <v>1766</v>
      </c>
      <c r="D68" s="191" t="s">
        <v>1767</v>
      </c>
      <c r="E68" s="239" t="s">
        <v>1768</v>
      </c>
      <c r="F68" s="191" t="s">
        <v>1769</v>
      </c>
      <c r="G68" s="466" t="s">
        <v>0</v>
      </c>
      <c r="H68" s="466"/>
      <c r="I68" s="466"/>
      <c r="J68" s="65"/>
    </row>
    <row r="69" spans="1:10" ht="18" customHeight="1" x14ac:dyDescent="0.15">
      <c r="A69" s="238">
        <f t="shared" si="1"/>
        <v>66</v>
      </c>
      <c r="B69" s="239" t="s">
        <v>2375</v>
      </c>
      <c r="C69" s="240" t="s">
        <v>2373</v>
      </c>
      <c r="D69" s="191" t="s">
        <v>2374</v>
      </c>
      <c r="E69" s="239" t="s">
        <v>2376</v>
      </c>
      <c r="F69" s="191" t="s">
        <v>2377</v>
      </c>
      <c r="G69" s="466" t="s">
        <v>0</v>
      </c>
      <c r="H69" s="466" t="s">
        <v>0</v>
      </c>
      <c r="I69" s="466" t="s">
        <v>0</v>
      </c>
      <c r="J69" s="65" t="s">
        <v>2378</v>
      </c>
    </row>
    <row r="70" spans="1:10" ht="18" customHeight="1" x14ac:dyDescent="0.15">
      <c r="A70" s="238">
        <f t="shared" si="1"/>
        <v>67</v>
      </c>
      <c r="B70" s="239" t="s">
        <v>779</v>
      </c>
      <c r="C70" s="240" t="s">
        <v>983</v>
      </c>
      <c r="D70" s="191" t="s">
        <v>930</v>
      </c>
      <c r="E70" s="241" t="s">
        <v>832</v>
      </c>
      <c r="F70" s="191" t="s">
        <v>881</v>
      </c>
      <c r="G70" s="466" t="s">
        <v>1004</v>
      </c>
      <c r="H70" s="466" t="s">
        <v>1005</v>
      </c>
      <c r="I70" s="466"/>
      <c r="J70" s="65"/>
    </row>
    <row r="71" spans="1:10" ht="18" customHeight="1" x14ac:dyDescent="0.15">
      <c r="A71" s="238">
        <f t="shared" si="1"/>
        <v>68</v>
      </c>
      <c r="B71" s="239" t="s">
        <v>780</v>
      </c>
      <c r="C71" s="240" t="s">
        <v>984</v>
      </c>
      <c r="D71" s="191" t="s">
        <v>931</v>
      </c>
      <c r="E71" s="241" t="s">
        <v>833</v>
      </c>
      <c r="F71" s="191" t="s">
        <v>882</v>
      </c>
      <c r="G71" s="466" t="s">
        <v>1004</v>
      </c>
      <c r="H71" s="466" t="s">
        <v>1005</v>
      </c>
      <c r="I71" s="466"/>
      <c r="J71" s="65"/>
    </row>
    <row r="72" spans="1:10" ht="18" customHeight="1" x14ac:dyDescent="0.15">
      <c r="A72" s="238">
        <f t="shared" si="1"/>
        <v>69</v>
      </c>
      <c r="B72" s="239" t="s">
        <v>781</v>
      </c>
      <c r="C72" s="240" t="s">
        <v>985</v>
      </c>
      <c r="D72" s="191" t="s">
        <v>932</v>
      </c>
      <c r="E72" s="239" t="s">
        <v>802</v>
      </c>
      <c r="F72" s="191" t="s">
        <v>883</v>
      </c>
      <c r="G72" s="466" t="s">
        <v>1004</v>
      </c>
      <c r="H72" s="466"/>
      <c r="I72" s="466" t="s">
        <v>0</v>
      </c>
      <c r="J72" s="65"/>
    </row>
    <row r="73" spans="1:10" ht="18" customHeight="1" x14ac:dyDescent="0.15">
      <c r="A73" s="238">
        <f t="shared" si="1"/>
        <v>70</v>
      </c>
      <c r="B73" s="239" t="s">
        <v>782</v>
      </c>
      <c r="C73" s="240" t="s">
        <v>986</v>
      </c>
      <c r="D73" s="191" t="s">
        <v>933</v>
      </c>
      <c r="E73" s="241" t="s">
        <v>834</v>
      </c>
      <c r="F73" s="191" t="s">
        <v>884</v>
      </c>
      <c r="G73" s="466" t="s">
        <v>1004</v>
      </c>
      <c r="H73" s="466"/>
      <c r="I73" s="242"/>
      <c r="J73" s="65"/>
    </row>
    <row r="74" spans="1:10" ht="18" customHeight="1" x14ac:dyDescent="0.15">
      <c r="A74" s="238">
        <f t="shared" si="1"/>
        <v>71</v>
      </c>
      <c r="B74" s="239" t="s">
        <v>783</v>
      </c>
      <c r="C74" s="240" t="s">
        <v>987</v>
      </c>
      <c r="D74" s="191" t="s">
        <v>934</v>
      </c>
      <c r="E74" s="241" t="s">
        <v>835</v>
      </c>
      <c r="F74" s="191" t="s">
        <v>513</v>
      </c>
      <c r="G74" s="466" t="s">
        <v>1004</v>
      </c>
      <c r="H74" s="466"/>
      <c r="I74" s="466"/>
      <c r="J74" s="65" t="s">
        <v>0</v>
      </c>
    </row>
    <row r="75" spans="1:10" ht="18" customHeight="1" x14ac:dyDescent="0.15">
      <c r="A75" s="238">
        <f t="shared" si="1"/>
        <v>72</v>
      </c>
      <c r="B75" s="239" t="s">
        <v>784</v>
      </c>
      <c r="C75" s="240" t="s">
        <v>988</v>
      </c>
      <c r="D75" s="191" t="s">
        <v>935</v>
      </c>
      <c r="E75" s="239" t="s">
        <v>836</v>
      </c>
      <c r="F75" s="191" t="s">
        <v>885</v>
      </c>
      <c r="G75" s="466" t="s">
        <v>1004</v>
      </c>
      <c r="H75" s="466"/>
      <c r="I75" s="466"/>
      <c r="J75" s="65"/>
    </row>
    <row r="76" spans="1:10" ht="18" customHeight="1" x14ac:dyDescent="0.15">
      <c r="A76" s="238">
        <f t="shared" si="1"/>
        <v>73</v>
      </c>
      <c r="B76" s="239" t="s">
        <v>785</v>
      </c>
      <c r="C76" s="240" t="s">
        <v>989</v>
      </c>
      <c r="D76" s="191" t="s">
        <v>936</v>
      </c>
      <c r="E76" s="239" t="s">
        <v>836</v>
      </c>
      <c r="F76" s="191" t="s">
        <v>886</v>
      </c>
      <c r="G76" s="466" t="s">
        <v>1004</v>
      </c>
      <c r="H76" s="466"/>
      <c r="I76" s="466" t="s">
        <v>0</v>
      </c>
      <c r="J76" s="65"/>
    </row>
    <row r="77" spans="1:10" ht="18" customHeight="1" x14ac:dyDescent="0.15">
      <c r="A77" s="238">
        <f t="shared" si="1"/>
        <v>74</v>
      </c>
      <c r="B77" s="239" t="s">
        <v>786</v>
      </c>
      <c r="C77" s="240" t="s">
        <v>990</v>
      </c>
      <c r="D77" s="191" t="s">
        <v>937</v>
      </c>
      <c r="E77" s="239" t="s">
        <v>836</v>
      </c>
      <c r="F77" s="191" t="s">
        <v>887</v>
      </c>
      <c r="G77" s="466" t="s">
        <v>1004</v>
      </c>
      <c r="H77" s="466"/>
      <c r="I77" s="466" t="s">
        <v>0</v>
      </c>
      <c r="J77" s="65"/>
    </row>
    <row r="78" spans="1:10" ht="18" customHeight="1" x14ac:dyDescent="0.15">
      <c r="A78" s="238">
        <f t="shared" si="1"/>
        <v>75</v>
      </c>
      <c r="B78" s="239" t="s">
        <v>1271</v>
      </c>
      <c r="C78" s="240" t="s">
        <v>1272</v>
      </c>
      <c r="D78" s="191" t="s">
        <v>1273</v>
      </c>
      <c r="E78" s="241" t="s">
        <v>1274</v>
      </c>
      <c r="F78" s="191" t="s">
        <v>1275</v>
      </c>
      <c r="G78" s="466" t="s">
        <v>1276</v>
      </c>
      <c r="H78" s="466" t="s">
        <v>1276</v>
      </c>
      <c r="I78" s="466"/>
      <c r="J78" s="65"/>
    </row>
    <row r="79" spans="1:10" ht="18" customHeight="1" x14ac:dyDescent="0.15">
      <c r="A79" s="238">
        <f t="shared" si="1"/>
        <v>76</v>
      </c>
      <c r="B79" s="239" t="s">
        <v>1740</v>
      </c>
      <c r="C79" s="240" t="s">
        <v>1645</v>
      </c>
      <c r="D79" s="191" t="s">
        <v>2541</v>
      </c>
      <c r="E79" s="239" t="s">
        <v>1740</v>
      </c>
      <c r="F79" s="191" t="s">
        <v>2542</v>
      </c>
      <c r="G79" s="466" t="s">
        <v>1741</v>
      </c>
      <c r="H79" s="466"/>
      <c r="I79" s="466"/>
      <c r="J79" s="65"/>
    </row>
    <row r="80" spans="1:10" ht="18" customHeight="1" x14ac:dyDescent="0.15">
      <c r="A80" s="238">
        <f t="shared" si="1"/>
        <v>77</v>
      </c>
      <c r="B80" s="239" t="s">
        <v>2094</v>
      </c>
      <c r="C80" s="240" t="s">
        <v>2124</v>
      </c>
      <c r="D80" s="191" t="s">
        <v>2095</v>
      </c>
      <c r="E80" s="239" t="s">
        <v>2096</v>
      </c>
      <c r="F80" s="191" t="s">
        <v>2125</v>
      </c>
      <c r="G80" s="466" t="s">
        <v>2097</v>
      </c>
      <c r="H80" s="466"/>
      <c r="I80" s="466" t="s">
        <v>652</v>
      </c>
      <c r="J80" s="65"/>
    </row>
    <row r="81" spans="1:11" ht="18" customHeight="1" x14ac:dyDescent="0.15">
      <c r="A81" s="238">
        <f t="shared" si="1"/>
        <v>78</v>
      </c>
      <c r="B81" s="239" t="s">
        <v>787</v>
      </c>
      <c r="C81" s="240" t="s">
        <v>991</v>
      </c>
      <c r="D81" s="191" t="s">
        <v>938</v>
      </c>
      <c r="E81" s="241" t="s">
        <v>837</v>
      </c>
      <c r="F81" s="191" t="s">
        <v>888</v>
      </c>
      <c r="G81" s="466" t="s">
        <v>1004</v>
      </c>
      <c r="H81" s="466"/>
      <c r="I81" s="466"/>
      <c r="J81" s="65"/>
    </row>
    <row r="82" spans="1:11" ht="18" customHeight="1" x14ac:dyDescent="0.15">
      <c r="A82" s="238">
        <f t="shared" si="1"/>
        <v>79</v>
      </c>
      <c r="B82" s="239" t="s">
        <v>789</v>
      </c>
      <c r="C82" s="240" t="s">
        <v>993</v>
      </c>
      <c r="D82" s="191" t="s">
        <v>2040</v>
      </c>
      <c r="E82" s="241" t="s">
        <v>839</v>
      </c>
      <c r="F82" s="191" t="s">
        <v>891</v>
      </c>
      <c r="G82" s="466" t="s">
        <v>1004</v>
      </c>
      <c r="H82" s="466" t="s">
        <v>1005</v>
      </c>
      <c r="I82" s="466"/>
      <c r="J82" s="65"/>
    </row>
    <row r="83" spans="1:11" ht="18" customHeight="1" x14ac:dyDescent="0.15">
      <c r="A83" s="238">
        <f t="shared" si="1"/>
        <v>80</v>
      </c>
      <c r="B83" s="239" t="s">
        <v>2127</v>
      </c>
      <c r="C83" s="240" t="s">
        <v>336</v>
      </c>
      <c r="D83" s="191" t="s">
        <v>2128</v>
      </c>
      <c r="E83" s="239" t="s">
        <v>840</v>
      </c>
      <c r="F83" s="191" t="s">
        <v>415</v>
      </c>
      <c r="G83" s="466" t="s">
        <v>1004</v>
      </c>
      <c r="H83" s="466" t="s">
        <v>1224</v>
      </c>
      <c r="I83" s="466"/>
      <c r="J83" s="65"/>
    </row>
    <row r="84" spans="1:11" ht="18" customHeight="1" x14ac:dyDescent="0.15">
      <c r="A84" s="238">
        <f t="shared" si="1"/>
        <v>81</v>
      </c>
      <c r="B84" s="239" t="s">
        <v>790</v>
      </c>
      <c r="C84" s="240" t="s">
        <v>994</v>
      </c>
      <c r="D84" s="191" t="s">
        <v>939</v>
      </c>
      <c r="E84" s="241" t="s">
        <v>841</v>
      </c>
      <c r="F84" s="191" t="s">
        <v>892</v>
      </c>
      <c r="G84" s="466" t="s">
        <v>1004</v>
      </c>
      <c r="H84" s="466" t="s">
        <v>1005</v>
      </c>
      <c r="I84" s="466"/>
      <c r="J84" s="65"/>
    </row>
    <row r="85" spans="1:11" ht="18" customHeight="1" x14ac:dyDescent="0.15">
      <c r="A85" s="238">
        <f t="shared" si="1"/>
        <v>82</v>
      </c>
      <c r="B85" s="239" t="s">
        <v>791</v>
      </c>
      <c r="C85" s="240" t="s">
        <v>995</v>
      </c>
      <c r="D85" s="191" t="s">
        <v>940</v>
      </c>
      <c r="E85" s="241" t="s">
        <v>842</v>
      </c>
      <c r="F85" s="191" t="s">
        <v>893</v>
      </c>
      <c r="G85" s="466" t="s">
        <v>1004</v>
      </c>
      <c r="H85" s="466" t="s">
        <v>1005</v>
      </c>
      <c r="I85" s="466"/>
      <c r="J85" s="65"/>
    </row>
    <row r="86" spans="1:11" ht="18" customHeight="1" x14ac:dyDescent="0.15">
      <c r="A86" s="238">
        <f t="shared" si="1"/>
        <v>83</v>
      </c>
      <c r="B86" s="239" t="s">
        <v>792</v>
      </c>
      <c r="C86" s="240" t="s">
        <v>996</v>
      </c>
      <c r="D86" s="191" t="s">
        <v>941</v>
      </c>
      <c r="E86" s="241" t="s">
        <v>843</v>
      </c>
      <c r="F86" s="191" t="s">
        <v>244</v>
      </c>
      <c r="G86" s="466" t="s">
        <v>1004</v>
      </c>
      <c r="H86" s="466" t="s">
        <v>1005</v>
      </c>
      <c r="I86" s="466"/>
      <c r="J86" s="65"/>
    </row>
    <row r="87" spans="1:11" ht="18" customHeight="1" x14ac:dyDescent="0.15">
      <c r="A87" s="238">
        <f t="shared" si="1"/>
        <v>84</v>
      </c>
      <c r="B87" s="239" t="s">
        <v>793</v>
      </c>
      <c r="C87" s="240" t="s">
        <v>997</v>
      </c>
      <c r="D87" s="191" t="s">
        <v>942</v>
      </c>
      <c r="E87" s="241" t="s">
        <v>844</v>
      </c>
      <c r="F87" s="191" t="s">
        <v>894</v>
      </c>
      <c r="G87" s="466" t="s">
        <v>1004</v>
      </c>
      <c r="H87" s="466" t="s">
        <v>1005</v>
      </c>
      <c r="I87" s="466"/>
      <c r="J87" s="65"/>
    </row>
    <row r="88" spans="1:11" ht="18" customHeight="1" x14ac:dyDescent="0.15">
      <c r="A88" s="238">
        <f t="shared" si="1"/>
        <v>85</v>
      </c>
      <c r="B88" s="239" t="s">
        <v>794</v>
      </c>
      <c r="C88" s="240" t="s">
        <v>996</v>
      </c>
      <c r="D88" s="191" t="s">
        <v>943</v>
      </c>
      <c r="E88" s="241" t="s">
        <v>844</v>
      </c>
      <c r="F88" s="191" t="s">
        <v>895</v>
      </c>
      <c r="G88" s="466" t="s">
        <v>1004</v>
      </c>
      <c r="H88" s="466" t="s">
        <v>1005</v>
      </c>
      <c r="I88" s="466"/>
      <c r="J88" s="65"/>
    </row>
    <row r="89" spans="1:11" ht="18" customHeight="1" x14ac:dyDescent="0.15">
      <c r="A89" s="238">
        <f t="shared" si="1"/>
        <v>86</v>
      </c>
      <c r="B89" s="239" t="s">
        <v>795</v>
      </c>
      <c r="C89" s="240" t="s">
        <v>998</v>
      </c>
      <c r="D89" s="191" t="s">
        <v>944</v>
      </c>
      <c r="E89" s="241" t="s">
        <v>845</v>
      </c>
      <c r="F89" s="191" t="s">
        <v>896</v>
      </c>
      <c r="G89" s="466" t="s">
        <v>1004</v>
      </c>
      <c r="H89" s="466"/>
      <c r="I89" s="466" t="s">
        <v>1427</v>
      </c>
      <c r="J89" s="65"/>
    </row>
    <row r="90" spans="1:11" ht="18" customHeight="1" x14ac:dyDescent="0.15">
      <c r="A90" s="238">
        <f t="shared" si="1"/>
        <v>87</v>
      </c>
      <c r="B90" s="239" t="s">
        <v>796</v>
      </c>
      <c r="C90" s="240" t="s">
        <v>999</v>
      </c>
      <c r="D90" s="191" t="s">
        <v>945</v>
      </c>
      <c r="E90" s="241" t="s">
        <v>845</v>
      </c>
      <c r="F90" s="191" t="s">
        <v>897</v>
      </c>
      <c r="G90" s="466" t="s">
        <v>1004</v>
      </c>
      <c r="H90" s="466"/>
      <c r="I90" s="466" t="s">
        <v>1427</v>
      </c>
      <c r="J90" s="65"/>
    </row>
    <row r="91" spans="1:11" ht="18" customHeight="1" x14ac:dyDescent="0.15">
      <c r="A91" s="238">
        <f t="shared" si="1"/>
        <v>88</v>
      </c>
      <c r="B91" s="239" t="s">
        <v>797</v>
      </c>
      <c r="C91" s="240" t="s">
        <v>1000</v>
      </c>
      <c r="D91" s="191" t="s">
        <v>946</v>
      </c>
      <c r="E91" s="241" t="s">
        <v>846</v>
      </c>
      <c r="F91" s="191" t="s">
        <v>898</v>
      </c>
      <c r="G91" s="466" t="s">
        <v>1004</v>
      </c>
      <c r="H91" s="466" t="s">
        <v>1005</v>
      </c>
      <c r="I91" s="466" t="s">
        <v>0</v>
      </c>
      <c r="J91" s="65" t="s">
        <v>0</v>
      </c>
    </row>
    <row r="92" spans="1:11" ht="18" customHeight="1" x14ac:dyDescent="0.15">
      <c r="A92" s="238">
        <f t="shared" si="1"/>
        <v>89</v>
      </c>
      <c r="B92" s="239" t="s">
        <v>798</v>
      </c>
      <c r="C92" s="240" t="s">
        <v>1001</v>
      </c>
      <c r="D92" s="191" t="s">
        <v>947</v>
      </c>
      <c r="E92" s="239" t="s">
        <v>798</v>
      </c>
      <c r="F92" s="191" t="s">
        <v>899</v>
      </c>
      <c r="G92" s="466" t="s">
        <v>1004</v>
      </c>
      <c r="H92" s="466" t="s">
        <v>1005</v>
      </c>
      <c r="I92" s="466"/>
      <c r="J92" s="65"/>
    </row>
    <row r="93" spans="1:11" ht="18" customHeight="1" x14ac:dyDescent="0.15">
      <c r="A93" s="238">
        <f t="shared" si="1"/>
        <v>90</v>
      </c>
      <c r="B93" s="239" t="s">
        <v>799</v>
      </c>
      <c r="C93" s="240" t="s">
        <v>1002</v>
      </c>
      <c r="D93" s="191" t="s">
        <v>2041</v>
      </c>
      <c r="E93" s="239" t="s">
        <v>799</v>
      </c>
      <c r="F93" s="191" t="s">
        <v>900</v>
      </c>
      <c r="G93" s="466" t="s">
        <v>1004</v>
      </c>
      <c r="H93" s="466" t="s">
        <v>1005</v>
      </c>
      <c r="I93" s="466"/>
      <c r="J93" s="65"/>
    </row>
    <row r="94" spans="1:11" ht="18" customHeight="1" x14ac:dyDescent="0.15">
      <c r="A94" s="415">
        <f t="shared" si="1"/>
        <v>91</v>
      </c>
      <c r="B94" s="416" t="s">
        <v>800</v>
      </c>
      <c r="C94" s="417" t="s">
        <v>1003</v>
      </c>
      <c r="D94" s="418" t="s">
        <v>948</v>
      </c>
      <c r="E94" s="419" t="s">
        <v>847</v>
      </c>
      <c r="F94" s="418" t="s">
        <v>901</v>
      </c>
      <c r="G94" s="464" t="s">
        <v>1004</v>
      </c>
      <c r="H94" s="464"/>
      <c r="I94" s="464"/>
      <c r="J94" s="420"/>
      <c r="K94" s="231" t="s">
        <v>2015</v>
      </c>
    </row>
    <row r="95" spans="1:11" s="76" customFormat="1" ht="18" customHeight="1" thickBot="1" x14ac:dyDescent="0.2">
      <c r="A95" s="462">
        <f t="shared" si="1"/>
        <v>92</v>
      </c>
      <c r="B95" s="421" t="s">
        <v>1886</v>
      </c>
      <c r="C95" s="422" t="s">
        <v>1882</v>
      </c>
      <c r="D95" s="423" t="s">
        <v>1883</v>
      </c>
      <c r="E95" s="424" t="s">
        <v>1884</v>
      </c>
      <c r="F95" s="423" t="s">
        <v>1885</v>
      </c>
      <c r="G95" s="64" t="s">
        <v>0</v>
      </c>
      <c r="H95" s="64" t="s">
        <v>0</v>
      </c>
      <c r="I95" s="64"/>
      <c r="J95" s="328"/>
      <c r="K95" s="78"/>
    </row>
    <row r="96" spans="1:11" ht="18" customHeight="1" x14ac:dyDescent="0.15">
      <c r="A96" s="78"/>
    </row>
  </sheetData>
  <autoFilter ref="A3:K95"/>
  <sortState ref="A5:K95">
    <sortCondition ref="A5:A95"/>
  </sortState>
  <phoneticPr fontId="3"/>
  <conditionalFormatting sqref="A2">
    <cfRule type="cellIs" dxfId="20" priority="1" stopIfTrue="1" operator="equal">
      <formula>"無"</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B147"/>
  <sheetViews>
    <sheetView view="pageBreakPreview" zoomScale="120" zoomScaleNormal="100" zoomScaleSheetLayoutView="120" workbookViewId="0">
      <pane ySplit="5" topLeftCell="A6" activePane="bottomLeft" state="frozen"/>
      <selection activeCell="C16" sqref="C16"/>
      <selection pane="bottomLeft" activeCell="O3" sqref="O3"/>
    </sheetView>
  </sheetViews>
  <sheetFormatPr defaultColWidth="9.140625" defaultRowHeight="18" customHeight="1" x14ac:dyDescent="0.15"/>
  <cols>
    <col min="1" max="1" width="4.85546875" style="88" customWidth="1"/>
    <col min="2" max="2" width="48.85546875" style="88" customWidth="1"/>
    <col min="3" max="3" width="10.7109375" style="274" customWidth="1"/>
    <col min="4" max="4" width="30.85546875" style="88" customWidth="1"/>
    <col min="5" max="5" width="35.42578125" style="88" customWidth="1"/>
    <col min="6" max="7" width="13.7109375" style="231" customWidth="1"/>
    <col min="8" max="14" width="6.42578125" style="231" customWidth="1"/>
    <col min="15" max="15" width="14.5703125" style="88" customWidth="1"/>
    <col min="16" max="16384" width="9.140625" style="88"/>
  </cols>
  <sheetData>
    <row r="1" spans="1:15" s="14" customFormat="1" ht="18" customHeight="1" x14ac:dyDescent="0.15">
      <c r="A1" s="15" t="s">
        <v>127</v>
      </c>
      <c r="C1" s="15"/>
      <c r="F1" s="16"/>
      <c r="G1" s="16"/>
      <c r="K1" s="253"/>
      <c r="L1" s="16"/>
      <c r="M1" s="16"/>
      <c r="N1" s="16"/>
    </row>
    <row r="2" spans="1:15" s="14" customFormat="1" ht="18" customHeight="1" x14ac:dyDescent="0.15">
      <c r="B2" s="132" t="s">
        <v>1586</v>
      </c>
      <c r="C2" s="15"/>
      <c r="F2" s="16"/>
      <c r="G2" s="16"/>
      <c r="H2" s="16"/>
      <c r="I2" s="16"/>
      <c r="J2" s="16"/>
      <c r="K2" s="16"/>
      <c r="L2" s="16"/>
      <c r="M2" s="16"/>
      <c r="N2" s="16"/>
    </row>
    <row r="3" spans="1:15" s="247" customFormat="1" ht="18" customHeight="1" thickBot="1" x14ac:dyDescent="0.2">
      <c r="B3" s="230" t="s">
        <v>1831</v>
      </c>
      <c r="C3" s="275"/>
      <c r="F3" s="250"/>
      <c r="G3" s="250"/>
      <c r="H3" s="250"/>
      <c r="I3" s="250"/>
      <c r="J3" s="250"/>
      <c r="K3" s="250"/>
      <c r="L3" s="250"/>
      <c r="M3" s="250"/>
      <c r="N3" s="250"/>
      <c r="O3" s="249" t="str">
        <f>支援施設!N2</f>
        <v>（R7.6.1現在）</v>
      </c>
    </row>
    <row r="4" spans="1:15" s="231" customFormat="1" ht="18" customHeight="1" x14ac:dyDescent="0.15">
      <c r="A4" s="506"/>
      <c r="B4" s="503" t="s">
        <v>128</v>
      </c>
      <c r="C4" s="505" t="s">
        <v>129</v>
      </c>
      <c r="D4" s="503" t="s">
        <v>109</v>
      </c>
      <c r="E4" s="503" t="s">
        <v>108</v>
      </c>
      <c r="F4" s="503" t="s">
        <v>126</v>
      </c>
      <c r="G4" s="503" t="s">
        <v>131</v>
      </c>
      <c r="H4" s="508" t="s">
        <v>132</v>
      </c>
      <c r="I4" s="509"/>
      <c r="J4" s="509"/>
      <c r="K4" s="509"/>
      <c r="L4" s="509"/>
      <c r="M4" s="509"/>
      <c r="N4" s="510"/>
      <c r="O4" s="501" t="s">
        <v>110</v>
      </c>
    </row>
    <row r="5" spans="1:15" s="231" customFormat="1" ht="18" customHeight="1" thickBot="1" x14ac:dyDescent="0.2">
      <c r="A5" s="507"/>
      <c r="B5" s="504"/>
      <c r="C5" s="504"/>
      <c r="D5" s="504"/>
      <c r="E5" s="504"/>
      <c r="F5" s="504"/>
      <c r="G5" s="504"/>
      <c r="H5" s="461" t="s">
        <v>133</v>
      </c>
      <c r="I5" s="461" t="s">
        <v>134</v>
      </c>
      <c r="J5" s="461" t="s">
        <v>135</v>
      </c>
      <c r="K5" s="461" t="s">
        <v>136</v>
      </c>
      <c r="L5" s="461" t="s">
        <v>137</v>
      </c>
      <c r="M5" s="461" t="s">
        <v>138</v>
      </c>
      <c r="N5" s="251" t="s">
        <v>1585</v>
      </c>
      <c r="O5" s="502"/>
    </row>
    <row r="6" spans="1:15" ht="18.75" customHeight="1" x14ac:dyDescent="0.15">
      <c r="A6" s="254">
        <v>1</v>
      </c>
      <c r="B6" s="55" t="s">
        <v>251</v>
      </c>
      <c r="C6" s="255" t="s">
        <v>252</v>
      </c>
      <c r="D6" s="55" t="s">
        <v>2476</v>
      </c>
      <c r="E6" s="262" t="s">
        <v>253</v>
      </c>
      <c r="F6" s="466" t="s">
        <v>254</v>
      </c>
      <c r="G6" s="466" t="s">
        <v>1160</v>
      </c>
      <c r="H6" s="466">
        <v>20</v>
      </c>
      <c r="I6" s="257"/>
      <c r="J6" s="257"/>
      <c r="K6" s="257"/>
      <c r="L6" s="466">
        <v>10</v>
      </c>
      <c r="M6" s="466">
        <v>30</v>
      </c>
      <c r="N6" s="257"/>
      <c r="O6" s="259"/>
    </row>
    <row r="7" spans="1:15" ht="18.75" customHeight="1" x14ac:dyDescent="0.15">
      <c r="A7" s="254">
        <f t="shared" ref="A7:A68" si="0">A6+1</f>
        <v>2</v>
      </c>
      <c r="B7" s="55" t="s">
        <v>255</v>
      </c>
      <c r="C7" s="255" t="s">
        <v>256</v>
      </c>
      <c r="D7" s="55" t="s">
        <v>2477</v>
      </c>
      <c r="E7" s="262" t="s">
        <v>257</v>
      </c>
      <c r="F7" s="466" t="s">
        <v>258</v>
      </c>
      <c r="G7" s="466" t="s">
        <v>2091</v>
      </c>
      <c r="H7" s="257"/>
      <c r="I7" s="257"/>
      <c r="J7" s="257"/>
      <c r="K7" s="257"/>
      <c r="L7" s="257"/>
      <c r="M7" s="466">
        <v>20</v>
      </c>
      <c r="N7" s="257"/>
      <c r="O7" s="259"/>
    </row>
    <row r="8" spans="1:15" ht="18.75" customHeight="1" x14ac:dyDescent="0.15">
      <c r="A8" s="254">
        <f t="shared" si="0"/>
        <v>3</v>
      </c>
      <c r="B8" s="55" t="s">
        <v>259</v>
      </c>
      <c r="C8" s="255" t="s">
        <v>260</v>
      </c>
      <c r="D8" s="55" t="s">
        <v>1960</v>
      </c>
      <c r="E8" s="262" t="s">
        <v>261</v>
      </c>
      <c r="F8" s="466" t="s">
        <v>262</v>
      </c>
      <c r="G8" s="466" t="s">
        <v>2460</v>
      </c>
      <c r="H8" s="257"/>
      <c r="I8" s="257"/>
      <c r="J8" s="257"/>
      <c r="K8" s="257"/>
      <c r="L8" s="257"/>
      <c r="M8" s="466">
        <v>20</v>
      </c>
      <c r="N8" s="257"/>
      <c r="O8" s="259"/>
    </row>
    <row r="9" spans="1:15" ht="18.75" customHeight="1" x14ac:dyDescent="0.15">
      <c r="A9" s="254">
        <f t="shared" si="0"/>
        <v>4</v>
      </c>
      <c r="B9" s="55" t="s">
        <v>429</v>
      </c>
      <c r="C9" s="255" t="s">
        <v>518</v>
      </c>
      <c r="D9" s="55" t="s">
        <v>1961</v>
      </c>
      <c r="E9" s="55" t="s">
        <v>430</v>
      </c>
      <c r="F9" s="466" t="s">
        <v>519</v>
      </c>
      <c r="G9" s="466" t="s">
        <v>520</v>
      </c>
      <c r="H9" s="466">
        <v>20</v>
      </c>
      <c r="I9" s="257"/>
      <c r="J9" s="257"/>
      <c r="K9" s="257"/>
      <c r="L9" s="257"/>
      <c r="M9" s="466">
        <v>35</v>
      </c>
      <c r="N9" s="257"/>
      <c r="O9" s="259"/>
    </row>
    <row r="10" spans="1:15" ht="18.75" customHeight="1" x14ac:dyDescent="0.15">
      <c r="A10" s="254">
        <f t="shared" si="0"/>
        <v>5</v>
      </c>
      <c r="B10" s="55" t="s">
        <v>585</v>
      </c>
      <c r="C10" s="255" t="s">
        <v>601</v>
      </c>
      <c r="D10" s="55" t="s">
        <v>1962</v>
      </c>
      <c r="E10" s="55" t="s">
        <v>430</v>
      </c>
      <c r="F10" s="466" t="s">
        <v>586</v>
      </c>
      <c r="G10" s="466" t="s">
        <v>587</v>
      </c>
      <c r="H10" s="257"/>
      <c r="I10" s="257"/>
      <c r="J10" s="257"/>
      <c r="K10" s="257"/>
      <c r="L10" s="466">
        <v>20</v>
      </c>
      <c r="M10" s="257"/>
      <c r="N10" s="257"/>
      <c r="O10" s="90"/>
    </row>
    <row r="11" spans="1:15" ht="18.75" customHeight="1" x14ac:dyDescent="0.15">
      <c r="A11" s="254">
        <f t="shared" si="0"/>
        <v>6</v>
      </c>
      <c r="B11" s="55" t="s">
        <v>198</v>
      </c>
      <c r="C11" s="255" t="s">
        <v>124</v>
      </c>
      <c r="D11" s="55" t="s">
        <v>199</v>
      </c>
      <c r="E11" s="55" t="s">
        <v>645</v>
      </c>
      <c r="F11" s="466" t="s">
        <v>200</v>
      </c>
      <c r="G11" s="466" t="s">
        <v>2042</v>
      </c>
      <c r="H11" s="257"/>
      <c r="I11" s="466">
        <v>20</v>
      </c>
      <c r="J11" s="257"/>
      <c r="K11" s="257"/>
      <c r="L11" s="257"/>
      <c r="M11" s="257"/>
      <c r="N11" s="257"/>
      <c r="O11" s="90" t="s">
        <v>201</v>
      </c>
    </row>
    <row r="12" spans="1:15" ht="18.75" customHeight="1" x14ac:dyDescent="0.15">
      <c r="A12" s="254">
        <f t="shared" si="0"/>
        <v>7</v>
      </c>
      <c r="B12" s="55" t="s">
        <v>117</v>
      </c>
      <c r="C12" s="255" t="s">
        <v>124</v>
      </c>
      <c r="D12" s="55" t="s">
        <v>199</v>
      </c>
      <c r="E12" s="55" t="s">
        <v>645</v>
      </c>
      <c r="F12" s="466" t="s">
        <v>459</v>
      </c>
      <c r="G12" s="466" t="s">
        <v>460</v>
      </c>
      <c r="H12" s="257"/>
      <c r="I12" s="257"/>
      <c r="J12" s="257"/>
      <c r="K12" s="466"/>
      <c r="L12" s="257"/>
      <c r="M12" s="466">
        <v>20</v>
      </c>
      <c r="N12" s="257"/>
      <c r="O12" s="90"/>
    </row>
    <row r="13" spans="1:15" ht="18.75" customHeight="1" x14ac:dyDescent="0.15">
      <c r="A13" s="254">
        <f t="shared" si="0"/>
        <v>8</v>
      </c>
      <c r="B13" s="55" t="s">
        <v>123</v>
      </c>
      <c r="C13" s="255" t="s">
        <v>124</v>
      </c>
      <c r="D13" s="55" t="s">
        <v>199</v>
      </c>
      <c r="E13" s="55" t="s">
        <v>645</v>
      </c>
      <c r="F13" s="466" t="s">
        <v>457</v>
      </c>
      <c r="G13" s="466" t="s">
        <v>458</v>
      </c>
      <c r="H13" s="466">
        <v>20</v>
      </c>
      <c r="I13" s="257"/>
      <c r="J13" s="257"/>
      <c r="K13" s="257"/>
      <c r="L13" s="257"/>
      <c r="M13" s="257"/>
      <c r="N13" s="257"/>
      <c r="O13" s="259"/>
    </row>
    <row r="14" spans="1:15" ht="18.75" customHeight="1" x14ac:dyDescent="0.15">
      <c r="A14" s="254">
        <f t="shared" si="0"/>
        <v>9</v>
      </c>
      <c r="B14" s="55" t="s">
        <v>2438</v>
      </c>
      <c r="C14" s="255" t="s">
        <v>2440</v>
      </c>
      <c r="D14" s="55" t="s">
        <v>2441</v>
      </c>
      <c r="E14" s="55" t="s">
        <v>2439</v>
      </c>
      <c r="F14" s="466" t="s">
        <v>2490</v>
      </c>
      <c r="G14" s="466" t="s">
        <v>2442</v>
      </c>
      <c r="H14" s="257"/>
      <c r="I14" s="257"/>
      <c r="J14" s="257"/>
      <c r="K14" s="257"/>
      <c r="L14" s="466">
        <v>10</v>
      </c>
      <c r="M14" s="257"/>
      <c r="N14" s="257"/>
      <c r="O14" s="259"/>
    </row>
    <row r="15" spans="1:15" ht="18.75" customHeight="1" x14ac:dyDescent="0.15">
      <c r="A15" s="254">
        <f t="shared" si="0"/>
        <v>10</v>
      </c>
      <c r="B15" s="55" t="s">
        <v>263</v>
      </c>
      <c r="C15" s="255" t="s">
        <v>264</v>
      </c>
      <c r="D15" s="55" t="s">
        <v>628</v>
      </c>
      <c r="E15" s="262" t="s">
        <v>387</v>
      </c>
      <c r="F15" s="466" t="s">
        <v>265</v>
      </c>
      <c r="G15" s="466" t="s">
        <v>1963</v>
      </c>
      <c r="H15" s="257"/>
      <c r="I15" s="257"/>
      <c r="J15" s="257"/>
      <c r="K15" s="257"/>
      <c r="L15" s="257"/>
      <c r="M15" s="466">
        <v>40</v>
      </c>
      <c r="N15" s="257"/>
      <c r="O15" s="259"/>
    </row>
    <row r="16" spans="1:15" ht="18.75" customHeight="1" x14ac:dyDescent="0.15">
      <c r="A16" s="254">
        <f t="shared" si="0"/>
        <v>11</v>
      </c>
      <c r="B16" s="269" t="s">
        <v>1651</v>
      </c>
      <c r="C16" s="266" t="s">
        <v>118</v>
      </c>
      <c r="D16" s="55" t="s">
        <v>1964</v>
      </c>
      <c r="E16" s="261" t="s">
        <v>24</v>
      </c>
      <c r="F16" s="466" t="s">
        <v>266</v>
      </c>
      <c r="G16" s="466" t="s">
        <v>267</v>
      </c>
      <c r="H16" s="257"/>
      <c r="I16" s="257"/>
      <c r="J16" s="257"/>
      <c r="K16" s="466">
        <v>6</v>
      </c>
      <c r="L16" s="257"/>
      <c r="M16" s="466">
        <v>24</v>
      </c>
      <c r="N16" s="466" t="s">
        <v>1643</v>
      </c>
      <c r="O16" s="259"/>
    </row>
    <row r="17" spans="1:15" ht="18.75" customHeight="1" x14ac:dyDescent="0.15">
      <c r="A17" s="254">
        <f t="shared" si="0"/>
        <v>12</v>
      </c>
      <c r="B17" s="269" t="s">
        <v>479</v>
      </c>
      <c r="C17" s="266" t="s">
        <v>526</v>
      </c>
      <c r="D17" s="55" t="s">
        <v>1965</v>
      </c>
      <c r="E17" s="261" t="s">
        <v>388</v>
      </c>
      <c r="F17" s="466" t="s">
        <v>527</v>
      </c>
      <c r="G17" s="466" t="s">
        <v>1966</v>
      </c>
      <c r="H17" s="466">
        <v>20</v>
      </c>
      <c r="I17" s="257"/>
      <c r="J17" s="257"/>
      <c r="K17" s="257"/>
      <c r="L17" s="257"/>
      <c r="M17" s="257"/>
      <c r="N17" s="257"/>
      <c r="O17" s="259"/>
    </row>
    <row r="18" spans="1:15" ht="18.75" customHeight="1" x14ac:dyDescent="0.15">
      <c r="A18" s="254">
        <f t="shared" si="0"/>
        <v>13</v>
      </c>
      <c r="B18" s="269" t="s">
        <v>497</v>
      </c>
      <c r="C18" s="266" t="s">
        <v>526</v>
      </c>
      <c r="D18" s="55" t="s">
        <v>1967</v>
      </c>
      <c r="E18" s="261" t="s">
        <v>388</v>
      </c>
      <c r="F18" s="466" t="s">
        <v>513</v>
      </c>
      <c r="G18" s="466" t="s">
        <v>1966</v>
      </c>
      <c r="H18" s="257"/>
      <c r="I18" s="257"/>
      <c r="J18" s="257"/>
      <c r="K18" s="257"/>
      <c r="L18" s="257"/>
      <c r="M18" s="466">
        <v>20</v>
      </c>
      <c r="N18" s="257"/>
      <c r="O18" s="259"/>
    </row>
    <row r="19" spans="1:15" ht="18.75" customHeight="1" x14ac:dyDescent="0.15">
      <c r="A19" s="254">
        <f t="shared" si="0"/>
        <v>14</v>
      </c>
      <c r="B19" s="269" t="s">
        <v>571</v>
      </c>
      <c r="C19" s="266" t="s">
        <v>986</v>
      </c>
      <c r="D19" s="55" t="s">
        <v>1968</v>
      </c>
      <c r="E19" s="261" t="s">
        <v>389</v>
      </c>
      <c r="F19" s="466" t="s">
        <v>514</v>
      </c>
      <c r="G19" s="466" t="s">
        <v>515</v>
      </c>
      <c r="H19" s="257"/>
      <c r="I19" s="257"/>
      <c r="J19" s="257"/>
      <c r="K19" s="257"/>
      <c r="L19" s="257"/>
      <c r="M19" s="466">
        <v>30</v>
      </c>
      <c r="N19" s="257"/>
      <c r="O19" s="259"/>
    </row>
    <row r="20" spans="1:15" ht="18.75" customHeight="1" x14ac:dyDescent="0.15">
      <c r="A20" s="254">
        <f t="shared" si="0"/>
        <v>15</v>
      </c>
      <c r="B20" s="55" t="s">
        <v>603</v>
      </c>
      <c r="C20" s="255" t="s">
        <v>604</v>
      </c>
      <c r="D20" s="55" t="s">
        <v>1969</v>
      </c>
      <c r="E20" s="258" t="s">
        <v>605</v>
      </c>
      <c r="F20" s="466" t="s">
        <v>23</v>
      </c>
      <c r="G20" s="466" t="s">
        <v>188</v>
      </c>
      <c r="H20" s="257"/>
      <c r="I20" s="257"/>
      <c r="J20" s="257"/>
      <c r="K20" s="257"/>
      <c r="L20" s="257"/>
      <c r="M20" s="466">
        <v>40</v>
      </c>
      <c r="N20" s="257"/>
      <c r="O20" s="259"/>
    </row>
    <row r="21" spans="1:15" ht="18.75" customHeight="1" x14ac:dyDescent="0.15">
      <c r="A21" s="254">
        <f t="shared" si="0"/>
        <v>16</v>
      </c>
      <c r="B21" s="55" t="s">
        <v>685</v>
      </c>
      <c r="C21" s="255" t="s">
        <v>686</v>
      </c>
      <c r="D21" s="55" t="s">
        <v>687</v>
      </c>
      <c r="E21" s="258" t="s">
        <v>688</v>
      </c>
      <c r="F21" s="466" t="s">
        <v>691</v>
      </c>
      <c r="G21" s="466" t="s">
        <v>1970</v>
      </c>
      <c r="H21" s="466">
        <v>20</v>
      </c>
      <c r="I21" s="257"/>
      <c r="J21" s="257"/>
      <c r="K21" s="257"/>
      <c r="L21" s="257"/>
      <c r="M21" s="257"/>
      <c r="N21" s="257"/>
      <c r="O21" s="259"/>
    </row>
    <row r="22" spans="1:15" ht="18.75" customHeight="1" x14ac:dyDescent="0.15">
      <c r="A22" s="254">
        <f t="shared" si="0"/>
        <v>17</v>
      </c>
      <c r="B22" s="55" t="s">
        <v>1540</v>
      </c>
      <c r="C22" s="255" t="s">
        <v>1544</v>
      </c>
      <c r="D22" s="55" t="s">
        <v>1541</v>
      </c>
      <c r="E22" s="258" t="s">
        <v>24</v>
      </c>
      <c r="F22" s="466" t="s">
        <v>1542</v>
      </c>
      <c r="G22" s="463" t="s">
        <v>1543</v>
      </c>
      <c r="H22" s="466">
        <v>20</v>
      </c>
      <c r="I22" s="257"/>
      <c r="J22" s="257"/>
      <c r="K22" s="257"/>
      <c r="L22" s="257"/>
      <c r="M22" s="257"/>
      <c r="N22" s="257"/>
      <c r="O22" s="259"/>
    </row>
    <row r="23" spans="1:15" ht="18.75" customHeight="1" x14ac:dyDescent="0.15">
      <c r="A23" s="254">
        <f t="shared" si="0"/>
        <v>18</v>
      </c>
      <c r="B23" s="55" t="s">
        <v>1644</v>
      </c>
      <c r="C23" s="255" t="s">
        <v>1645</v>
      </c>
      <c r="D23" s="55" t="s">
        <v>1646</v>
      </c>
      <c r="E23" s="55" t="s">
        <v>1644</v>
      </c>
      <c r="F23" s="466" t="s">
        <v>1647</v>
      </c>
      <c r="G23" s="463" t="s">
        <v>1648</v>
      </c>
      <c r="H23" s="267"/>
      <c r="I23" s="257"/>
      <c r="J23" s="257"/>
      <c r="K23" s="257"/>
      <c r="L23" s="466">
        <v>10</v>
      </c>
      <c r="M23" s="466">
        <v>19</v>
      </c>
      <c r="N23" s="257"/>
      <c r="O23" s="259"/>
    </row>
    <row r="24" spans="1:15" ht="18.75" customHeight="1" x14ac:dyDescent="0.15">
      <c r="A24" s="254">
        <f t="shared" si="0"/>
        <v>19</v>
      </c>
      <c r="B24" s="55" t="s">
        <v>1650</v>
      </c>
      <c r="C24" s="255" t="s">
        <v>686</v>
      </c>
      <c r="D24" s="55" t="s">
        <v>2583</v>
      </c>
      <c r="E24" s="258" t="s">
        <v>1649</v>
      </c>
      <c r="F24" s="466" t="s">
        <v>2584</v>
      </c>
      <c r="G24" s="463" t="s">
        <v>2585</v>
      </c>
      <c r="H24" s="267"/>
      <c r="I24" s="257"/>
      <c r="J24" s="257"/>
      <c r="K24" s="257"/>
      <c r="L24" s="257"/>
      <c r="M24" s="466">
        <v>20</v>
      </c>
      <c r="N24" s="257"/>
      <c r="O24" s="259"/>
    </row>
    <row r="25" spans="1:15" ht="18.75" customHeight="1" x14ac:dyDescent="0.15">
      <c r="A25" s="254">
        <f t="shared" si="0"/>
        <v>20</v>
      </c>
      <c r="B25" s="269" t="s">
        <v>268</v>
      </c>
      <c r="C25" s="255" t="s">
        <v>269</v>
      </c>
      <c r="D25" s="239" t="s">
        <v>2395</v>
      </c>
      <c r="E25" s="261" t="s">
        <v>397</v>
      </c>
      <c r="F25" s="466" t="s">
        <v>270</v>
      </c>
      <c r="G25" s="466" t="s">
        <v>270</v>
      </c>
      <c r="H25" s="267"/>
      <c r="I25" s="257"/>
      <c r="J25" s="257"/>
      <c r="K25" s="257"/>
      <c r="L25" s="257"/>
      <c r="M25" s="466">
        <v>20</v>
      </c>
      <c r="N25" s="257"/>
      <c r="O25" s="259"/>
    </row>
    <row r="26" spans="1:15" ht="18.75" customHeight="1" x14ac:dyDescent="0.15">
      <c r="A26" s="254">
        <f t="shared" si="0"/>
        <v>21</v>
      </c>
      <c r="B26" s="55" t="s">
        <v>511</v>
      </c>
      <c r="C26" s="255" t="s">
        <v>695</v>
      </c>
      <c r="D26" s="239" t="s">
        <v>1971</v>
      </c>
      <c r="E26" s="261" t="s">
        <v>390</v>
      </c>
      <c r="F26" s="466" t="s">
        <v>512</v>
      </c>
      <c r="G26" s="466" t="s">
        <v>1972</v>
      </c>
      <c r="H26" s="257"/>
      <c r="I26" s="257"/>
      <c r="J26" s="257"/>
      <c r="K26" s="257"/>
      <c r="L26" s="257"/>
      <c r="M26" s="466">
        <v>20</v>
      </c>
      <c r="N26" s="257"/>
      <c r="O26" s="259"/>
    </row>
    <row r="27" spans="1:15" ht="18.75" customHeight="1" x14ac:dyDescent="0.15">
      <c r="A27" s="254">
        <f t="shared" si="0"/>
        <v>22</v>
      </c>
      <c r="B27" s="55" t="s">
        <v>719</v>
      </c>
      <c r="C27" s="255" t="s">
        <v>720</v>
      </c>
      <c r="D27" s="239" t="s">
        <v>721</v>
      </c>
      <c r="E27" s="261" t="s">
        <v>722</v>
      </c>
      <c r="F27" s="466" t="s">
        <v>723</v>
      </c>
      <c r="G27" s="466" t="s">
        <v>723</v>
      </c>
      <c r="H27" s="466">
        <v>20</v>
      </c>
      <c r="I27" s="257"/>
      <c r="J27" s="257"/>
      <c r="K27" s="257"/>
      <c r="L27" s="257"/>
      <c r="M27" s="257"/>
      <c r="N27" s="257"/>
      <c r="O27" s="259"/>
    </row>
    <row r="28" spans="1:15" ht="18.75" customHeight="1" x14ac:dyDescent="0.15">
      <c r="A28" s="254">
        <f t="shared" si="0"/>
        <v>23</v>
      </c>
      <c r="B28" s="55" t="s">
        <v>516</v>
      </c>
      <c r="C28" s="255" t="s">
        <v>2017</v>
      </c>
      <c r="D28" s="239" t="s">
        <v>2018</v>
      </c>
      <c r="E28" s="261" t="s">
        <v>391</v>
      </c>
      <c r="F28" s="466" t="s">
        <v>517</v>
      </c>
      <c r="G28" s="466" t="s">
        <v>517</v>
      </c>
      <c r="H28" s="257"/>
      <c r="I28" s="257"/>
      <c r="J28" s="257"/>
      <c r="K28" s="257"/>
      <c r="L28" s="257"/>
      <c r="M28" s="466">
        <v>15</v>
      </c>
      <c r="N28" s="257"/>
      <c r="O28" s="259"/>
    </row>
    <row r="29" spans="1:15" ht="18.75" customHeight="1" x14ac:dyDescent="0.15">
      <c r="A29" s="254">
        <f t="shared" si="0"/>
        <v>24</v>
      </c>
      <c r="B29" s="55" t="s">
        <v>630</v>
      </c>
      <c r="C29" s="255" t="s">
        <v>1455</v>
      </c>
      <c r="D29" s="239" t="s">
        <v>189</v>
      </c>
      <c r="E29" s="261" t="s">
        <v>190</v>
      </c>
      <c r="F29" s="466" t="s">
        <v>633</v>
      </c>
      <c r="G29" s="466" t="s">
        <v>1457</v>
      </c>
      <c r="H29" s="257"/>
      <c r="I29" s="257"/>
      <c r="J29" s="257"/>
      <c r="K29" s="257"/>
      <c r="L29" s="257"/>
      <c r="M29" s="466">
        <v>25</v>
      </c>
      <c r="N29" s="257"/>
      <c r="O29" s="259"/>
    </row>
    <row r="30" spans="1:15" ht="18.75" customHeight="1" x14ac:dyDescent="0.15">
      <c r="A30" s="254">
        <f t="shared" si="0"/>
        <v>25</v>
      </c>
      <c r="B30" s="55" t="s">
        <v>1910</v>
      </c>
      <c r="C30" s="255" t="s">
        <v>1455</v>
      </c>
      <c r="D30" s="239" t="s">
        <v>1911</v>
      </c>
      <c r="E30" s="261" t="s">
        <v>1912</v>
      </c>
      <c r="F30" s="466" t="s">
        <v>1913</v>
      </c>
      <c r="G30" s="466" t="s">
        <v>1913</v>
      </c>
      <c r="H30" s="257"/>
      <c r="I30" s="257"/>
      <c r="J30" s="257"/>
      <c r="K30" s="257"/>
      <c r="L30" s="257"/>
      <c r="M30" s="466">
        <v>10</v>
      </c>
      <c r="N30" s="257"/>
      <c r="O30" s="259" t="s">
        <v>2243</v>
      </c>
    </row>
    <row r="31" spans="1:15" ht="18.75" customHeight="1" x14ac:dyDescent="0.15">
      <c r="A31" s="254">
        <f t="shared" si="0"/>
        <v>26</v>
      </c>
      <c r="B31" s="55" t="s">
        <v>271</v>
      </c>
      <c r="C31" s="255" t="s">
        <v>272</v>
      </c>
      <c r="D31" s="55" t="s">
        <v>1973</v>
      </c>
      <c r="E31" s="258" t="s">
        <v>273</v>
      </c>
      <c r="F31" s="466" t="s">
        <v>274</v>
      </c>
      <c r="G31" s="466" t="s">
        <v>275</v>
      </c>
      <c r="H31" s="466">
        <v>20</v>
      </c>
      <c r="I31" s="257"/>
      <c r="J31" s="466">
        <v>6</v>
      </c>
      <c r="K31" s="257"/>
      <c r="L31" s="257"/>
      <c r="M31" s="257"/>
      <c r="N31" s="257"/>
      <c r="O31" s="259"/>
    </row>
    <row r="32" spans="1:15" ht="18.75" customHeight="1" x14ac:dyDescent="0.15">
      <c r="A32" s="254">
        <f t="shared" si="0"/>
        <v>27</v>
      </c>
      <c r="B32" s="55" t="s">
        <v>276</v>
      </c>
      <c r="C32" s="255" t="s">
        <v>277</v>
      </c>
      <c r="D32" s="55" t="s">
        <v>1974</v>
      </c>
      <c r="E32" s="258" t="s">
        <v>278</v>
      </c>
      <c r="F32" s="466" t="s">
        <v>279</v>
      </c>
      <c r="G32" s="466" t="s">
        <v>280</v>
      </c>
      <c r="H32" s="466">
        <v>20</v>
      </c>
      <c r="I32" s="257"/>
      <c r="J32" s="257"/>
      <c r="K32" s="257"/>
      <c r="L32" s="257"/>
      <c r="M32" s="257"/>
      <c r="N32" s="257"/>
      <c r="O32" s="259"/>
    </row>
    <row r="33" spans="1:15" ht="18.75" customHeight="1" x14ac:dyDescent="0.15">
      <c r="A33" s="254">
        <f t="shared" si="0"/>
        <v>28</v>
      </c>
      <c r="B33" s="55" t="s">
        <v>281</v>
      </c>
      <c r="C33" s="255" t="s">
        <v>282</v>
      </c>
      <c r="D33" s="55" t="s">
        <v>1660</v>
      </c>
      <c r="E33" s="258" t="s">
        <v>283</v>
      </c>
      <c r="F33" s="466" t="s">
        <v>284</v>
      </c>
      <c r="G33" s="466" t="s">
        <v>285</v>
      </c>
      <c r="H33" s="257"/>
      <c r="I33" s="257"/>
      <c r="J33" s="257"/>
      <c r="K33" s="257"/>
      <c r="L33" s="257"/>
      <c r="M33" s="466">
        <v>20</v>
      </c>
      <c r="N33" s="257"/>
      <c r="O33" s="259"/>
    </row>
    <row r="34" spans="1:15" ht="18.75" customHeight="1" x14ac:dyDescent="0.15">
      <c r="A34" s="254">
        <f t="shared" si="0"/>
        <v>29</v>
      </c>
      <c r="B34" s="55" t="s">
        <v>286</v>
      </c>
      <c r="C34" s="255" t="s">
        <v>287</v>
      </c>
      <c r="D34" s="55" t="s">
        <v>1975</v>
      </c>
      <c r="E34" s="262" t="s">
        <v>1669</v>
      </c>
      <c r="F34" s="466" t="s">
        <v>289</v>
      </c>
      <c r="G34" s="466" t="s">
        <v>1976</v>
      </c>
      <c r="H34" s="257"/>
      <c r="I34" s="257"/>
      <c r="J34" s="257"/>
      <c r="K34" s="257"/>
      <c r="L34" s="257"/>
      <c r="M34" s="466">
        <v>20</v>
      </c>
      <c r="N34" s="257"/>
      <c r="O34" s="259"/>
    </row>
    <row r="35" spans="1:15" ht="18.75" customHeight="1" x14ac:dyDescent="0.15">
      <c r="A35" s="254">
        <f t="shared" si="0"/>
        <v>30</v>
      </c>
      <c r="B35" s="55" t="s">
        <v>597</v>
      </c>
      <c r="C35" s="255" t="s">
        <v>290</v>
      </c>
      <c r="D35" s="55" t="s">
        <v>1977</v>
      </c>
      <c r="E35" s="262" t="s">
        <v>291</v>
      </c>
      <c r="F35" s="466" t="s">
        <v>292</v>
      </c>
      <c r="G35" s="466" t="s">
        <v>293</v>
      </c>
      <c r="H35" s="257"/>
      <c r="I35" s="257"/>
      <c r="J35" s="257"/>
      <c r="K35" s="257"/>
      <c r="L35" s="257"/>
      <c r="M35" s="466">
        <v>20</v>
      </c>
      <c r="N35" s="257"/>
      <c r="O35" s="259"/>
    </row>
    <row r="36" spans="1:15" ht="18.75" customHeight="1" x14ac:dyDescent="0.15">
      <c r="A36" s="254">
        <f t="shared" si="0"/>
        <v>31</v>
      </c>
      <c r="B36" s="269" t="s">
        <v>294</v>
      </c>
      <c r="C36" s="266" t="s">
        <v>119</v>
      </c>
      <c r="D36" s="239" t="s">
        <v>1978</v>
      </c>
      <c r="E36" s="261" t="s">
        <v>435</v>
      </c>
      <c r="F36" s="466" t="s">
        <v>295</v>
      </c>
      <c r="G36" s="466" t="s">
        <v>296</v>
      </c>
      <c r="H36" s="257"/>
      <c r="I36" s="257"/>
      <c r="J36" s="257"/>
      <c r="K36" s="257"/>
      <c r="L36" s="257"/>
      <c r="M36" s="466">
        <v>20</v>
      </c>
      <c r="N36" s="466" t="s">
        <v>1587</v>
      </c>
      <c r="O36" s="259"/>
    </row>
    <row r="37" spans="1:15" ht="18.75" customHeight="1" x14ac:dyDescent="0.15">
      <c r="A37" s="254">
        <f t="shared" si="0"/>
        <v>32</v>
      </c>
      <c r="B37" s="269" t="s">
        <v>521</v>
      </c>
      <c r="C37" s="266" t="s">
        <v>39</v>
      </c>
      <c r="D37" s="239" t="s">
        <v>40</v>
      </c>
      <c r="E37" s="261" t="s">
        <v>435</v>
      </c>
      <c r="F37" s="466" t="s">
        <v>1979</v>
      </c>
      <c r="G37" s="466" t="s">
        <v>296</v>
      </c>
      <c r="H37" s="257"/>
      <c r="I37" s="257"/>
      <c r="J37" s="257"/>
      <c r="K37" s="257"/>
      <c r="L37" s="257"/>
      <c r="M37" s="466">
        <v>20</v>
      </c>
      <c r="N37" s="257"/>
      <c r="O37" s="259"/>
    </row>
    <row r="38" spans="1:15" ht="18.75" customHeight="1" x14ac:dyDescent="0.15">
      <c r="A38" s="254">
        <f t="shared" si="0"/>
        <v>33</v>
      </c>
      <c r="B38" s="55" t="s">
        <v>528</v>
      </c>
      <c r="C38" s="255" t="s">
        <v>523</v>
      </c>
      <c r="D38" s="55" t="s">
        <v>1249</v>
      </c>
      <c r="E38" s="258" t="s">
        <v>2575</v>
      </c>
      <c r="F38" s="466" t="s">
        <v>529</v>
      </c>
      <c r="G38" s="466" t="s">
        <v>529</v>
      </c>
      <c r="H38" s="257"/>
      <c r="I38" s="257"/>
      <c r="J38" s="257"/>
      <c r="K38" s="257"/>
      <c r="L38" s="257"/>
      <c r="M38" s="466">
        <v>20</v>
      </c>
      <c r="N38" s="257"/>
      <c r="O38" s="259"/>
    </row>
    <row r="39" spans="1:15" ht="18.75" customHeight="1" x14ac:dyDescent="0.15">
      <c r="A39" s="254">
        <f t="shared" si="0"/>
        <v>34</v>
      </c>
      <c r="B39" s="55" t="s">
        <v>478</v>
      </c>
      <c r="C39" s="255" t="s">
        <v>530</v>
      </c>
      <c r="D39" s="55" t="s">
        <v>365</v>
      </c>
      <c r="E39" s="258" t="s">
        <v>483</v>
      </c>
      <c r="F39" s="466" t="s">
        <v>531</v>
      </c>
      <c r="G39" s="466" t="s">
        <v>532</v>
      </c>
      <c r="H39" s="257"/>
      <c r="I39" s="257"/>
      <c r="J39" s="257"/>
      <c r="K39" s="257"/>
      <c r="L39" s="466">
        <v>20</v>
      </c>
      <c r="M39" s="257"/>
      <c r="N39" s="257"/>
      <c r="O39" s="259"/>
    </row>
    <row r="40" spans="1:15" ht="18.75" customHeight="1" x14ac:dyDescent="0.15">
      <c r="A40" s="254">
        <f t="shared" si="0"/>
        <v>35</v>
      </c>
      <c r="B40" s="55" t="s">
        <v>533</v>
      </c>
      <c r="C40" s="255" t="s">
        <v>287</v>
      </c>
      <c r="D40" s="55" t="s">
        <v>1980</v>
      </c>
      <c r="E40" s="258" t="s">
        <v>278</v>
      </c>
      <c r="F40" s="466" t="s">
        <v>2314</v>
      </c>
      <c r="G40" s="466" t="s">
        <v>2315</v>
      </c>
      <c r="H40" s="257"/>
      <c r="I40" s="257"/>
      <c r="J40" s="257"/>
      <c r="K40" s="466">
        <v>8</v>
      </c>
      <c r="L40" s="257"/>
      <c r="M40" s="466">
        <v>12</v>
      </c>
      <c r="N40" s="466" t="s">
        <v>0</v>
      </c>
      <c r="O40" s="259"/>
    </row>
    <row r="41" spans="1:15" ht="18.75" customHeight="1" x14ac:dyDescent="0.15">
      <c r="A41" s="254">
        <f t="shared" si="0"/>
        <v>36</v>
      </c>
      <c r="B41" s="55" t="s">
        <v>534</v>
      </c>
      <c r="C41" s="255" t="s">
        <v>535</v>
      </c>
      <c r="D41" s="55" t="s">
        <v>1981</v>
      </c>
      <c r="E41" s="258" t="s">
        <v>482</v>
      </c>
      <c r="F41" s="466" t="s">
        <v>536</v>
      </c>
      <c r="G41" s="466" t="s">
        <v>536</v>
      </c>
      <c r="H41" s="257"/>
      <c r="I41" s="257"/>
      <c r="J41" s="257"/>
      <c r="K41" s="257"/>
      <c r="L41" s="257"/>
      <c r="M41" s="466">
        <v>20</v>
      </c>
      <c r="N41" s="257"/>
      <c r="O41" s="259"/>
    </row>
    <row r="42" spans="1:15" ht="18.75" customHeight="1" x14ac:dyDescent="0.15">
      <c r="A42" s="254">
        <f t="shared" si="0"/>
        <v>37</v>
      </c>
      <c r="B42" s="55" t="s">
        <v>507</v>
      </c>
      <c r="C42" s="255" t="s">
        <v>954</v>
      </c>
      <c r="D42" s="55" t="s">
        <v>1982</v>
      </c>
      <c r="E42" s="258" t="s">
        <v>392</v>
      </c>
      <c r="F42" s="466" t="s">
        <v>508</v>
      </c>
      <c r="G42" s="466" t="s">
        <v>508</v>
      </c>
      <c r="H42" s="257"/>
      <c r="I42" s="257"/>
      <c r="J42" s="257"/>
      <c r="K42" s="257"/>
      <c r="L42" s="257"/>
      <c r="M42" s="466">
        <v>20</v>
      </c>
      <c r="N42" s="257"/>
      <c r="O42" s="259"/>
    </row>
    <row r="43" spans="1:15" ht="18.75" customHeight="1" x14ac:dyDescent="0.15">
      <c r="A43" s="254">
        <f t="shared" si="0"/>
        <v>38</v>
      </c>
      <c r="B43" s="55" t="s">
        <v>509</v>
      </c>
      <c r="C43" s="255" t="s">
        <v>676</v>
      </c>
      <c r="D43" s="55" t="s">
        <v>2163</v>
      </c>
      <c r="E43" s="258" t="s">
        <v>393</v>
      </c>
      <c r="F43" s="466" t="s">
        <v>510</v>
      </c>
      <c r="G43" s="466" t="s">
        <v>510</v>
      </c>
      <c r="H43" s="257"/>
      <c r="I43" s="257"/>
      <c r="J43" s="257"/>
      <c r="K43" s="257"/>
      <c r="L43" s="257"/>
      <c r="M43" s="466">
        <v>10</v>
      </c>
      <c r="N43" s="257"/>
      <c r="O43" s="259"/>
    </row>
    <row r="44" spans="1:15" ht="18.75" customHeight="1" x14ac:dyDescent="0.15">
      <c r="A44" s="254">
        <f t="shared" si="0"/>
        <v>39</v>
      </c>
      <c r="B44" s="55" t="s">
        <v>522</v>
      </c>
      <c r="C44" s="255" t="s">
        <v>523</v>
      </c>
      <c r="D44" s="55" t="s">
        <v>366</v>
      </c>
      <c r="E44" s="258" t="s">
        <v>394</v>
      </c>
      <c r="F44" s="466" t="s">
        <v>524</v>
      </c>
      <c r="G44" s="466" t="s">
        <v>525</v>
      </c>
      <c r="H44" s="466">
        <v>20</v>
      </c>
      <c r="I44" s="257"/>
      <c r="J44" s="257"/>
      <c r="K44" s="257"/>
      <c r="L44" s="257"/>
      <c r="M44" s="257"/>
      <c r="N44" s="257"/>
      <c r="O44" s="90"/>
    </row>
    <row r="45" spans="1:15" ht="18.75" customHeight="1" x14ac:dyDescent="0.15">
      <c r="A45" s="254">
        <f t="shared" si="0"/>
        <v>40</v>
      </c>
      <c r="B45" s="55" t="s">
        <v>116</v>
      </c>
      <c r="C45" s="255" t="s">
        <v>121</v>
      </c>
      <c r="D45" s="55" t="s">
        <v>370</v>
      </c>
      <c r="E45" s="262" t="s">
        <v>693</v>
      </c>
      <c r="F45" s="466" t="s">
        <v>297</v>
      </c>
      <c r="G45" s="466" t="s">
        <v>298</v>
      </c>
      <c r="H45" s="483">
        <v>7</v>
      </c>
      <c r="I45" s="257"/>
      <c r="J45" s="257"/>
      <c r="K45" s="257"/>
      <c r="L45" s="257"/>
      <c r="M45" s="466">
        <v>13</v>
      </c>
      <c r="N45" s="257"/>
      <c r="O45" s="268"/>
    </row>
    <row r="46" spans="1:15" ht="18.75" customHeight="1" x14ac:dyDescent="0.15">
      <c r="A46" s="254">
        <f t="shared" si="0"/>
        <v>41</v>
      </c>
      <c r="B46" s="55" t="s">
        <v>1835</v>
      </c>
      <c r="C46" s="255" t="s">
        <v>299</v>
      </c>
      <c r="D46" s="55" t="s">
        <v>1836</v>
      </c>
      <c r="E46" s="258" t="s">
        <v>1839</v>
      </c>
      <c r="F46" s="466" t="s">
        <v>1837</v>
      </c>
      <c r="G46" s="466" t="s">
        <v>1838</v>
      </c>
      <c r="H46" s="257"/>
      <c r="I46" s="257"/>
      <c r="J46" s="257"/>
      <c r="K46" s="257"/>
      <c r="L46" s="257"/>
      <c r="M46" s="466">
        <v>35</v>
      </c>
      <c r="N46" s="257"/>
      <c r="O46" s="268"/>
    </row>
    <row r="47" spans="1:15" ht="18.75" customHeight="1" x14ac:dyDescent="0.15">
      <c r="A47" s="254">
        <f t="shared" si="0"/>
        <v>42</v>
      </c>
      <c r="B47" s="55" t="s">
        <v>1983</v>
      </c>
      <c r="C47" s="255" t="s">
        <v>122</v>
      </c>
      <c r="D47" s="55" t="s">
        <v>1984</v>
      </c>
      <c r="E47" s="258" t="s">
        <v>1839</v>
      </c>
      <c r="F47" s="466" t="s">
        <v>1673</v>
      </c>
      <c r="G47" s="466" t="s">
        <v>300</v>
      </c>
      <c r="H47" s="257"/>
      <c r="I47" s="466">
        <v>20</v>
      </c>
      <c r="J47" s="257"/>
      <c r="K47" s="257"/>
      <c r="L47" s="257"/>
      <c r="M47" s="257"/>
      <c r="N47" s="257"/>
      <c r="O47" s="268" t="s">
        <v>620</v>
      </c>
    </row>
    <row r="48" spans="1:15" ht="18.75" customHeight="1" x14ac:dyDescent="0.15">
      <c r="A48" s="254">
        <f t="shared" si="0"/>
        <v>43</v>
      </c>
      <c r="B48" s="55" t="s">
        <v>1579</v>
      </c>
      <c r="C48" s="255" t="s">
        <v>50</v>
      </c>
      <c r="D48" s="55" t="s">
        <v>1687</v>
      </c>
      <c r="E48" s="258" t="s">
        <v>1686</v>
      </c>
      <c r="F48" s="466" t="s">
        <v>1487</v>
      </c>
      <c r="G48" s="466" t="s">
        <v>1488</v>
      </c>
      <c r="H48" s="466">
        <v>10</v>
      </c>
      <c r="I48" s="257"/>
      <c r="J48" s="257"/>
      <c r="K48" s="257"/>
      <c r="L48" s="257"/>
      <c r="M48" s="466">
        <v>10</v>
      </c>
      <c r="N48" s="257"/>
      <c r="O48" s="90"/>
    </row>
    <row r="49" spans="1:15" ht="18.75" customHeight="1" x14ac:dyDescent="0.15">
      <c r="A49" s="254">
        <f t="shared" si="0"/>
        <v>44</v>
      </c>
      <c r="B49" s="55" t="s">
        <v>1549</v>
      </c>
      <c r="C49" s="255" t="s">
        <v>634</v>
      </c>
      <c r="D49" s="55" t="s">
        <v>635</v>
      </c>
      <c r="E49" s="258" t="s">
        <v>636</v>
      </c>
      <c r="F49" s="466" t="s">
        <v>1985</v>
      </c>
      <c r="G49" s="466" t="s">
        <v>1986</v>
      </c>
      <c r="H49" s="257"/>
      <c r="I49" s="257"/>
      <c r="J49" s="257"/>
      <c r="K49" s="257"/>
      <c r="L49" s="257"/>
      <c r="M49" s="466">
        <v>40</v>
      </c>
      <c r="N49" s="466" t="s">
        <v>1587</v>
      </c>
      <c r="O49" s="90"/>
    </row>
    <row r="50" spans="1:15" ht="18.75" customHeight="1" x14ac:dyDescent="0.15">
      <c r="A50" s="254">
        <f t="shared" si="0"/>
        <v>45</v>
      </c>
      <c r="B50" s="55" t="s">
        <v>196</v>
      </c>
      <c r="C50" s="255" t="s">
        <v>1285</v>
      </c>
      <c r="D50" s="55" t="s">
        <v>1987</v>
      </c>
      <c r="E50" s="258" t="s">
        <v>197</v>
      </c>
      <c r="F50" s="466" t="s">
        <v>2450</v>
      </c>
      <c r="G50" s="466" t="s">
        <v>1988</v>
      </c>
      <c r="H50" s="257"/>
      <c r="I50" s="257"/>
      <c r="J50" s="257"/>
      <c r="K50" s="257"/>
      <c r="L50" s="466">
        <v>10</v>
      </c>
      <c r="M50" s="257"/>
      <c r="N50" s="257"/>
      <c r="O50" s="90"/>
    </row>
    <row r="51" spans="1:15" ht="18.75" customHeight="1" x14ac:dyDescent="0.15">
      <c r="A51" s="254">
        <f t="shared" si="0"/>
        <v>46</v>
      </c>
      <c r="B51" s="55" t="s">
        <v>641</v>
      </c>
      <c r="C51" s="255" t="s">
        <v>642</v>
      </c>
      <c r="D51" s="55" t="s">
        <v>643</v>
      </c>
      <c r="E51" s="55" t="s">
        <v>644</v>
      </c>
      <c r="F51" s="466" t="s">
        <v>1307</v>
      </c>
      <c r="G51" s="466" t="s">
        <v>1307</v>
      </c>
      <c r="H51" s="257"/>
      <c r="I51" s="257"/>
      <c r="J51" s="257"/>
      <c r="K51" s="257"/>
      <c r="L51" s="257"/>
      <c r="M51" s="466">
        <v>20</v>
      </c>
      <c r="N51" s="257"/>
      <c r="O51" s="90"/>
    </row>
    <row r="52" spans="1:15" ht="18.75" customHeight="1" x14ac:dyDescent="0.15">
      <c r="A52" s="254">
        <f t="shared" si="0"/>
        <v>47</v>
      </c>
      <c r="B52" s="55" t="s">
        <v>724</v>
      </c>
      <c r="C52" s="255" t="s">
        <v>725</v>
      </c>
      <c r="D52" s="55" t="s">
        <v>726</v>
      </c>
      <c r="E52" s="55" t="s">
        <v>727</v>
      </c>
      <c r="F52" s="466" t="s">
        <v>728</v>
      </c>
      <c r="G52" s="466" t="s">
        <v>729</v>
      </c>
      <c r="H52" s="257"/>
      <c r="I52" s="257"/>
      <c r="J52" s="257"/>
      <c r="K52" s="257"/>
      <c r="L52" s="257"/>
      <c r="M52" s="466">
        <v>20</v>
      </c>
      <c r="N52" s="257"/>
      <c r="O52" s="90"/>
    </row>
    <row r="53" spans="1:15" ht="18.75" customHeight="1" x14ac:dyDescent="0.15">
      <c r="A53" s="254">
        <f t="shared" si="0"/>
        <v>48</v>
      </c>
      <c r="B53" s="55" t="s">
        <v>1197</v>
      </c>
      <c r="C53" s="255" t="s">
        <v>1200</v>
      </c>
      <c r="D53" s="55" t="s">
        <v>1198</v>
      </c>
      <c r="E53" s="55" t="s">
        <v>1199</v>
      </c>
      <c r="F53" s="466" t="s">
        <v>2312</v>
      </c>
      <c r="G53" s="466" t="s">
        <v>2313</v>
      </c>
      <c r="H53" s="257"/>
      <c r="I53" s="257"/>
      <c r="J53" s="257"/>
      <c r="K53" s="257"/>
      <c r="L53" s="257"/>
      <c r="M53" s="466">
        <v>20</v>
      </c>
      <c r="N53" s="257"/>
      <c r="O53" s="259"/>
    </row>
    <row r="54" spans="1:15" ht="18.75" customHeight="1" x14ac:dyDescent="0.15">
      <c r="A54" s="254">
        <f t="shared" si="0"/>
        <v>49</v>
      </c>
      <c r="B54" s="55" t="s">
        <v>1230</v>
      </c>
      <c r="C54" s="255" t="s">
        <v>954</v>
      </c>
      <c r="D54" s="55" t="s">
        <v>1841</v>
      </c>
      <c r="E54" s="258" t="s">
        <v>1231</v>
      </c>
      <c r="F54" s="466" t="s">
        <v>1829</v>
      </c>
      <c r="G54" s="466" t="s">
        <v>1830</v>
      </c>
      <c r="H54" s="257"/>
      <c r="I54" s="257"/>
      <c r="J54" s="257"/>
      <c r="K54" s="257"/>
      <c r="L54" s="257"/>
      <c r="M54" s="466">
        <v>20</v>
      </c>
      <c r="N54" s="257"/>
      <c r="O54" s="259"/>
    </row>
    <row r="55" spans="1:15" ht="18.75" customHeight="1" x14ac:dyDescent="0.15">
      <c r="A55" s="254">
        <f t="shared" si="0"/>
        <v>50</v>
      </c>
      <c r="B55" s="55" t="s">
        <v>1417</v>
      </c>
      <c r="C55" s="255" t="s">
        <v>1420</v>
      </c>
      <c r="D55" s="55" t="s">
        <v>1418</v>
      </c>
      <c r="E55" s="258" t="s">
        <v>1419</v>
      </c>
      <c r="F55" s="466" t="s">
        <v>1421</v>
      </c>
      <c r="G55" s="466" t="s">
        <v>1422</v>
      </c>
      <c r="H55" s="257"/>
      <c r="I55" s="257"/>
      <c r="J55" s="257"/>
      <c r="K55" s="257"/>
      <c r="L55" s="257"/>
      <c r="M55" s="466">
        <v>20</v>
      </c>
      <c r="N55" s="257"/>
      <c r="O55" s="259"/>
    </row>
    <row r="56" spans="1:15" ht="18.75" customHeight="1" x14ac:dyDescent="0.15">
      <c r="A56" s="254">
        <f t="shared" si="0"/>
        <v>51</v>
      </c>
      <c r="B56" s="55" t="s">
        <v>1781</v>
      </c>
      <c r="C56" s="255" t="s">
        <v>1468</v>
      </c>
      <c r="D56" s="55" t="s">
        <v>1469</v>
      </c>
      <c r="E56" s="258" t="s">
        <v>1470</v>
      </c>
      <c r="F56" s="466" t="s">
        <v>1471</v>
      </c>
      <c r="G56" s="466" t="s">
        <v>1472</v>
      </c>
      <c r="H56" s="257"/>
      <c r="I56" s="257"/>
      <c r="J56" s="257"/>
      <c r="K56" s="257"/>
      <c r="L56" s="466"/>
      <c r="M56" s="466">
        <v>20</v>
      </c>
      <c r="N56" s="466"/>
      <c r="O56" s="268"/>
    </row>
    <row r="57" spans="1:15" ht="18.75" customHeight="1" x14ac:dyDescent="0.15">
      <c r="A57" s="254">
        <f t="shared" si="0"/>
        <v>52</v>
      </c>
      <c r="B57" s="55" t="s">
        <v>1521</v>
      </c>
      <c r="C57" s="255" t="s">
        <v>1522</v>
      </c>
      <c r="D57" s="55" t="s">
        <v>1523</v>
      </c>
      <c r="E57" s="258" t="s">
        <v>394</v>
      </c>
      <c r="F57" s="466" t="s">
        <v>1524</v>
      </c>
      <c r="G57" s="466" t="s">
        <v>1525</v>
      </c>
      <c r="H57" s="466">
        <v>6</v>
      </c>
      <c r="I57" s="257"/>
      <c r="J57" s="257"/>
      <c r="K57" s="257"/>
      <c r="L57" s="257"/>
      <c r="M57" s="466">
        <v>14</v>
      </c>
      <c r="N57" s="257"/>
      <c r="O57" s="259"/>
    </row>
    <row r="58" spans="1:15" ht="18.75" customHeight="1" x14ac:dyDescent="0.15">
      <c r="A58" s="254">
        <f t="shared" si="0"/>
        <v>53</v>
      </c>
      <c r="B58" s="55" t="s">
        <v>1569</v>
      </c>
      <c r="C58" s="255" t="s">
        <v>966</v>
      </c>
      <c r="D58" s="55" t="s">
        <v>1570</v>
      </c>
      <c r="E58" s="258" t="s">
        <v>1571</v>
      </c>
      <c r="F58" s="466" t="s">
        <v>1572</v>
      </c>
      <c r="G58" s="466" t="s">
        <v>1573</v>
      </c>
      <c r="H58" s="257"/>
      <c r="I58" s="257"/>
      <c r="J58" s="263"/>
      <c r="K58" s="263"/>
      <c r="L58" s="257"/>
      <c r="M58" s="466">
        <v>20</v>
      </c>
      <c r="N58" s="257"/>
      <c r="O58" s="259"/>
    </row>
    <row r="59" spans="1:15" ht="18.75" customHeight="1" x14ac:dyDescent="0.15">
      <c r="A59" s="254">
        <f t="shared" si="0"/>
        <v>54</v>
      </c>
      <c r="B59" s="55" t="s">
        <v>1689</v>
      </c>
      <c r="C59" s="255" t="s">
        <v>1690</v>
      </c>
      <c r="D59" s="55" t="s">
        <v>2296</v>
      </c>
      <c r="E59" s="258" t="s">
        <v>1691</v>
      </c>
      <c r="F59" s="466" t="s">
        <v>2090</v>
      </c>
      <c r="G59" s="466" t="s">
        <v>1584</v>
      </c>
      <c r="H59" s="257"/>
      <c r="I59" s="257"/>
      <c r="J59" s="263"/>
      <c r="K59" s="263"/>
      <c r="L59" s="257"/>
      <c r="M59" s="466">
        <v>20</v>
      </c>
      <c r="N59" s="257"/>
      <c r="O59" s="259"/>
    </row>
    <row r="60" spans="1:15" ht="18.75" customHeight="1" x14ac:dyDescent="0.15">
      <c r="A60" s="254">
        <f t="shared" si="0"/>
        <v>55</v>
      </c>
      <c r="B60" s="55" t="s">
        <v>1749</v>
      </c>
      <c r="C60" s="255" t="s">
        <v>1750</v>
      </c>
      <c r="D60" s="55" t="s">
        <v>1751</v>
      </c>
      <c r="E60" s="258" t="s">
        <v>1752</v>
      </c>
      <c r="F60" s="466" t="s">
        <v>1753</v>
      </c>
      <c r="G60" s="466" t="s">
        <v>1754</v>
      </c>
      <c r="H60" s="466"/>
      <c r="I60" s="257"/>
      <c r="J60" s="263"/>
      <c r="K60" s="263"/>
      <c r="L60" s="257"/>
      <c r="M60" s="466">
        <v>20</v>
      </c>
      <c r="N60" s="257"/>
      <c r="O60" s="259"/>
    </row>
    <row r="61" spans="1:15" ht="18.75" customHeight="1" x14ac:dyDescent="0.15">
      <c r="A61" s="254">
        <f t="shared" si="0"/>
        <v>56</v>
      </c>
      <c r="B61" s="55" t="s">
        <v>1868</v>
      </c>
      <c r="C61" s="255" t="s">
        <v>1869</v>
      </c>
      <c r="D61" s="55" t="s">
        <v>1870</v>
      </c>
      <c r="E61" s="258" t="s">
        <v>1871</v>
      </c>
      <c r="F61" s="466" t="s">
        <v>1872</v>
      </c>
      <c r="G61" s="466" t="s">
        <v>2413</v>
      </c>
      <c r="H61" s="257"/>
      <c r="I61" s="257"/>
      <c r="J61" s="263"/>
      <c r="K61" s="263"/>
      <c r="L61" s="257"/>
      <c r="M61" s="466">
        <v>20</v>
      </c>
      <c r="N61" s="257"/>
      <c r="O61" s="259"/>
    </row>
    <row r="62" spans="1:15" ht="18.75" customHeight="1" x14ac:dyDescent="0.15">
      <c r="A62" s="254">
        <f t="shared" si="0"/>
        <v>57</v>
      </c>
      <c r="B62" s="55" t="s">
        <v>1888</v>
      </c>
      <c r="C62" s="255" t="s">
        <v>1893</v>
      </c>
      <c r="D62" s="55" t="s">
        <v>1889</v>
      </c>
      <c r="E62" s="256" t="s">
        <v>1890</v>
      </c>
      <c r="F62" s="466" t="s">
        <v>1894</v>
      </c>
      <c r="G62" s="466" t="s">
        <v>1895</v>
      </c>
      <c r="H62" s="466">
        <v>5</v>
      </c>
      <c r="I62" s="257"/>
      <c r="J62" s="263"/>
      <c r="K62" s="263"/>
      <c r="L62" s="257"/>
      <c r="M62" s="257"/>
      <c r="N62" s="257"/>
      <c r="O62" s="90" t="s">
        <v>1896</v>
      </c>
    </row>
    <row r="63" spans="1:15" ht="18.75" customHeight="1" x14ac:dyDescent="0.15">
      <c r="A63" s="254">
        <f t="shared" si="0"/>
        <v>58</v>
      </c>
      <c r="B63" s="55" t="s">
        <v>1899</v>
      </c>
      <c r="C63" s="255" t="s">
        <v>1900</v>
      </c>
      <c r="D63" s="55" t="s">
        <v>1901</v>
      </c>
      <c r="E63" s="258" t="s">
        <v>1902</v>
      </c>
      <c r="F63" s="466" t="s">
        <v>1903</v>
      </c>
      <c r="G63" s="466" t="s">
        <v>1904</v>
      </c>
      <c r="H63" s="257"/>
      <c r="I63" s="257"/>
      <c r="J63" s="263"/>
      <c r="K63" s="466">
        <v>6</v>
      </c>
      <c r="L63" s="257"/>
      <c r="M63" s="466">
        <v>30</v>
      </c>
      <c r="N63" s="257"/>
      <c r="O63" s="90"/>
    </row>
    <row r="64" spans="1:15" ht="18.75" customHeight="1" x14ac:dyDescent="0.15">
      <c r="A64" s="254">
        <f t="shared" si="0"/>
        <v>59</v>
      </c>
      <c r="B64" s="55" t="s">
        <v>1914</v>
      </c>
      <c r="C64" s="255" t="s">
        <v>1915</v>
      </c>
      <c r="D64" s="55" t="s">
        <v>1916</v>
      </c>
      <c r="E64" s="258" t="s">
        <v>1917</v>
      </c>
      <c r="F64" s="466" t="s">
        <v>1918</v>
      </c>
      <c r="G64" s="466" t="s">
        <v>1919</v>
      </c>
      <c r="H64" s="257"/>
      <c r="I64" s="257"/>
      <c r="J64" s="263"/>
      <c r="K64" s="263"/>
      <c r="L64" s="257"/>
      <c r="M64" s="466">
        <v>20</v>
      </c>
      <c r="N64" s="257"/>
      <c r="O64" s="90"/>
    </row>
    <row r="65" spans="1:15" ht="18.75" customHeight="1" x14ac:dyDescent="0.15">
      <c r="A65" s="254">
        <f t="shared" si="0"/>
        <v>60</v>
      </c>
      <c r="B65" s="55" t="s">
        <v>2384</v>
      </c>
      <c r="C65" s="255" t="s">
        <v>1955</v>
      </c>
      <c r="D65" s="55" t="s">
        <v>1937</v>
      </c>
      <c r="E65" s="258" t="s">
        <v>1938</v>
      </c>
      <c r="F65" s="466" t="s">
        <v>1952</v>
      </c>
      <c r="G65" s="466" t="s">
        <v>1953</v>
      </c>
      <c r="H65" s="257"/>
      <c r="I65" s="257"/>
      <c r="J65" s="263"/>
      <c r="K65" s="263"/>
      <c r="L65" s="466">
        <v>10</v>
      </c>
      <c r="M65" s="466">
        <v>20</v>
      </c>
      <c r="N65" s="257"/>
      <c r="O65" s="259" t="s">
        <v>2385</v>
      </c>
    </row>
    <row r="66" spans="1:15" ht="18.75" customHeight="1" x14ac:dyDescent="0.15">
      <c r="A66" s="254">
        <f t="shared" si="0"/>
        <v>61</v>
      </c>
      <c r="B66" s="55" t="s">
        <v>2105</v>
      </c>
      <c r="C66" s="255" t="s">
        <v>2132</v>
      </c>
      <c r="D66" s="261" t="s">
        <v>2106</v>
      </c>
      <c r="E66" s="258" t="s">
        <v>2107</v>
      </c>
      <c r="F66" s="466" t="s">
        <v>2133</v>
      </c>
      <c r="G66" s="466" t="s">
        <v>2134</v>
      </c>
      <c r="H66" s="257"/>
      <c r="I66" s="257"/>
      <c r="J66" s="263"/>
      <c r="K66" s="263"/>
      <c r="L66" s="263"/>
      <c r="M66" s="466">
        <v>20</v>
      </c>
      <c r="N66" s="257"/>
      <c r="O66" s="90"/>
    </row>
    <row r="67" spans="1:15" ht="18.75" customHeight="1" x14ac:dyDescent="0.15">
      <c r="A67" s="254">
        <f t="shared" si="0"/>
        <v>62</v>
      </c>
      <c r="B67" s="272" t="s">
        <v>2160</v>
      </c>
      <c r="C67" s="271" t="s">
        <v>2563</v>
      </c>
      <c r="D67" s="272" t="s">
        <v>2166</v>
      </c>
      <c r="E67" s="276" t="s">
        <v>2161</v>
      </c>
      <c r="F67" s="464" t="s">
        <v>2168</v>
      </c>
      <c r="G67" s="464" t="s">
        <v>2172</v>
      </c>
      <c r="H67" s="278"/>
      <c r="I67" s="278"/>
      <c r="J67" s="278"/>
      <c r="K67" s="278"/>
      <c r="L67" s="277">
        <v>10</v>
      </c>
      <c r="M67" s="277">
        <v>10</v>
      </c>
      <c r="N67" s="278"/>
      <c r="O67" s="427" t="s">
        <v>2350</v>
      </c>
    </row>
    <row r="68" spans="1:15" ht="18.75" customHeight="1" x14ac:dyDescent="0.15">
      <c r="A68" s="254">
        <f t="shared" si="0"/>
        <v>63</v>
      </c>
      <c r="B68" s="272" t="s">
        <v>2165</v>
      </c>
      <c r="C68" s="271" t="s">
        <v>2562</v>
      </c>
      <c r="D68" s="272" t="s">
        <v>2475</v>
      </c>
      <c r="E68" s="276" t="s">
        <v>2167</v>
      </c>
      <c r="F68" s="464" t="s">
        <v>2170</v>
      </c>
      <c r="G68" s="464" t="s">
        <v>2171</v>
      </c>
      <c r="H68" s="278"/>
      <c r="I68" s="278"/>
      <c r="J68" s="278"/>
      <c r="K68" s="278"/>
      <c r="L68" s="278"/>
      <c r="M68" s="277">
        <v>20</v>
      </c>
      <c r="N68" s="278"/>
      <c r="O68" s="420"/>
    </row>
    <row r="69" spans="1:15" ht="18.75" customHeight="1" x14ac:dyDescent="0.15">
      <c r="A69" s="254">
        <f t="shared" ref="A69:A144" si="1">A68+1</f>
        <v>64</v>
      </c>
      <c r="B69" s="55" t="s">
        <v>2178</v>
      </c>
      <c r="C69" s="255" t="s">
        <v>2561</v>
      </c>
      <c r="D69" s="55" t="s">
        <v>2179</v>
      </c>
      <c r="E69" s="258" t="s">
        <v>2560</v>
      </c>
      <c r="F69" s="466" t="s">
        <v>2180</v>
      </c>
      <c r="G69" s="466" t="s">
        <v>2181</v>
      </c>
      <c r="H69" s="401"/>
      <c r="I69" s="401"/>
      <c r="J69" s="401"/>
      <c r="K69" s="401"/>
      <c r="L69" s="401"/>
      <c r="M69" s="402">
        <v>20</v>
      </c>
      <c r="N69" s="401"/>
      <c r="O69" s="65"/>
    </row>
    <row r="70" spans="1:15" ht="18.75" customHeight="1" x14ac:dyDescent="0.15">
      <c r="A70" s="254">
        <f t="shared" si="1"/>
        <v>65</v>
      </c>
      <c r="B70" s="398" t="s">
        <v>2256</v>
      </c>
      <c r="C70" s="399" t="s">
        <v>2257</v>
      </c>
      <c r="D70" s="398" t="s">
        <v>2258</v>
      </c>
      <c r="E70" s="368" t="s">
        <v>2259</v>
      </c>
      <c r="F70" s="465" t="s">
        <v>2260</v>
      </c>
      <c r="G70" s="465" t="s">
        <v>2261</v>
      </c>
      <c r="H70" s="401"/>
      <c r="I70" s="406"/>
      <c r="J70" s="406"/>
      <c r="K70" s="406"/>
      <c r="L70" s="406"/>
      <c r="M70" s="405">
        <v>20</v>
      </c>
      <c r="N70" s="406"/>
      <c r="O70" s="117"/>
    </row>
    <row r="71" spans="1:15" ht="18.75" customHeight="1" x14ac:dyDescent="0.15">
      <c r="A71" s="254">
        <f t="shared" si="1"/>
        <v>66</v>
      </c>
      <c r="B71" s="398" t="s">
        <v>2272</v>
      </c>
      <c r="C71" s="399" t="s">
        <v>2273</v>
      </c>
      <c r="D71" s="398" t="s">
        <v>2274</v>
      </c>
      <c r="E71" s="368" t="s">
        <v>2275</v>
      </c>
      <c r="F71" s="465" t="s">
        <v>2276</v>
      </c>
      <c r="G71" s="465" t="s">
        <v>2277</v>
      </c>
      <c r="H71" s="406"/>
      <c r="I71" s="406"/>
      <c r="J71" s="406"/>
      <c r="K71" s="406"/>
      <c r="L71" s="405">
        <v>20</v>
      </c>
      <c r="M71" s="406"/>
      <c r="N71" s="406"/>
      <c r="O71" s="117"/>
    </row>
    <row r="72" spans="1:15" ht="18.75" customHeight="1" x14ac:dyDescent="0.15">
      <c r="A72" s="254">
        <f>A71+1</f>
        <v>67</v>
      </c>
      <c r="B72" s="398" t="s">
        <v>2297</v>
      </c>
      <c r="C72" s="399" t="s">
        <v>966</v>
      </c>
      <c r="D72" s="398" t="s">
        <v>2299</v>
      </c>
      <c r="E72" s="368" t="s">
        <v>2300</v>
      </c>
      <c r="F72" s="465" t="s">
        <v>2329</v>
      </c>
      <c r="G72" s="465" t="s">
        <v>2330</v>
      </c>
      <c r="H72" s="267"/>
      <c r="I72" s="267"/>
      <c r="J72" s="267"/>
      <c r="K72" s="267"/>
      <c r="L72" s="267"/>
      <c r="M72" s="405">
        <v>20</v>
      </c>
      <c r="N72" s="267"/>
      <c r="O72" s="400"/>
    </row>
    <row r="73" spans="1:15" ht="18.75" customHeight="1" x14ac:dyDescent="0.15">
      <c r="A73" s="254">
        <f t="shared" si="1"/>
        <v>68</v>
      </c>
      <c r="B73" s="55" t="s">
        <v>2298</v>
      </c>
      <c r="C73" s="255" t="s">
        <v>282</v>
      </c>
      <c r="D73" s="55" t="s">
        <v>2301</v>
      </c>
      <c r="E73" s="258" t="s">
        <v>2302</v>
      </c>
      <c r="F73" s="466" t="s">
        <v>2331</v>
      </c>
      <c r="G73" s="466" t="s">
        <v>2332</v>
      </c>
      <c r="H73" s="257"/>
      <c r="I73" s="257"/>
      <c r="J73" s="257"/>
      <c r="K73" s="257"/>
      <c r="L73" s="405">
        <v>20</v>
      </c>
      <c r="M73" s="257"/>
      <c r="N73" s="257"/>
      <c r="O73" s="259"/>
    </row>
    <row r="74" spans="1:15" ht="18.75" customHeight="1" x14ac:dyDescent="0.15">
      <c r="A74" s="254">
        <f t="shared" si="1"/>
        <v>69</v>
      </c>
      <c r="B74" s="398" t="s">
        <v>2323</v>
      </c>
      <c r="C74" s="399" t="s">
        <v>2324</v>
      </c>
      <c r="D74" s="398" t="s">
        <v>2325</v>
      </c>
      <c r="E74" s="368" t="s">
        <v>2326</v>
      </c>
      <c r="F74" s="465" t="s">
        <v>2327</v>
      </c>
      <c r="G74" s="465" t="s">
        <v>2328</v>
      </c>
      <c r="H74" s="257"/>
      <c r="I74" s="267"/>
      <c r="J74" s="267"/>
      <c r="K74" s="267"/>
      <c r="L74" s="401"/>
      <c r="M74" s="466">
        <v>20</v>
      </c>
      <c r="N74" s="267"/>
      <c r="O74" s="400"/>
    </row>
    <row r="75" spans="1:15" ht="18.75" customHeight="1" x14ac:dyDescent="0.15">
      <c r="A75" s="254">
        <f t="shared" si="1"/>
        <v>70</v>
      </c>
      <c r="B75" s="398" t="s">
        <v>2366</v>
      </c>
      <c r="C75" s="399" t="s">
        <v>2363</v>
      </c>
      <c r="D75" s="398" t="s">
        <v>2361</v>
      </c>
      <c r="E75" s="368" t="s">
        <v>2362</v>
      </c>
      <c r="F75" s="465" t="s">
        <v>2364</v>
      </c>
      <c r="G75" s="465" t="s">
        <v>2365</v>
      </c>
      <c r="H75" s="257"/>
      <c r="I75" s="267"/>
      <c r="J75" s="267"/>
      <c r="K75" s="267"/>
      <c r="L75" s="406"/>
      <c r="M75" s="465">
        <v>20</v>
      </c>
      <c r="N75" s="267"/>
      <c r="O75" s="400"/>
    </row>
    <row r="76" spans="1:15" ht="18.75" customHeight="1" x14ac:dyDescent="0.15">
      <c r="A76" s="254">
        <f t="shared" si="1"/>
        <v>71</v>
      </c>
      <c r="B76" s="55" t="s">
        <v>2466</v>
      </c>
      <c r="C76" s="255" t="s">
        <v>962</v>
      </c>
      <c r="D76" s="55" t="s">
        <v>2253</v>
      </c>
      <c r="E76" s="258" t="s">
        <v>599</v>
      </c>
      <c r="F76" s="466" t="s">
        <v>2254</v>
      </c>
      <c r="G76" s="466" t="s">
        <v>2255</v>
      </c>
      <c r="H76" s="257"/>
      <c r="I76" s="257"/>
      <c r="J76" s="257"/>
      <c r="K76" s="257"/>
      <c r="L76" s="257"/>
      <c r="M76" s="466">
        <v>20</v>
      </c>
      <c r="N76" s="257"/>
      <c r="O76" s="259"/>
    </row>
    <row r="77" spans="1:15" ht="18.75" customHeight="1" x14ac:dyDescent="0.15">
      <c r="A77" s="254">
        <f t="shared" si="1"/>
        <v>72</v>
      </c>
      <c r="B77" s="398" t="s">
        <v>2564</v>
      </c>
      <c r="C77" s="399" t="s">
        <v>2565</v>
      </c>
      <c r="D77" s="398" t="s">
        <v>2566</v>
      </c>
      <c r="E77" s="368" t="s">
        <v>2567</v>
      </c>
      <c r="F77" s="479" t="s">
        <v>2568</v>
      </c>
      <c r="G77" s="479" t="s">
        <v>2569</v>
      </c>
      <c r="H77" s="267"/>
      <c r="I77" s="267"/>
      <c r="J77" s="267"/>
      <c r="K77" s="267"/>
      <c r="L77" s="479">
        <v>20</v>
      </c>
      <c r="M77" s="267"/>
      <c r="N77" s="267"/>
      <c r="O77" s="400"/>
    </row>
    <row r="78" spans="1:15" ht="18.75" customHeight="1" x14ac:dyDescent="0.15">
      <c r="A78" s="254">
        <f t="shared" si="1"/>
        <v>73</v>
      </c>
      <c r="B78" s="398" t="s">
        <v>2594</v>
      </c>
      <c r="C78" s="399" t="s">
        <v>2595</v>
      </c>
      <c r="D78" s="398" t="s">
        <v>2596</v>
      </c>
      <c r="E78" s="368" t="s">
        <v>2597</v>
      </c>
      <c r="F78" s="484" t="s">
        <v>2598</v>
      </c>
      <c r="G78" s="484" t="s">
        <v>2599</v>
      </c>
      <c r="H78" s="257"/>
      <c r="I78" s="257"/>
      <c r="J78" s="257"/>
      <c r="K78" s="257"/>
      <c r="L78" s="257"/>
      <c r="M78" s="485">
        <v>20</v>
      </c>
      <c r="N78" s="267"/>
      <c r="O78" s="400"/>
    </row>
    <row r="79" spans="1:15" ht="18.75" customHeight="1" x14ac:dyDescent="0.15">
      <c r="A79" s="254">
        <f t="shared" si="1"/>
        <v>74</v>
      </c>
      <c r="B79" s="398" t="s">
        <v>627</v>
      </c>
      <c r="C79" s="399" t="s">
        <v>301</v>
      </c>
      <c r="D79" s="398" t="s">
        <v>2505</v>
      </c>
      <c r="E79" s="368" t="s">
        <v>302</v>
      </c>
      <c r="F79" s="465" t="s">
        <v>303</v>
      </c>
      <c r="G79" s="465" t="s">
        <v>1532</v>
      </c>
      <c r="H79" s="465">
        <v>20</v>
      </c>
      <c r="I79" s="267"/>
      <c r="J79" s="267"/>
      <c r="K79" s="267"/>
      <c r="L79" s="267"/>
      <c r="M79" s="267"/>
      <c r="N79" s="267"/>
      <c r="O79" s="400"/>
    </row>
    <row r="80" spans="1:15" ht="18.75" customHeight="1" x14ac:dyDescent="0.15">
      <c r="A80" s="254">
        <f t="shared" si="1"/>
        <v>75</v>
      </c>
      <c r="B80" s="55" t="s">
        <v>304</v>
      </c>
      <c r="C80" s="255" t="s">
        <v>1450</v>
      </c>
      <c r="D80" s="55" t="s">
        <v>367</v>
      </c>
      <c r="E80" s="258" t="s">
        <v>305</v>
      </c>
      <c r="F80" s="466" t="s">
        <v>306</v>
      </c>
      <c r="G80" s="466" t="s">
        <v>307</v>
      </c>
      <c r="H80" s="257"/>
      <c r="I80" s="257"/>
      <c r="J80" s="257"/>
      <c r="K80" s="257"/>
      <c r="L80" s="257"/>
      <c r="M80" s="466">
        <v>30</v>
      </c>
      <c r="N80" s="257"/>
      <c r="O80" s="259"/>
    </row>
    <row r="81" spans="1:15" ht="18.75" customHeight="1" x14ac:dyDescent="0.15">
      <c r="A81" s="254">
        <f t="shared" si="1"/>
        <v>76</v>
      </c>
      <c r="B81" s="55" t="s">
        <v>308</v>
      </c>
      <c r="C81" s="255" t="s">
        <v>309</v>
      </c>
      <c r="D81" s="55" t="s">
        <v>310</v>
      </c>
      <c r="E81" s="262" t="s">
        <v>311</v>
      </c>
      <c r="F81" s="466" t="s">
        <v>312</v>
      </c>
      <c r="G81" s="466" t="s">
        <v>312</v>
      </c>
      <c r="H81" s="257"/>
      <c r="I81" s="257"/>
      <c r="J81" s="257"/>
      <c r="K81" s="257"/>
      <c r="L81" s="257"/>
      <c r="M81" s="466">
        <v>20</v>
      </c>
      <c r="N81" s="257"/>
      <c r="O81" s="259"/>
    </row>
    <row r="82" spans="1:15" ht="18.75" customHeight="1" x14ac:dyDescent="0.15">
      <c r="A82" s="254">
        <f t="shared" si="1"/>
        <v>77</v>
      </c>
      <c r="B82" s="55" t="s">
        <v>313</v>
      </c>
      <c r="C82" s="255" t="s">
        <v>314</v>
      </c>
      <c r="D82" s="55" t="s">
        <v>315</v>
      </c>
      <c r="E82" s="262" t="s">
        <v>316</v>
      </c>
      <c r="F82" s="466" t="s">
        <v>317</v>
      </c>
      <c r="G82" s="466" t="s">
        <v>317</v>
      </c>
      <c r="H82" s="257"/>
      <c r="I82" s="257"/>
      <c r="J82" s="257"/>
      <c r="K82" s="257"/>
      <c r="L82" s="257"/>
      <c r="M82" s="466">
        <v>20</v>
      </c>
      <c r="N82" s="257"/>
      <c r="O82" s="259"/>
    </row>
    <row r="83" spans="1:15" ht="18.75" customHeight="1" x14ac:dyDescent="0.15">
      <c r="A83" s="254">
        <f t="shared" si="1"/>
        <v>78</v>
      </c>
      <c r="B83" s="55" t="s">
        <v>318</v>
      </c>
      <c r="C83" s="255" t="s">
        <v>319</v>
      </c>
      <c r="D83" s="55" t="s">
        <v>320</v>
      </c>
      <c r="E83" s="262" t="s">
        <v>321</v>
      </c>
      <c r="F83" s="466" t="s">
        <v>333</v>
      </c>
      <c r="G83" s="466" t="s">
        <v>334</v>
      </c>
      <c r="H83" s="257"/>
      <c r="I83" s="257"/>
      <c r="J83" s="257"/>
      <c r="K83" s="257"/>
      <c r="L83" s="257"/>
      <c r="M83" s="466">
        <v>20</v>
      </c>
      <c r="N83" s="257"/>
      <c r="O83" s="259"/>
    </row>
    <row r="84" spans="1:15" ht="18.75" customHeight="1" x14ac:dyDescent="0.15">
      <c r="A84" s="254">
        <f t="shared" si="1"/>
        <v>79</v>
      </c>
      <c r="B84" s="55" t="s">
        <v>496</v>
      </c>
      <c r="C84" s="255" t="s">
        <v>54</v>
      </c>
      <c r="D84" s="55" t="s">
        <v>1989</v>
      </c>
      <c r="E84" s="262" t="s">
        <v>321</v>
      </c>
      <c r="F84" s="466" t="s">
        <v>505</v>
      </c>
      <c r="G84" s="466" t="s">
        <v>506</v>
      </c>
      <c r="H84" s="257"/>
      <c r="I84" s="257"/>
      <c r="J84" s="257"/>
      <c r="K84" s="257"/>
      <c r="L84" s="257"/>
      <c r="M84" s="466">
        <v>20</v>
      </c>
      <c r="N84" s="257"/>
      <c r="O84" s="259"/>
    </row>
    <row r="85" spans="1:15" ht="18.75" customHeight="1" x14ac:dyDescent="0.15">
      <c r="A85" s="254">
        <f t="shared" si="1"/>
        <v>80</v>
      </c>
      <c r="B85" s="55" t="s">
        <v>537</v>
      </c>
      <c r="C85" s="255" t="s">
        <v>54</v>
      </c>
      <c r="D85" s="55" t="s">
        <v>602</v>
      </c>
      <c r="E85" s="262" t="s">
        <v>321</v>
      </c>
      <c r="F85" s="466" t="s">
        <v>544</v>
      </c>
      <c r="G85" s="466" t="s">
        <v>1990</v>
      </c>
      <c r="H85" s="466">
        <v>20</v>
      </c>
      <c r="I85" s="257"/>
      <c r="J85" s="257"/>
      <c r="K85" s="257"/>
      <c r="L85" s="257"/>
      <c r="M85" s="257"/>
      <c r="N85" s="257"/>
      <c r="O85" s="259"/>
    </row>
    <row r="86" spans="1:15" ht="18.75" customHeight="1" x14ac:dyDescent="0.15">
      <c r="A86" s="254">
        <f t="shared" si="1"/>
        <v>81</v>
      </c>
      <c r="B86" s="55" t="s">
        <v>2108</v>
      </c>
      <c r="C86" s="255" t="s">
        <v>2115</v>
      </c>
      <c r="D86" s="55" t="s">
        <v>2109</v>
      </c>
      <c r="E86" s="262" t="s">
        <v>321</v>
      </c>
      <c r="F86" s="466" t="s">
        <v>2506</v>
      </c>
      <c r="G86" s="466" t="s">
        <v>2116</v>
      </c>
      <c r="H86" s="257"/>
      <c r="I86" s="257"/>
      <c r="J86" s="257"/>
      <c r="K86" s="257"/>
      <c r="L86" s="466">
        <v>10</v>
      </c>
      <c r="M86" s="257"/>
      <c r="N86" s="257"/>
      <c r="O86" s="259"/>
    </row>
    <row r="87" spans="1:15" ht="18.75" customHeight="1" x14ac:dyDescent="0.15">
      <c r="A87" s="254">
        <f t="shared" si="1"/>
        <v>82</v>
      </c>
      <c r="B87" s="55" t="s">
        <v>572</v>
      </c>
      <c r="C87" s="255" t="s">
        <v>301</v>
      </c>
      <c r="D87" s="55" t="s">
        <v>574</v>
      </c>
      <c r="E87" s="262" t="s">
        <v>395</v>
      </c>
      <c r="F87" s="466" t="s">
        <v>501</v>
      </c>
      <c r="G87" s="466" t="s">
        <v>502</v>
      </c>
      <c r="H87" s="466">
        <v>20</v>
      </c>
      <c r="I87" s="257"/>
      <c r="J87" s="257"/>
      <c r="K87" s="257"/>
      <c r="L87" s="257"/>
      <c r="M87" s="466">
        <v>20</v>
      </c>
      <c r="N87" s="257"/>
      <c r="O87" s="259"/>
    </row>
    <row r="88" spans="1:15" ht="18.75" customHeight="1" x14ac:dyDescent="0.15">
      <c r="A88" s="254">
        <f t="shared" si="1"/>
        <v>83</v>
      </c>
      <c r="B88" s="55" t="s">
        <v>1458</v>
      </c>
      <c r="C88" s="255" t="s">
        <v>1449</v>
      </c>
      <c r="D88" s="55" t="s">
        <v>1459</v>
      </c>
      <c r="E88" s="262" t="s">
        <v>1448</v>
      </c>
      <c r="F88" s="466" t="s">
        <v>1451</v>
      </c>
      <c r="G88" s="466" t="s">
        <v>1452</v>
      </c>
      <c r="H88" s="466">
        <v>20</v>
      </c>
      <c r="I88" s="257"/>
      <c r="J88" s="257"/>
      <c r="K88" s="257"/>
      <c r="L88" s="257"/>
      <c r="M88" s="257"/>
      <c r="N88" s="257"/>
      <c r="O88" s="259"/>
    </row>
    <row r="89" spans="1:15" ht="18.75" customHeight="1" x14ac:dyDescent="0.15">
      <c r="A89" s="254">
        <f t="shared" si="1"/>
        <v>84</v>
      </c>
      <c r="B89" s="55" t="s">
        <v>1563</v>
      </c>
      <c r="C89" s="255" t="s">
        <v>1564</v>
      </c>
      <c r="D89" s="55" t="s">
        <v>1565</v>
      </c>
      <c r="E89" s="262" t="s">
        <v>1566</v>
      </c>
      <c r="F89" s="466" t="s">
        <v>1567</v>
      </c>
      <c r="G89" s="466" t="s">
        <v>1568</v>
      </c>
      <c r="H89" s="257"/>
      <c r="I89" s="257"/>
      <c r="J89" s="257"/>
      <c r="K89" s="257"/>
      <c r="L89" s="257"/>
      <c r="M89" s="466">
        <v>20</v>
      </c>
      <c r="N89" s="257"/>
      <c r="O89" s="259"/>
    </row>
    <row r="90" spans="1:15" ht="18.75" customHeight="1" x14ac:dyDescent="0.15">
      <c r="A90" s="254">
        <f t="shared" si="1"/>
        <v>85</v>
      </c>
      <c r="B90" s="55" t="s">
        <v>335</v>
      </c>
      <c r="C90" s="255" t="s">
        <v>336</v>
      </c>
      <c r="D90" s="55" t="s">
        <v>1991</v>
      </c>
      <c r="E90" s="258" t="s">
        <v>337</v>
      </c>
      <c r="F90" s="466" t="s">
        <v>338</v>
      </c>
      <c r="G90" s="466" t="s">
        <v>339</v>
      </c>
      <c r="H90" s="257"/>
      <c r="I90" s="257"/>
      <c r="J90" s="257"/>
      <c r="K90" s="257"/>
      <c r="L90" s="257"/>
      <c r="M90" s="466">
        <v>20</v>
      </c>
      <c r="N90" s="257"/>
      <c r="O90" s="259"/>
    </row>
    <row r="91" spans="1:15" ht="18.75" customHeight="1" x14ac:dyDescent="0.15">
      <c r="A91" s="254">
        <f t="shared" si="1"/>
        <v>86</v>
      </c>
      <c r="B91" s="55" t="s">
        <v>340</v>
      </c>
      <c r="C91" s="255" t="s">
        <v>341</v>
      </c>
      <c r="D91" s="55" t="s">
        <v>1992</v>
      </c>
      <c r="E91" s="258" t="s">
        <v>342</v>
      </c>
      <c r="F91" s="466" t="s">
        <v>343</v>
      </c>
      <c r="G91" s="466" t="s">
        <v>343</v>
      </c>
      <c r="H91" s="257"/>
      <c r="I91" s="466">
        <v>6</v>
      </c>
      <c r="J91" s="257"/>
      <c r="K91" s="466">
        <v>7</v>
      </c>
      <c r="L91" s="257"/>
      <c r="M91" s="466">
        <v>28</v>
      </c>
      <c r="N91" s="257"/>
      <c r="O91" s="90"/>
    </row>
    <row r="92" spans="1:15" ht="18.75" customHeight="1" x14ac:dyDescent="0.15">
      <c r="A92" s="254">
        <f t="shared" si="1"/>
        <v>87</v>
      </c>
      <c r="B92" s="55" t="s">
        <v>621</v>
      </c>
      <c r="C92" s="255" t="s">
        <v>622</v>
      </c>
      <c r="D92" s="55" t="s">
        <v>1993</v>
      </c>
      <c r="E92" s="258" t="s">
        <v>351</v>
      </c>
      <c r="F92" s="466" t="s">
        <v>1994</v>
      </c>
      <c r="G92" s="466" t="s">
        <v>1995</v>
      </c>
      <c r="H92" s="466">
        <v>20</v>
      </c>
      <c r="I92" s="257"/>
      <c r="J92" s="257"/>
      <c r="K92" s="257"/>
      <c r="L92" s="264"/>
      <c r="M92" s="466">
        <v>20</v>
      </c>
      <c r="N92" s="257"/>
      <c r="O92" s="90"/>
    </row>
    <row r="93" spans="1:15" ht="18.75" customHeight="1" x14ac:dyDescent="0.15">
      <c r="A93" s="254">
        <f t="shared" si="1"/>
        <v>88</v>
      </c>
      <c r="B93" s="55" t="s">
        <v>177</v>
      </c>
      <c r="C93" s="255" t="s">
        <v>178</v>
      </c>
      <c r="D93" s="55" t="s">
        <v>179</v>
      </c>
      <c r="E93" s="258" t="s">
        <v>180</v>
      </c>
      <c r="F93" s="466" t="s">
        <v>674</v>
      </c>
      <c r="G93" s="466" t="s">
        <v>1234</v>
      </c>
      <c r="H93" s="257"/>
      <c r="I93" s="257"/>
      <c r="J93" s="257"/>
      <c r="K93" s="257"/>
      <c r="L93" s="265">
        <v>10</v>
      </c>
      <c r="M93" s="466">
        <v>10</v>
      </c>
      <c r="N93" s="257"/>
      <c r="O93" s="90"/>
    </row>
    <row r="94" spans="1:15" ht="18.75" customHeight="1" x14ac:dyDescent="0.15">
      <c r="A94" s="254">
        <f t="shared" si="1"/>
        <v>89</v>
      </c>
      <c r="B94" s="55" t="s">
        <v>1163</v>
      </c>
      <c r="C94" s="255" t="s">
        <v>1164</v>
      </c>
      <c r="D94" s="55" t="s">
        <v>1165</v>
      </c>
      <c r="E94" s="258" t="s">
        <v>462</v>
      </c>
      <c r="F94" s="466" t="s">
        <v>2120</v>
      </c>
      <c r="G94" s="466" t="s">
        <v>2121</v>
      </c>
      <c r="H94" s="257"/>
      <c r="I94" s="257"/>
      <c r="J94" s="257"/>
      <c r="K94" s="257"/>
      <c r="L94" s="257"/>
      <c r="M94" s="466">
        <v>20</v>
      </c>
      <c r="N94" s="257"/>
      <c r="O94" s="259"/>
    </row>
    <row r="95" spans="1:15" ht="18.75" customHeight="1" x14ac:dyDescent="0.15">
      <c r="A95" s="254">
        <f t="shared" si="1"/>
        <v>90</v>
      </c>
      <c r="B95" s="55" t="s">
        <v>2111</v>
      </c>
      <c r="C95" s="255" t="s">
        <v>1423</v>
      </c>
      <c r="D95" s="55" t="s">
        <v>2112</v>
      </c>
      <c r="E95" s="258" t="s">
        <v>462</v>
      </c>
      <c r="F95" s="466" t="s">
        <v>1425</v>
      </c>
      <c r="G95" s="466" t="s">
        <v>1426</v>
      </c>
      <c r="H95" s="257"/>
      <c r="I95" s="257"/>
      <c r="J95" s="257"/>
      <c r="K95" s="257"/>
      <c r="L95" s="265">
        <v>20</v>
      </c>
      <c r="M95" s="257"/>
      <c r="N95" s="257"/>
      <c r="O95" s="259"/>
    </row>
    <row r="96" spans="1:15" ht="18.75" customHeight="1" x14ac:dyDescent="0.15">
      <c r="A96" s="254">
        <f t="shared" si="1"/>
        <v>91</v>
      </c>
      <c r="B96" s="55" t="s">
        <v>2110</v>
      </c>
      <c r="C96" s="255" t="s">
        <v>1423</v>
      </c>
      <c r="D96" s="55" t="s">
        <v>1424</v>
      </c>
      <c r="E96" s="258" t="s">
        <v>462</v>
      </c>
      <c r="F96" s="466" t="s">
        <v>2113</v>
      </c>
      <c r="G96" s="466" t="s">
        <v>1426</v>
      </c>
      <c r="H96" s="257"/>
      <c r="I96" s="257"/>
      <c r="J96" s="257"/>
      <c r="K96" s="257"/>
      <c r="L96" s="257"/>
      <c r="M96" s="466">
        <v>20</v>
      </c>
      <c r="N96" s="257"/>
      <c r="O96" s="259"/>
    </row>
    <row r="97" spans="1:15" ht="18.75" customHeight="1" x14ac:dyDescent="0.15">
      <c r="A97" s="254">
        <f t="shared" si="1"/>
        <v>92</v>
      </c>
      <c r="B97" s="55" t="s">
        <v>1321</v>
      </c>
      <c r="C97" s="255" t="s">
        <v>1322</v>
      </c>
      <c r="D97" s="55" t="s">
        <v>1323</v>
      </c>
      <c r="E97" s="258" t="s">
        <v>351</v>
      </c>
      <c r="F97" s="466" t="s">
        <v>1324</v>
      </c>
      <c r="G97" s="466" t="s">
        <v>1325</v>
      </c>
      <c r="H97" s="257"/>
      <c r="I97" s="257"/>
      <c r="J97" s="257"/>
      <c r="K97" s="257"/>
      <c r="L97" s="267"/>
      <c r="M97" s="466">
        <v>20</v>
      </c>
      <c r="N97" s="257"/>
      <c r="O97" s="259"/>
    </row>
    <row r="98" spans="1:15" ht="18.75" customHeight="1" x14ac:dyDescent="0.15">
      <c r="A98" s="254">
        <f t="shared" si="1"/>
        <v>93</v>
      </c>
      <c r="B98" s="55" t="s">
        <v>1772</v>
      </c>
      <c r="C98" s="255" t="s">
        <v>1773</v>
      </c>
      <c r="D98" s="55" t="s">
        <v>1774</v>
      </c>
      <c r="E98" s="258" t="s">
        <v>351</v>
      </c>
      <c r="F98" s="466" t="s">
        <v>1775</v>
      </c>
      <c r="G98" s="466" t="s">
        <v>1776</v>
      </c>
      <c r="H98" s="466">
        <v>25</v>
      </c>
      <c r="I98" s="257"/>
      <c r="J98" s="257"/>
      <c r="K98" s="257"/>
      <c r="L98" s="267"/>
      <c r="M98" s="267"/>
      <c r="N98" s="257"/>
      <c r="O98" s="259" t="s">
        <v>2252</v>
      </c>
    </row>
    <row r="99" spans="1:15" ht="18.75" customHeight="1" x14ac:dyDescent="0.15">
      <c r="A99" s="254">
        <f t="shared" si="1"/>
        <v>94</v>
      </c>
      <c r="B99" s="55" t="s">
        <v>1593</v>
      </c>
      <c r="C99" s="255" t="s">
        <v>1594</v>
      </c>
      <c r="D99" s="55" t="s">
        <v>1595</v>
      </c>
      <c r="E99" s="258" t="s">
        <v>1596</v>
      </c>
      <c r="F99" s="466" t="s">
        <v>1597</v>
      </c>
      <c r="G99" s="466" t="s">
        <v>1842</v>
      </c>
      <c r="H99" s="466">
        <v>10</v>
      </c>
      <c r="I99" s="257"/>
      <c r="J99" s="257"/>
      <c r="K99" s="257"/>
      <c r="L99" s="267"/>
      <c r="M99" s="267"/>
      <c r="N99" s="257"/>
      <c r="O99" s="259"/>
    </row>
    <row r="100" spans="1:15" ht="18.75" customHeight="1" x14ac:dyDescent="0.15">
      <c r="A100" s="254">
        <f t="shared" si="1"/>
        <v>95</v>
      </c>
      <c r="B100" s="55" t="s">
        <v>2333</v>
      </c>
      <c r="C100" s="255" t="s">
        <v>2334</v>
      </c>
      <c r="D100" s="55" t="s">
        <v>2340</v>
      </c>
      <c r="E100" s="258" t="s">
        <v>2336</v>
      </c>
      <c r="F100" s="466" t="s">
        <v>2337</v>
      </c>
      <c r="G100" s="466" t="s">
        <v>2341</v>
      </c>
      <c r="H100" s="466">
        <v>20</v>
      </c>
      <c r="I100" s="257"/>
      <c r="J100" s="257"/>
      <c r="K100" s="257"/>
      <c r="L100" s="267"/>
      <c r="M100" s="257"/>
      <c r="N100" s="257"/>
      <c r="O100" s="259" t="s">
        <v>2339</v>
      </c>
    </row>
    <row r="101" spans="1:15" ht="18.75" customHeight="1" x14ac:dyDescent="0.15">
      <c r="A101" s="254">
        <f t="shared" si="1"/>
        <v>96</v>
      </c>
      <c r="B101" s="55" t="s">
        <v>1483</v>
      </c>
      <c r="C101" s="255" t="s">
        <v>344</v>
      </c>
      <c r="D101" s="55" t="s">
        <v>368</v>
      </c>
      <c r="E101" s="258" t="s">
        <v>346</v>
      </c>
      <c r="F101" s="466" t="s">
        <v>347</v>
      </c>
      <c r="G101" s="466" t="s">
        <v>348</v>
      </c>
      <c r="H101" s="466">
        <v>20</v>
      </c>
      <c r="I101" s="257"/>
      <c r="J101" s="257"/>
      <c r="K101" s="257"/>
      <c r="L101" s="267"/>
      <c r="M101" s="257"/>
      <c r="N101" s="257"/>
      <c r="O101" s="259"/>
    </row>
    <row r="102" spans="1:15" ht="18.75" customHeight="1" x14ac:dyDescent="0.15">
      <c r="A102" s="254">
        <f t="shared" si="1"/>
        <v>97</v>
      </c>
      <c r="B102" s="55" t="s">
        <v>480</v>
      </c>
      <c r="C102" s="266" t="s">
        <v>349</v>
      </c>
      <c r="D102" s="55" t="s">
        <v>350</v>
      </c>
      <c r="E102" s="261" t="s">
        <v>351</v>
      </c>
      <c r="F102" s="466" t="s">
        <v>352</v>
      </c>
      <c r="G102" s="466" t="s">
        <v>352</v>
      </c>
      <c r="H102" s="257"/>
      <c r="I102" s="257"/>
      <c r="J102" s="257"/>
      <c r="K102" s="257"/>
      <c r="L102" s="257"/>
      <c r="M102" s="466">
        <v>20</v>
      </c>
      <c r="N102" s="257"/>
      <c r="O102" s="259"/>
    </row>
    <row r="103" spans="1:15" ht="18.75" customHeight="1" x14ac:dyDescent="0.15">
      <c r="A103" s="254">
        <v>98</v>
      </c>
      <c r="B103" s="55" t="s">
        <v>2570</v>
      </c>
      <c r="C103" s="266" t="s">
        <v>2571</v>
      </c>
      <c r="D103" s="55" t="s">
        <v>2572</v>
      </c>
      <c r="E103" s="261" t="s">
        <v>351</v>
      </c>
      <c r="F103" s="481" t="s">
        <v>2573</v>
      </c>
      <c r="G103" s="481" t="s">
        <v>2574</v>
      </c>
      <c r="H103" s="257"/>
      <c r="I103" s="257"/>
      <c r="J103" s="257"/>
      <c r="K103" s="257"/>
      <c r="L103" s="257"/>
      <c r="M103" s="481">
        <v>35</v>
      </c>
      <c r="N103" s="257"/>
      <c r="O103" s="259"/>
    </row>
    <row r="104" spans="1:15" ht="18.75" customHeight="1" x14ac:dyDescent="0.15">
      <c r="A104" s="254">
        <f>A102+1</f>
        <v>98</v>
      </c>
      <c r="B104" s="55" t="s">
        <v>481</v>
      </c>
      <c r="C104" s="266" t="s">
        <v>538</v>
      </c>
      <c r="D104" s="55" t="s">
        <v>1996</v>
      </c>
      <c r="E104" s="261" t="s">
        <v>351</v>
      </c>
      <c r="F104" s="466" t="s">
        <v>539</v>
      </c>
      <c r="G104" s="466" t="s">
        <v>540</v>
      </c>
      <c r="H104" s="466">
        <v>25</v>
      </c>
      <c r="I104" s="257"/>
      <c r="J104" s="257"/>
      <c r="K104" s="257"/>
      <c r="L104" s="257"/>
      <c r="M104" s="466">
        <v>20</v>
      </c>
      <c r="N104" s="257"/>
      <c r="O104" s="259"/>
    </row>
    <row r="105" spans="1:15" ht="18.75" customHeight="1" x14ac:dyDescent="0.15">
      <c r="A105" s="254">
        <f t="shared" si="1"/>
        <v>99</v>
      </c>
      <c r="B105" s="55" t="s">
        <v>1460</v>
      </c>
      <c r="C105" s="266" t="s">
        <v>541</v>
      </c>
      <c r="D105" s="55" t="s">
        <v>1438</v>
      </c>
      <c r="E105" s="261" t="s">
        <v>1997</v>
      </c>
      <c r="F105" s="466" t="s">
        <v>542</v>
      </c>
      <c r="G105" s="466" t="s">
        <v>543</v>
      </c>
      <c r="H105" s="466">
        <v>10</v>
      </c>
      <c r="I105" s="257"/>
      <c r="J105" s="257"/>
      <c r="K105" s="257"/>
      <c r="L105" s="257"/>
      <c r="M105" s="466">
        <v>10</v>
      </c>
      <c r="N105" s="257"/>
      <c r="O105" s="259"/>
    </row>
    <row r="106" spans="1:15" ht="18.75" customHeight="1" x14ac:dyDescent="0.15">
      <c r="A106" s="254">
        <f t="shared" si="1"/>
        <v>100</v>
      </c>
      <c r="B106" s="55" t="s">
        <v>503</v>
      </c>
      <c r="C106" s="266" t="s">
        <v>76</v>
      </c>
      <c r="D106" s="55" t="s">
        <v>609</v>
      </c>
      <c r="E106" s="261" t="s">
        <v>396</v>
      </c>
      <c r="F106" s="466" t="s">
        <v>2507</v>
      </c>
      <c r="G106" s="466" t="s">
        <v>2508</v>
      </c>
      <c r="H106" s="466">
        <v>20</v>
      </c>
      <c r="I106" s="257"/>
      <c r="J106" s="257"/>
      <c r="K106" s="257"/>
      <c r="L106" s="257"/>
      <c r="M106" s="257"/>
      <c r="N106" s="257"/>
      <c r="O106" s="259"/>
    </row>
    <row r="107" spans="1:15" ht="18.75" customHeight="1" x14ac:dyDescent="0.15">
      <c r="A107" s="254">
        <f t="shared" si="1"/>
        <v>101</v>
      </c>
      <c r="B107" s="55" t="s">
        <v>606</v>
      </c>
      <c r="C107" s="255" t="s">
        <v>120</v>
      </c>
      <c r="D107" s="55" t="s">
        <v>2156</v>
      </c>
      <c r="E107" s="258" t="s">
        <v>607</v>
      </c>
      <c r="F107" s="466" t="s">
        <v>1998</v>
      </c>
      <c r="G107" s="466" t="s">
        <v>1998</v>
      </c>
      <c r="H107" s="466">
        <v>20</v>
      </c>
      <c r="I107" s="257"/>
      <c r="J107" s="257"/>
      <c r="K107" s="257"/>
      <c r="L107" s="257"/>
      <c r="M107" s="257"/>
      <c r="N107" s="257"/>
      <c r="O107" s="90"/>
    </row>
    <row r="108" spans="1:15" ht="18.75" customHeight="1" x14ac:dyDescent="0.15">
      <c r="A108" s="254">
        <f t="shared" si="1"/>
        <v>102</v>
      </c>
      <c r="B108" s="55" t="s">
        <v>608</v>
      </c>
      <c r="C108" s="255" t="s">
        <v>76</v>
      </c>
      <c r="D108" s="55" t="s">
        <v>609</v>
      </c>
      <c r="E108" s="258" t="s">
        <v>610</v>
      </c>
      <c r="F108" s="466" t="s">
        <v>1283</v>
      </c>
      <c r="G108" s="466" t="s">
        <v>1284</v>
      </c>
      <c r="H108" s="257"/>
      <c r="I108" s="257"/>
      <c r="J108" s="257"/>
      <c r="K108" s="257"/>
      <c r="L108" s="466">
        <v>10</v>
      </c>
      <c r="M108" s="466">
        <v>30</v>
      </c>
      <c r="N108" s="257"/>
      <c r="O108" s="90"/>
    </row>
    <row r="109" spans="1:15" ht="18.75" customHeight="1" x14ac:dyDescent="0.15">
      <c r="A109" s="254">
        <f t="shared" si="1"/>
        <v>103</v>
      </c>
      <c r="B109" s="55" t="s">
        <v>612</v>
      </c>
      <c r="C109" s="255" t="s">
        <v>76</v>
      </c>
      <c r="D109" s="55" t="s">
        <v>1999</v>
      </c>
      <c r="E109" s="258" t="s">
        <v>613</v>
      </c>
      <c r="F109" s="466" t="s">
        <v>2000</v>
      </c>
      <c r="G109" s="466" t="s">
        <v>2001</v>
      </c>
      <c r="H109" s="257"/>
      <c r="I109" s="466">
        <v>6</v>
      </c>
      <c r="J109" s="257"/>
      <c r="K109" s="257"/>
      <c r="L109" s="257"/>
      <c r="M109" s="466">
        <v>14</v>
      </c>
      <c r="N109" s="257"/>
      <c r="O109" s="90"/>
    </row>
    <row r="110" spans="1:15" ht="18.75" customHeight="1" x14ac:dyDescent="0.15">
      <c r="A110" s="254">
        <f t="shared" si="1"/>
        <v>104</v>
      </c>
      <c r="B110" s="55" t="s">
        <v>181</v>
      </c>
      <c r="C110" s="255" t="s">
        <v>182</v>
      </c>
      <c r="D110" s="55" t="s">
        <v>183</v>
      </c>
      <c r="E110" s="258" t="s">
        <v>346</v>
      </c>
      <c r="F110" s="466" t="s">
        <v>2002</v>
      </c>
      <c r="G110" s="466" t="s">
        <v>2002</v>
      </c>
      <c r="H110" s="466">
        <v>20</v>
      </c>
      <c r="I110" s="257"/>
      <c r="J110" s="257"/>
      <c r="K110" s="257"/>
      <c r="L110" s="257"/>
      <c r="M110" s="264"/>
      <c r="N110" s="264"/>
      <c r="O110" s="90"/>
    </row>
    <row r="111" spans="1:15" ht="18.75" customHeight="1" x14ac:dyDescent="0.15">
      <c r="A111" s="254">
        <f t="shared" si="1"/>
        <v>105</v>
      </c>
      <c r="B111" s="55" t="s">
        <v>1315</v>
      </c>
      <c r="C111" s="255" t="s">
        <v>681</v>
      </c>
      <c r="D111" s="55" t="s">
        <v>1295</v>
      </c>
      <c r="E111" s="375" t="s">
        <v>682</v>
      </c>
      <c r="F111" s="466" t="s">
        <v>2003</v>
      </c>
      <c r="G111" s="466" t="s">
        <v>1270</v>
      </c>
      <c r="H111" s="257"/>
      <c r="I111" s="257"/>
      <c r="J111" s="257"/>
      <c r="K111" s="257"/>
      <c r="L111" s="463">
        <v>20</v>
      </c>
      <c r="M111" s="466">
        <v>20</v>
      </c>
      <c r="N111" s="257"/>
      <c r="O111" s="90"/>
    </row>
    <row r="112" spans="1:15" ht="18.75" customHeight="1" x14ac:dyDescent="0.15">
      <c r="A112" s="254">
        <f t="shared" si="1"/>
        <v>106</v>
      </c>
      <c r="B112" s="55" t="s">
        <v>2150</v>
      </c>
      <c r="C112" s="266" t="s">
        <v>538</v>
      </c>
      <c r="D112" s="55" t="s">
        <v>2511</v>
      </c>
      <c r="E112" s="261" t="s">
        <v>351</v>
      </c>
      <c r="F112" s="466" t="s">
        <v>539</v>
      </c>
      <c r="G112" s="466" t="s">
        <v>540</v>
      </c>
      <c r="H112" s="257"/>
      <c r="I112" s="257"/>
      <c r="J112" s="257"/>
      <c r="K112" s="466">
        <v>10</v>
      </c>
      <c r="L112" s="257"/>
      <c r="M112" s="257"/>
      <c r="N112" s="466" t="s">
        <v>0</v>
      </c>
      <c r="O112" s="90"/>
    </row>
    <row r="113" spans="1:16" ht="18.75" customHeight="1" x14ac:dyDescent="0.15">
      <c r="A113" s="254">
        <f t="shared" si="1"/>
        <v>107</v>
      </c>
      <c r="B113" s="55" t="s">
        <v>715</v>
      </c>
      <c r="C113" s="255" t="s">
        <v>716</v>
      </c>
      <c r="D113" s="55" t="s">
        <v>717</v>
      </c>
      <c r="E113" s="261" t="s">
        <v>351</v>
      </c>
      <c r="F113" s="466" t="s">
        <v>718</v>
      </c>
      <c r="G113" s="466" t="s">
        <v>1251</v>
      </c>
      <c r="H113" s="257"/>
      <c r="I113" s="257"/>
      <c r="J113" s="257"/>
      <c r="K113" s="257"/>
      <c r="L113" s="466">
        <v>15</v>
      </c>
      <c r="M113" s="267"/>
      <c r="N113" s="267"/>
      <c r="O113" s="259"/>
    </row>
    <row r="114" spans="1:16" ht="18.75" customHeight="1" x14ac:dyDescent="0.15">
      <c r="A114" s="254">
        <f t="shared" si="1"/>
        <v>108</v>
      </c>
      <c r="B114" s="55" t="s">
        <v>1490</v>
      </c>
      <c r="C114" s="255" t="s">
        <v>1266</v>
      </c>
      <c r="D114" s="55" t="s">
        <v>1676</v>
      </c>
      <c r="E114" s="261" t="s">
        <v>1267</v>
      </c>
      <c r="F114" s="466" t="s">
        <v>1268</v>
      </c>
      <c r="G114" s="466" t="s">
        <v>1269</v>
      </c>
      <c r="H114" s="466">
        <v>10</v>
      </c>
      <c r="I114" s="257"/>
      <c r="J114" s="257"/>
      <c r="K114" s="257"/>
      <c r="L114" s="257"/>
      <c r="M114" s="257"/>
      <c r="N114" s="257"/>
      <c r="O114" s="259"/>
      <c r="P114" s="381"/>
    </row>
    <row r="115" spans="1:16" ht="18.75" customHeight="1" x14ac:dyDescent="0.15">
      <c r="A115" s="254">
        <f t="shared" si="1"/>
        <v>109</v>
      </c>
      <c r="B115" s="55" t="s">
        <v>1279</v>
      </c>
      <c r="C115" s="255" t="s">
        <v>1280</v>
      </c>
      <c r="D115" s="55" t="s">
        <v>1281</v>
      </c>
      <c r="E115" s="261" t="s">
        <v>1282</v>
      </c>
      <c r="F115" s="466" t="s">
        <v>1283</v>
      </c>
      <c r="G115" s="466" t="s">
        <v>1284</v>
      </c>
      <c r="H115" s="257"/>
      <c r="I115" s="257"/>
      <c r="J115" s="257"/>
      <c r="K115" s="257"/>
      <c r="L115" s="466">
        <v>10</v>
      </c>
      <c r="M115" s="466">
        <v>10</v>
      </c>
      <c r="N115" s="466" t="s">
        <v>1587</v>
      </c>
      <c r="O115" s="259"/>
    </row>
    <row r="116" spans="1:16" ht="18.75" customHeight="1" x14ac:dyDescent="0.15">
      <c r="A116" s="254">
        <f t="shared" si="1"/>
        <v>110</v>
      </c>
      <c r="B116" s="55" t="s">
        <v>1517</v>
      </c>
      <c r="C116" s="255" t="s">
        <v>1518</v>
      </c>
      <c r="D116" s="55" t="s">
        <v>1743</v>
      </c>
      <c r="E116" s="261" t="s">
        <v>1519</v>
      </c>
      <c r="F116" s="466" t="s">
        <v>1520</v>
      </c>
      <c r="G116" s="466" t="s">
        <v>1520</v>
      </c>
      <c r="H116" s="466">
        <v>15</v>
      </c>
      <c r="I116" s="257"/>
      <c r="J116" s="257"/>
      <c r="K116" s="257"/>
      <c r="L116" s="257"/>
      <c r="M116" s="257"/>
      <c r="N116" s="257"/>
      <c r="O116" s="259"/>
    </row>
    <row r="117" spans="1:16" ht="18.75" customHeight="1" x14ac:dyDescent="0.15">
      <c r="A117" s="254">
        <f t="shared" si="1"/>
        <v>111</v>
      </c>
      <c r="B117" s="55" t="s">
        <v>1652</v>
      </c>
      <c r="C117" s="255" t="s">
        <v>1654</v>
      </c>
      <c r="D117" s="55" t="s">
        <v>1655</v>
      </c>
      <c r="E117" s="261" t="s">
        <v>1653</v>
      </c>
      <c r="F117" s="466" t="s">
        <v>1656</v>
      </c>
      <c r="G117" s="466" t="s">
        <v>1657</v>
      </c>
      <c r="H117" s="466">
        <v>15</v>
      </c>
      <c r="I117" s="257"/>
      <c r="J117" s="257"/>
      <c r="K117" s="257"/>
      <c r="L117" s="257"/>
      <c r="M117" s="257"/>
      <c r="N117" s="257"/>
      <c r="O117" s="259" t="s">
        <v>2252</v>
      </c>
    </row>
    <row r="118" spans="1:16" ht="18.75" customHeight="1" x14ac:dyDescent="0.15">
      <c r="A118" s="254">
        <f t="shared" si="1"/>
        <v>112</v>
      </c>
      <c r="B118" s="55" t="s">
        <v>1930</v>
      </c>
      <c r="C118" s="255" t="s">
        <v>1932</v>
      </c>
      <c r="D118" s="55" t="s">
        <v>1931</v>
      </c>
      <c r="E118" s="261" t="s">
        <v>1933</v>
      </c>
      <c r="F118" s="466" t="s">
        <v>1950</v>
      </c>
      <c r="G118" s="466" t="s">
        <v>1951</v>
      </c>
      <c r="H118" s="466">
        <v>25</v>
      </c>
      <c r="I118" s="257"/>
      <c r="J118" s="257"/>
      <c r="K118" s="257"/>
      <c r="L118" s="257"/>
      <c r="M118" s="257"/>
      <c r="N118" s="257"/>
      <c r="O118" s="259" t="s">
        <v>2423</v>
      </c>
    </row>
    <row r="119" spans="1:16" ht="18.75" customHeight="1" x14ac:dyDescent="0.15">
      <c r="A119" s="254">
        <f t="shared" si="1"/>
        <v>113</v>
      </c>
      <c r="B119" s="55" t="s">
        <v>2344</v>
      </c>
      <c r="C119" s="255" t="s">
        <v>2345</v>
      </c>
      <c r="D119" s="55" t="s">
        <v>2346</v>
      </c>
      <c r="E119" s="261" t="s">
        <v>2347</v>
      </c>
      <c r="F119" s="466" t="s">
        <v>2349</v>
      </c>
      <c r="G119" s="466" t="s">
        <v>2348</v>
      </c>
      <c r="H119" s="466">
        <v>20</v>
      </c>
      <c r="I119" s="257"/>
      <c r="J119" s="257"/>
      <c r="K119" s="257"/>
      <c r="L119" s="257"/>
      <c r="M119" s="257"/>
      <c r="N119" s="257"/>
      <c r="O119" s="259"/>
    </row>
    <row r="120" spans="1:16" ht="18.75" customHeight="1" x14ac:dyDescent="0.15">
      <c r="A120" s="254">
        <f t="shared" si="1"/>
        <v>114</v>
      </c>
      <c r="B120" s="55" t="s">
        <v>2368</v>
      </c>
      <c r="C120" s="255" t="s">
        <v>2369</v>
      </c>
      <c r="D120" s="55" t="s">
        <v>2370</v>
      </c>
      <c r="E120" s="261" t="s">
        <v>1997</v>
      </c>
      <c r="F120" s="466" t="s">
        <v>2371</v>
      </c>
      <c r="G120" s="466" t="s">
        <v>2372</v>
      </c>
      <c r="H120" s="466">
        <v>20</v>
      </c>
      <c r="I120" s="257"/>
      <c r="J120" s="257"/>
      <c r="K120" s="257"/>
      <c r="L120" s="257"/>
      <c r="M120" s="257"/>
      <c r="N120" s="257"/>
      <c r="O120" s="259"/>
    </row>
    <row r="121" spans="1:16" ht="18.75" customHeight="1" x14ac:dyDescent="0.15">
      <c r="A121" s="254">
        <f t="shared" si="1"/>
        <v>115</v>
      </c>
      <c r="B121" s="55" t="s">
        <v>2576</v>
      </c>
      <c r="C121" s="255" t="s">
        <v>2577</v>
      </c>
      <c r="D121" s="55" t="s">
        <v>2578</v>
      </c>
      <c r="E121" s="261" t="s">
        <v>2579</v>
      </c>
      <c r="F121" s="482" t="s">
        <v>2580</v>
      </c>
      <c r="G121" s="482" t="s">
        <v>2581</v>
      </c>
      <c r="H121" s="257"/>
      <c r="I121" s="257"/>
      <c r="J121" s="257"/>
      <c r="K121" s="257"/>
      <c r="L121" s="257"/>
      <c r="M121" s="482">
        <v>10</v>
      </c>
      <c r="N121" s="257"/>
      <c r="O121" s="259"/>
    </row>
    <row r="122" spans="1:16" ht="18.75" customHeight="1" x14ac:dyDescent="0.15">
      <c r="A122" s="254">
        <f t="shared" si="1"/>
        <v>116</v>
      </c>
      <c r="B122" s="55" t="s">
        <v>2437</v>
      </c>
      <c r="C122" s="255" t="s">
        <v>355</v>
      </c>
      <c r="D122" s="55" t="s">
        <v>356</v>
      </c>
      <c r="E122" s="262" t="s">
        <v>357</v>
      </c>
      <c r="F122" s="466" t="s">
        <v>358</v>
      </c>
      <c r="G122" s="466" t="s">
        <v>359</v>
      </c>
      <c r="H122" s="466">
        <v>10</v>
      </c>
      <c r="I122" s="257"/>
      <c r="J122" s="257"/>
      <c r="K122" s="257"/>
      <c r="L122" s="257"/>
      <c r="M122" s="466">
        <v>10</v>
      </c>
      <c r="N122" s="257"/>
      <c r="O122" s="259"/>
    </row>
    <row r="123" spans="1:16" ht="18.75" customHeight="1" x14ac:dyDescent="0.15">
      <c r="A123" s="254">
        <f t="shared" si="1"/>
        <v>117</v>
      </c>
      <c r="B123" s="55" t="s">
        <v>1771</v>
      </c>
      <c r="C123" s="255" t="s">
        <v>82</v>
      </c>
      <c r="D123" s="55" t="s">
        <v>356</v>
      </c>
      <c r="E123" s="262" t="s">
        <v>357</v>
      </c>
      <c r="F123" s="466" t="s">
        <v>2509</v>
      </c>
      <c r="G123" s="466" t="s">
        <v>2510</v>
      </c>
      <c r="H123" s="257"/>
      <c r="I123" s="257"/>
      <c r="J123" s="257"/>
      <c r="K123" s="257"/>
      <c r="L123" s="257"/>
      <c r="M123" s="466">
        <v>20</v>
      </c>
      <c r="N123" s="257"/>
      <c r="O123" s="259"/>
    </row>
    <row r="124" spans="1:16" ht="18.75" customHeight="1" x14ac:dyDescent="0.15">
      <c r="A124" s="254">
        <f t="shared" si="1"/>
        <v>118</v>
      </c>
      <c r="B124" s="55" t="s">
        <v>2513</v>
      </c>
      <c r="C124" s="255" t="s">
        <v>360</v>
      </c>
      <c r="D124" s="55" t="s">
        <v>2004</v>
      </c>
      <c r="E124" s="262" t="s">
        <v>2512</v>
      </c>
      <c r="F124" s="466" t="s">
        <v>361</v>
      </c>
      <c r="G124" s="466" t="s">
        <v>362</v>
      </c>
      <c r="H124" s="257"/>
      <c r="I124" s="257"/>
      <c r="J124" s="257"/>
      <c r="K124" s="257"/>
      <c r="L124" s="466">
        <v>20</v>
      </c>
      <c r="M124" s="466">
        <v>10</v>
      </c>
      <c r="N124" s="257"/>
      <c r="O124" s="259"/>
    </row>
    <row r="125" spans="1:16" ht="18.75" customHeight="1" x14ac:dyDescent="0.15">
      <c r="A125" s="254">
        <f t="shared" si="1"/>
        <v>119</v>
      </c>
      <c r="B125" s="55" t="s">
        <v>1780</v>
      </c>
      <c r="C125" s="255" t="s">
        <v>82</v>
      </c>
      <c r="D125" s="239" t="s">
        <v>2481</v>
      </c>
      <c r="E125" s="261" t="s">
        <v>463</v>
      </c>
      <c r="F125" s="466" t="s">
        <v>2482</v>
      </c>
      <c r="G125" s="469" t="s">
        <v>2482</v>
      </c>
      <c r="H125" s="466">
        <v>40</v>
      </c>
      <c r="I125" s="466">
        <v>6</v>
      </c>
      <c r="J125" s="257"/>
      <c r="K125" s="257"/>
      <c r="L125" s="257"/>
      <c r="M125" s="257"/>
      <c r="N125" s="257"/>
      <c r="O125" s="259"/>
    </row>
    <row r="126" spans="1:16" ht="18.75" customHeight="1" x14ac:dyDescent="0.15">
      <c r="A126" s="254">
        <f t="shared" si="1"/>
        <v>120</v>
      </c>
      <c r="B126" s="239" t="s">
        <v>2057</v>
      </c>
      <c r="C126" s="255" t="s">
        <v>363</v>
      </c>
      <c r="D126" s="55" t="s">
        <v>2005</v>
      </c>
      <c r="E126" s="258" t="s">
        <v>484</v>
      </c>
      <c r="F126" s="466" t="s">
        <v>364</v>
      </c>
      <c r="G126" s="466" t="s">
        <v>364</v>
      </c>
      <c r="H126" s="466">
        <v>8</v>
      </c>
      <c r="I126" s="257"/>
      <c r="J126" s="257"/>
      <c r="K126" s="257"/>
      <c r="L126" s="257"/>
      <c r="M126" s="466">
        <v>22</v>
      </c>
      <c r="N126" s="257"/>
      <c r="O126" s="259"/>
    </row>
    <row r="127" spans="1:16" ht="18.75" customHeight="1" x14ac:dyDescent="0.15">
      <c r="A127" s="254">
        <f t="shared" si="1"/>
        <v>121</v>
      </c>
      <c r="B127" s="239" t="s">
        <v>174</v>
      </c>
      <c r="C127" s="255" t="s">
        <v>82</v>
      </c>
      <c r="D127" s="55" t="s">
        <v>175</v>
      </c>
      <c r="E127" s="258" t="s">
        <v>176</v>
      </c>
      <c r="F127" s="466" t="s">
        <v>2006</v>
      </c>
      <c r="G127" s="466" t="s">
        <v>2007</v>
      </c>
      <c r="H127" s="257"/>
      <c r="I127" s="257"/>
      <c r="J127" s="257"/>
      <c r="K127" s="466">
        <v>6</v>
      </c>
      <c r="L127" s="257"/>
      <c r="M127" s="466">
        <v>34</v>
      </c>
      <c r="N127" s="257"/>
      <c r="O127" s="90" t="s">
        <v>2586</v>
      </c>
    </row>
    <row r="128" spans="1:16" ht="18.75" customHeight="1" x14ac:dyDescent="0.15">
      <c r="A128" s="254">
        <f t="shared" si="1"/>
        <v>122</v>
      </c>
      <c r="B128" s="239" t="s">
        <v>1429</v>
      </c>
      <c r="C128" s="255" t="s">
        <v>465</v>
      </c>
      <c r="D128" s="55" t="s">
        <v>2008</v>
      </c>
      <c r="E128" s="258" t="s">
        <v>1531</v>
      </c>
      <c r="F128" s="466" t="s">
        <v>2539</v>
      </c>
      <c r="G128" s="466" t="s">
        <v>2539</v>
      </c>
      <c r="H128" s="257"/>
      <c r="I128" s="466">
        <v>20</v>
      </c>
      <c r="J128" s="257"/>
      <c r="K128" s="257"/>
      <c r="L128" s="257"/>
      <c r="M128" s="257"/>
      <c r="N128" s="257"/>
      <c r="O128" s="90"/>
    </row>
    <row r="129" spans="1:132" ht="18.75" customHeight="1" x14ac:dyDescent="0.15">
      <c r="A129" s="254">
        <f t="shared" si="1"/>
        <v>123</v>
      </c>
      <c r="B129" s="239" t="s">
        <v>669</v>
      </c>
      <c r="C129" s="255" t="s">
        <v>465</v>
      </c>
      <c r="D129" s="55" t="s">
        <v>670</v>
      </c>
      <c r="E129" s="258" t="s">
        <v>1531</v>
      </c>
      <c r="F129" s="466" t="s">
        <v>671</v>
      </c>
      <c r="G129" s="466" t="s">
        <v>2009</v>
      </c>
      <c r="H129" s="466">
        <v>10</v>
      </c>
      <c r="I129" s="257"/>
      <c r="J129" s="257"/>
      <c r="K129" s="257"/>
      <c r="L129" s="257"/>
      <c r="M129" s="466">
        <v>15</v>
      </c>
      <c r="N129" s="257"/>
      <c r="O129" s="90"/>
    </row>
    <row r="130" spans="1:132" ht="18.75" customHeight="1" x14ac:dyDescent="0.15">
      <c r="A130" s="254">
        <f t="shared" si="1"/>
        <v>124</v>
      </c>
      <c r="B130" s="239" t="s">
        <v>733</v>
      </c>
      <c r="C130" s="255" t="s">
        <v>734</v>
      </c>
      <c r="D130" s="55" t="s">
        <v>1162</v>
      </c>
      <c r="E130" s="258" t="s">
        <v>735</v>
      </c>
      <c r="F130" s="466" t="s">
        <v>736</v>
      </c>
      <c r="G130" s="466" t="s">
        <v>736</v>
      </c>
      <c r="H130" s="257"/>
      <c r="I130" s="257"/>
      <c r="J130" s="257"/>
      <c r="K130" s="257"/>
      <c r="L130" s="257"/>
      <c r="M130" s="466">
        <v>20</v>
      </c>
      <c r="N130" s="257"/>
      <c r="O130" s="90"/>
    </row>
    <row r="131" spans="1:132" ht="18.75" customHeight="1" x14ac:dyDescent="0.15">
      <c r="A131" s="254">
        <f t="shared" si="1"/>
        <v>125</v>
      </c>
      <c r="B131" s="239" t="s">
        <v>1161</v>
      </c>
      <c r="C131" s="255" t="s">
        <v>1302</v>
      </c>
      <c r="D131" s="55" t="s">
        <v>1301</v>
      </c>
      <c r="E131" s="258" t="s">
        <v>1526</v>
      </c>
      <c r="F131" s="466" t="s">
        <v>1527</v>
      </c>
      <c r="G131" s="466" t="s">
        <v>1308</v>
      </c>
      <c r="H131" s="257"/>
      <c r="I131" s="257"/>
      <c r="J131" s="257"/>
      <c r="K131" s="257"/>
      <c r="L131" s="466">
        <v>10</v>
      </c>
      <c r="M131" s="466">
        <v>10</v>
      </c>
      <c r="N131" s="257"/>
      <c r="O131" s="90"/>
    </row>
    <row r="132" spans="1:132" ht="18.75" customHeight="1" x14ac:dyDescent="0.15">
      <c r="A132" s="254">
        <f t="shared" si="1"/>
        <v>126</v>
      </c>
      <c r="B132" s="239" t="s">
        <v>1662</v>
      </c>
      <c r="C132" s="255" t="s">
        <v>1663</v>
      </c>
      <c r="D132" s="55" t="s">
        <v>2514</v>
      </c>
      <c r="E132" s="258" t="s">
        <v>1664</v>
      </c>
      <c r="F132" s="466" t="s">
        <v>1665</v>
      </c>
      <c r="G132" s="466" t="s">
        <v>1666</v>
      </c>
      <c r="H132" s="257"/>
      <c r="I132" s="257"/>
      <c r="J132" s="257"/>
      <c r="K132" s="257"/>
      <c r="L132" s="466">
        <v>15</v>
      </c>
      <c r="M132" s="257"/>
      <c r="N132" s="257"/>
      <c r="O132" s="90"/>
    </row>
    <row r="133" spans="1:132" ht="18.75" customHeight="1" x14ac:dyDescent="0.15">
      <c r="A133" s="254">
        <f t="shared" si="1"/>
        <v>127</v>
      </c>
      <c r="B133" s="239" t="s">
        <v>2246</v>
      </c>
      <c r="C133" s="255" t="s">
        <v>2247</v>
      </c>
      <c r="D133" s="55" t="s">
        <v>2248</v>
      </c>
      <c r="E133" s="258" t="s">
        <v>2249</v>
      </c>
      <c r="F133" s="466" t="s">
        <v>2250</v>
      </c>
      <c r="G133" s="466" t="s">
        <v>2251</v>
      </c>
      <c r="H133" s="466">
        <v>10</v>
      </c>
      <c r="I133" s="257"/>
      <c r="J133" s="257"/>
      <c r="K133" s="257"/>
      <c r="L133" s="257"/>
      <c r="M133" s="257"/>
      <c r="N133" s="257"/>
      <c r="O133" s="259" t="s">
        <v>2252</v>
      </c>
    </row>
    <row r="134" spans="1:132" ht="18.75" customHeight="1" x14ac:dyDescent="0.15">
      <c r="A134" s="254">
        <f t="shared" si="1"/>
        <v>128</v>
      </c>
      <c r="B134" s="239" t="s">
        <v>2543</v>
      </c>
      <c r="C134" s="255" t="s">
        <v>2546</v>
      </c>
      <c r="D134" s="55" t="s">
        <v>2545</v>
      </c>
      <c r="E134" s="258" t="s">
        <v>2544</v>
      </c>
      <c r="F134" s="477" t="s">
        <v>2547</v>
      </c>
      <c r="G134" s="477" t="s">
        <v>2548</v>
      </c>
      <c r="H134" s="477">
        <v>8</v>
      </c>
      <c r="I134" s="257"/>
      <c r="J134" s="257"/>
      <c r="K134" s="257"/>
      <c r="L134" s="257"/>
      <c r="M134" s="257"/>
      <c r="N134" s="257"/>
      <c r="O134" s="259" t="s">
        <v>2252</v>
      </c>
    </row>
    <row r="135" spans="1:132" ht="18.75" customHeight="1" x14ac:dyDescent="0.15">
      <c r="A135" s="254">
        <f t="shared" si="1"/>
        <v>129</v>
      </c>
      <c r="B135" s="239" t="s">
        <v>1533</v>
      </c>
      <c r="C135" s="255" t="s">
        <v>712</v>
      </c>
      <c r="D135" s="55" t="s">
        <v>713</v>
      </c>
      <c r="E135" s="258" t="s">
        <v>1536</v>
      </c>
      <c r="F135" s="466" t="s">
        <v>714</v>
      </c>
      <c r="G135" s="466" t="s">
        <v>1545</v>
      </c>
      <c r="H135" s="257"/>
      <c r="I135" s="257"/>
      <c r="J135" s="257"/>
      <c r="K135" s="257"/>
      <c r="L135" s="257"/>
      <c r="M135" s="466">
        <v>20</v>
      </c>
      <c r="N135" s="257"/>
      <c r="O135" s="259"/>
    </row>
    <row r="136" spans="1:132" ht="18.75" customHeight="1" x14ac:dyDescent="0.15">
      <c r="A136" s="254">
        <f t="shared" si="1"/>
        <v>130</v>
      </c>
      <c r="B136" s="239" t="s">
        <v>1534</v>
      </c>
      <c r="C136" s="255" t="s">
        <v>1537</v>
      </c>
      <c r="D136" s="55" t="s">
        <v>1535</v>
      </c>
      <c r="E136" s="258" t="s">
        <v>1536</v>
      </c>
      <c r="F136" s="466" t="s">
        <v>1538</v>
      </c>
      <c r="G136" s="466" t="s">
        <v>1539</v>
      </c>
      <c r="H136" s="257"/>
      <c r="I136" s="257"/>
      <c r="J136" s="257"/>
      <c r="K136" s="257"/>
      <c r="L136" s="257"/>
      <c r="M136" s="466">
        <v>20</v>
      </c>
      <c r="N136" s="257"/>
      <c r="O136" s="259"/>
    </row>
    <row r="137" spans="1:132" ht="18.75" customHeight="1" x14ac:dyDescent="0.15">
      <c r="A137" s="254">
        <f t="shared" si="1"/>
        <v>131</v>
      </c>
      <c r="B137" s="447" t="s">
        <v>1705</v>
      </c>
      <c r="C137" s="255" t="s">
        <v>1708</v>
      </c>
      <c r="D137" s="55" t="s">
        <v>1707</v>
      </c>
      <c r="E137" s="55" t="s">
        <v>2427</v>
      </c>
      <c r="F137" s="466" t="s">
        <v>398</v>
      </c>
      <c r="G137" s="466" t="s">
        <v>399</v>
      </c>
      <c r="H137" s="466">
        <v>15</v>
      </c>
      <c r="I137" s="257"/>
      <c r="J137" s="257"/>
      <c r="K137" s="257"/>
      <c r="L137" s="257"/>
      <c r="M137" s="257"/>
      <c r="N137" s="257"/>
      <c r="O137" s="259"/>
    </row>
    <row r="138" spans="1:132" ht="18.75" customHeight="1" x14ac:dyDescent="0.15">
      <c r="A138" s="254">
        <f t="shared" si="1"/>
        <v>132</v>
      </c>
      <c r="B138" s="447" t="s">
        <v>1706</v>
      </c>
      <c r="C138" s="255" t="s">
        <v>1709</v>
      </c>
      <c r="D138" s="55" t="s">
        <v>1707</v>
      </c>
      <c r="E138" s="55" t="s">
        <v>2427</v>
      </c>
      <c r="F138" s="466" t="s">
        <v>398</v>
      </c>
      <c r="G138" s="466" t="s">
        <v>399</v>
      </c>
      <c r="H138" s="257"/>
      <c r="I138" s="257"/>
      <c r="J138" s="257"/>
      <c r="K138" s="257"/>
      <c r="L138" s="257"/>
      <c r="M138" s="466">
        <v>20</v>
      </c>
      <c r="N138" s="257"/>
      <c r="O138" s="259"/>
    </row>
    <row r="139" spans="1:132" ht="18.75" customHeight="1" x14ac:dyDescent="0.15">
      <c r="A139" s="254">
        <f t="shared" si="1"/>
        <v>133</v>
      </c>
      <c r="B139" s="55" t="s">
        <v>1551</v>
      </c>
      <c r="C139" s="255" t="s">
        <v>1552</v>
      </c>
      <c r="D139" s="55" t="s">
        <v>2019</v>
      </c>
      <c r="E139" s="55" t="s">
        <v>1553</v>
      </c>
      <c r="F139" s="466" t="s">
        <v>1554</v>
      </c>
      <c r="G139" s="466" t="s">
        <v>1555</v>
      </c>
      <c r="H139" s="257"/>
      <c r="I139" s="257"/>
      <c r="J139" s="257"/>
      <c r="K139" s="257"/>
      <c r="L139" s="257"/>
      <c r="M139" s="466">
        <v>20</v>
      </c>
      <c r="N139" s="257"/>
      <c r="O139" s="259"/>
    </row>
    <row r="140" spans="1:132" ht="18.75" customHeight="1" x14ac:dyDescent="0.15">
      <c r="A140" s="254">
        <f t="shared" si="1"/>
        <v>134</v>
      </c>
      <c r="B140" s="55" t="s">
        <v>400</v>
      </c>
      <c r="C140" s="255" t="s">
        <v>401</v>
      </c>
      <c r="D140" s="55" t="s">
        <v>2010</v>
      </c>
      <c r="E140" s="55" t="s">
        <v>2309</v>
      </c>
      <c r="F140" s="466" t="s">
        <v>402</v>
      </c>
      <c r="G140" s="466" t="s">
        <v>402</v>
      </c>
      <c r="H140" s="257"/>
      <c r="I140" s="257"/>
      <c r="J140" s="257"/>
      <c r="K140" s="257"/>
      <c r="L140" s="257"/>
      <c r="M140" s="466">
        <v>20</v>
      </c>
      <c r="N140" s="257"/>
      <c r="O140" s="259"/>
    </row>
    <row r="141" spans="1:132" s="382" customFormat="1" ht="18.75" customHeight="1" thickBot="1" x14ac:dyDescent="0.2">
      <c r="A141" s="254">
        <f t="shared" si="1"/>
        <v>135</v>
      </c>
      <c r="B141" s="55" t="s">
        <v>403</v>
      </c>
      <c r="C141" s="255" t="s">
        <v>573</v>
      </c>
      <c r="D141" s="55" t="s">
        <v>2478</v>
      </c>
      <c r="E141" s="258" t="s">
        <v>404</v>
      </c>
      <c r="F141" s="466" t="s">
        <v>405</v>
      </c>
      <c r="G141" s="466" t="s">
        <v>405</v>
      </c>
      <c r="H141" s="466">
        <v>7</v>
      </c>
      <c r="I141" s="257"/>
      <c r="J141" s="257"/>
      <c r="K141" s="257"/>
      <c r="L141" s="257"/>
      <c r="M141" s="466">
        <v>12</v>
      </c>
      <c r="N141" s="257"/>
      <c r="O141" s="90"/>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c r="BI141" s="76"/>
      <c r="BJ141" s="76"/>
      <c r="BK141" s="76"/>
      <c r="BL141" s="76"/>
      <c r="BM141" s="76"/>
      <c r="BN141" s="76"/>
      <c r="BO141" s="76"/>
      <c r="BP141" s="76"/>
      <c r="BQ141" s="76"/>
      <c r="BR141" s="76"/>
      <c r="BS141" s="76"/>
      <c r="BT141" s="76"/>
      <c r="BU141" s="76"/>
      <c r="BV141" s="76"/>
      <c r="BW141" s="76"/>
      <c r="BX141" s="76"/>
      <c r="BY141" s="76"/>
      <c r="BZ141" s="76"/>
      <c r="CA141" s="76"/>
      <c r="CB141" s="76"/>
      <c r="CC141" s="76"/>
      <c r="CD141" s="76"/>
      <c r="CE141" s="76"/>
      <c r="CF141" s="76"/>
      <c r="CG141" s="76"/>
      <c r="CH141" s="76"/>
      <c r="CI141" s="76"/>
      <c r="CJ141" s="76"/>
      <c r="CK141" s="76"/>
      <c r="CL141" s="76"/>
      <c r="CM141" s="76"/>
      <c r="CN141" s="76"/>
      <c r="CO141" s="76"/>
      <c r="CP141" s="76"/>
      <c r="CQ141" s="76"/>
      <c r="CR141" s="76"/>
      <c r="CS141" s="76"/>
      <c r="CT141" s="76"/>
      <c r="CU141" s="76"/>
      <c r="CV141" s="76"/>
      <c r="CW141" s="76"/>
      <c r="CX141" s="76"/>
      <c r="CY141" s="76"/>
      <c r="CZ141" s="76"/>
      <c r="DA141" s="76"/>
      <c r="DB141" s="76"/>
      <c r="DC141" s="76"/>
      <c r="DD141" s="76"/>
      <c r="DE141" s="76"/>
      <c r="DF141" s="76"/>
      <c r="DG141" s="76"/>
      <c r="DH141" s="76"/>
      <c r="DI141" s="76"/>
      <c r="DJ141" s="76"/>
      <c r="DK141" s="76"/>
      <c r="DL141" s="76"/>
      <c r="DM141" s="76"/>
      <c r="DN141" s="76"/>
      <c r="DO141" s="76"/>
      <c r="DP141" s="76"/>
      <c r="DQ141" s="76"/>
      <c r="DR141" s="76"/>
      <c r="DS141" s="76"/>
      <c r="DT141" s="76"/>
      <c r="DU141" s="76"/>
      <c r="DV141" s="76"/>
      <c r="DW141" s="76"/>
      <c r="DX141" s="76"/>
      <c r="DY141" s="76"/>
      <c r="DZ141" s="76"/>
      <c r="EA141" s="76"/>
      <c r="EB141" s="76"/>
    </row>
    <row r="142" spans="1:132" s="382" customFormat="1" ht="18.75" customHeight="1" thickBot="1" x14ac:dyDescent="0.2">
      <c r="A142" s="254">
        <f t="shared" si="1"/>
        <v>136</v>
      </c>
      <c r="B142" s="55" t="s">
        <v>611</v>
      </c>
      <c r="C142" s="255" t="s">
        <v>125</v>
      </c>
      <c r="D142" s="55" t="s">
        <v>2479</v>
      </c>
      <c r="E142" s="258" t="s">
        <v>93</v>
      </c>
      <c r="F142" s="466" t="s">
        <v>2055</v>
      </c>
      <c r="G142" s="466" t="s">
        <v>2056</v>
      </c>
      <c r="H142" s="466">
        <v>10</v>
      </c>
      <c r="I142" s="257"/>
      <c r="J142" s="257"/>
      <c r="K142" s="257"/>
      <c r="L142" s="257"/>
      <c r="M142" s="466">
        <v>25</v>
      </c>
      <c r="N142" s="257"/>
      <c r="O142" s="90"/>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c r="BI142" s="76"/>
      <c r="BJ142" s="76"/>
      <c r="BK142" s="76"/>
      <c r="BL142" s="76"/>
      <c r="BM142" s="76"/>
      <c r="BN142" s="76"/>
      <c r="BO142" s="76"/>
      <c r="BP142" s="76"/>
      <c r="BQ142" s="76"/>
      <c r="BR142" s="76"/>
      <c r="BS142" s="76"/>
      <c r="BT142" s="76"/>
      <c r="BU142" s="76"/>
      <c r="BV142" s="76"/>
      <c r="BW142" s="76"/>
      <c r="BX142" s="76"/>
      <c r="BY142" s="76"/>
      <c r="BZ142" s="76"/>
      <c r="CA142" s="76"/>
      <c r="CB142" s="76"/>
      <c r="CC142" s="76"/>
      <c r="CD142" s="76"/>
      <c r="CE142" s="76"/>
      <c r="CF142" s="76"/>
      <c r="CG142" s="76"/>
      <c r="CH142" s="76"/>
      <c r="CI142" s="76"/>
      <c r="CJ142" s="76"/>
      <c r="CK142" s="76"/>
      <c r="CL142" s="76"/>
      <c r="CM142" s="76"/>
      <c r="CN142" s="76"/>
      <c r="CO142" s="76"/>
      <c r="CP142" s="76"/>
      <c r="CQ142" s="76"/>
      <c r="CR142" s="76"/>
      <c r="CS142" s="76"/>
      <c r="CT142" s="76"/>
      <c r="CU142" s="76"/>
      <c r="CV142" s="76"/>
      <c r="CW142" s="76"/>
      <c r="CX142" s="76"/>
      <c r="CY142" s="76"/>
      <c r="CZ142" s="76"/>
      <c r="DA142" s="76"/>
      <c r="DB142" s="76"/>
      <c r="DC142" s="76"/>
      <c r="DD142" s="76"/>
      <c r="DE142" s="76"/>
      <c r="DF142" s="76"/>
      <c r="DG142" s="76"/>
      <c r="DH142" s="76"/>
      <c r="DI142" s="76"/>
      <c r="DJ142" s="76"/>
      <c r="DK142" s="76"/>
      <c r="DL142" s="76"/>
      <c r="DM142" s="76"/>
      <c r="DN142" s="76"/>
      <c r="DO142" s="76"/>
      <c r="DP142" s="76"/>
      <c r="DQ142" s="76"/>
      <c r="DR142" s="76"/>
      <c r="DS142" s="76"/>
      <c r="DT142" s="76"/>
      <c r="DU142" s="76"/>
      <c r="DV142" s="76"/>
      <c r="DW142" s="76"/>
      <c r="DX142" s="76"/>
      <c r="DY142" s="76"/>
      <c r="DZ142" s="76"/>
      <c r="EA142" s="76"/>
      <c r="EB142" s="76"/>
    </row>
    <row r="143" spans="1:132" ht="18" customHeight="1" x14ac:dyDescent="0.15">
      <c r="A143" s="425">
        <f t="shared" ref="A143" si="2">A142+1</f>
        <v>137</v>
      </c>
      <c r="B143" s="270" t="s">
        <v>614</v>
      </c>
      <c r="C143" s="271" t="s">
        <v>125</v>
      </c>
      <c r="D143" s="272" t="s">
        <v>2480</v>
      </c>
      <c r="E143" s="276" t="s">
        <v>615</v>
      </c>
      <c r="F143" s="464" t="s">
        <v>2058</v>
      </c>
      <c r="G143" s="464" t="s">
        <v>2059</v>
      </c>
      <c r="H143" s="277">
        <v>6</v>
      </c>
      <c r="I143" s="278"/>
      <c r="J143" s="278"/>
      <c r="K143" s="264"/>
      <c r="L143" s="278"/>
      <c r="M143" s="277">
        <v>34</v>
      </c>
      <c r="N143" s="278"/>
      <c r="O143" s="279"/>
    </row>
    <row r="144" spans="1:132" ht="18" customHeight="1" thickBot="1" x14ac:dyDescent="0.2">
      <c r="A144" s="254">
        <f t="shared" si="1"/>
        <v>138</v>
      </c>
      <c r="B144" s="272" t="s">
        <v>2408</v>
      </c>
      <c r="C144" s="271" t="s">
        <v>2409</v>
      </c>
      <c r="D144" s="272" t="s">
        <v>2410</v>
      </c>
      <c r="E144" s="276" t="s">
        <v>2411</v>
      </c>
      <c r="F144" s="464" t="s">
        <v>2412</v>
      </c>
      <c r="G144" s="464" t="s">
        <v>2413</v>
      </c>
      <c r="H144" s="277">
        <v>20</v>
      </c>
      <c r="I144" s="278"/>
      <c r="J144" s="278"/>
      <c r="K144" s="278"/>
      <c r="L144" s="278"/>
      <c r="M144" s="278"/>
      <c r="N144" s="278"/>
      <c r="O144" s="420"/>
    </row>
    <row r="145" spans="1:15" ht="18" customHeight="1" thickBot="1" x14ac:dyDescent="0.2">
      <c r="A145" s="426" t="s">
        <v>436</v>
      </c>
      <c r="B145" s="385"/>
      <c r="C145" s="386"/>
      <c r="D145" s="387"/>
      <c r="E145" s="387"/>
      <c r="F145" s="388"/>
      <c r="G145" s="389"/>
      <c r="H145" s="390">
        <f>SUM(H6:H144)</f>
        <v>747</v>
      </c>
      <c r="I145" s="390">
        <f t="shared" ref="I145:M145" si="3">SUM(I6:I144)</f>
        <v>78</v>
      </c>
      <c r="J145" s="390">
        <f t="shared" si="3"/>
        <v>6</v>
      </c>
      <c r="K145" s="390">
        <f t="shared" si="3"/>
        <v>43</v>
      </c>
      <c r="L145" s="390">
        <f t="shared" si="3"/>
        <v>300</v>
      </c>
      <c r="M145" s="390">
        <f t="shared" si="3"/>
        <v>1931</v>
      </c>
      <c r="N145" s="390" t="s">
        <v>1445</v>
      </c>
      <c r="O145" s="391"/>
    </row>
    <row r="146" spans="1:15" ht="18" customHeight="1" x14ac:dyDescent="0.15">
      <c r="A146" s="78"/>
      <c r="B146" s="78"/>
      <c r="C146" s="77"/>
      <c r="D146" s="78"/>
      <c r="E146" s="78"/>
      <c r="F146" s="78"/>
      <c r="G146" s="78"/>
    </row>
    <row r="147" spans="1:15" ht="18" customHeight="1" x14ac:dyDescent="0.15">
      <c r="A147" s="76"/>
      <c r="B147" s="76"/>
      <c r="C147" s="273"/>
      <c r="D147" s="76"/>
      <c r="E147" s="76"/>
      <c r="F147" s="78"/>
      <c r="G147" s="78"/>
    </row>
  </sheetData>
  <autoFilter ref="A5:O145"/>
  <sortState ref="A6:O126">
    <sortCondition ref="A6:A126"/>
  </sortState>
  <mergeCells count="9">
    <mergeCell ref="O4:O5"/>
    <mergeCell ref="D4:D5"/>
    <mergeCell ref="C4:C5"/>
    <mergeCell ref="B4:B5"/>
    <mergeCell ref="A4:A5"/>
    <mergeCell ref="G4:G5"/>
    <mergeCell ref="F4:F5"/>
    <mergeCell ref="E4:E5"/>
    <mergeCell ref="H4:N4"/>
  </mergeCells>
  <phoneticPr fontId="3"/>
  <conditionalFormatting sqref="A2:A3">
    <cfRule type="cellIs" dxfId="19" priority="2" stopIfTrue="1" operator="equal">
      <formula>"無"</formula>
    </cfRule>
  </conditionalFormatting>
  <conditionalFormatting sqref="B3">
    <cfRule type="cellIs" dxfId="18"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I2" sqref="I2"/>
    </sheetView>
  </sheetViews>
  <sheetFormatPr defaultColWidth="9.140625" defaultRowHeight="18" customHeight="1" x14ac:dyDescent="0.15"/>
  <cols>
    <col min="1" max="1" width="4.85546875" style="12" customWidth="1"/>
    <col min="2" max="2" width="38.28515625" style="12" customWidth="1"/>
    <col min="3" max="3" width="10.7109375" style="252"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1007</v>
      </c>
      <c r="C1" s="15"/>
      <c r="F1" s="16"/>
      <c r="G1" s="16"/>
      <c r="H1" s="16"/>
    </row>
    <row r="2" spans="1:10" s="247" customFormat="1" ht="18" customHeight="1" thickBot="1" x14ac:dyDescent="0.2">
      <c r="A2" s="230" t="s">
        <v>1831</v>
      </c>
      <c r="B2" s="275"/>
      <c r="C2" s="275"/>
      <c r="F2" s="250"/>
      <c r="G2" s="250"/>
      <c r="H2" s="250"/>
      <c r="I2" s="249" t="str">
        <f>支援施設!N2</f>
        <v>（R7.6.1現在）</v>
      </c>
    </row>
    <row r="3" spans="1:10" s="36" customFormat="1" ht="18" customHeight="1" x14ac:dyDescent="0.15">
      <c r="A3" s="7" t="s">
        <v>111</v>
      </c>
      <c r="B3" s="280" t="s">
        <v>128</v>
      </c>
      <c r="C3" s="281" t="s">
        <v>14</v>
      </c>
      <c r="D3" s="280" t="s">
        <v>109</v>
      </c>
      <c r="E3" s="280" t="s">
        <v>108</v>
      </c>
      <c r="F3" s="280" t="s">
        <v>126</v>
      </c>
      <c r="G3" s="280" t="s">
        <v>491</v>
      </c>
      <c r="H3" s="280" t="s">
        <v>489</v>
      </c>
      <c r="I3" s="282" t="s">
        <v>1314</v>
      </c>
    </row>
    <row r="4" spans="1:10" ht="32.25" customHeight="1" x14ac:dyDescent="0.15">
      <c r="A4" s="283">
        <v>1</v>
      </c>
      <c r="B4" s="284" t="s">
        <v>1008</v>
      </c>
      <c r="C4" s="72" t="s">
        <v>1131</v>
      </c>
      <c r="D4" s="37" t="s">
        <v>1039</v>
      </c>
      <c r="E4" s="73" t="s">
        <v>803</v>
      </c>
      <c r="F4" s="72" t="s">
        <v>1077</v>
      </c>
      <c r="G4" s="72" t="s">
        <v>1078</v>
      </c>
      <c r="H4" s="22"/>
      <c r="I4" s="285" t="s">
        <v>1130</v>
      </c>
    </row>
    <row r="5" spans="1:10" ht="32.25" customHeight="1" x14ac:dyDescent="0.15">
      <c r="A5" s="283">
        <f>A4+1</f>
        <v>2</v>
      </c>
      <c r="B5" s="284" t="s">
        <v>205</v>
      </c>
      <c r="C5" s="72" t="s">
        <v>1172</v>
      </c>
      <c r="D5" s="37" t="s">
        <v>1173</v>
      </c>
      <c r="E5" s="73" t="s">
        <v>803</v>
      </c>
      <c r="F5" s="72" t="s">
        <v>1174</v>
      </c>
      <c r="G5" s="72" t="s">
        <v>1175</v>
      </c>
      <c r="H5" s="22"/>
      <c r="I5" s="285" t="s">
        <v>1176</v>
      </c>
    </row>
    <row r="6" spans="1:10" ht="32.25" customHeight="1" x14ac:dyDescent="0.15">
      <c r="A6" s="283">
        <f t="shared" ref="A6:A61" si="0">A5+1</f>
        <v>3</v>
      </c>
      <c r="B6" s="284" t="s">
        <v>1009</v>
      </c>
      <c r="C6" s="72" t="s">
        <v>1132</v>
      </c>
      <c r="D6" s="37" t="s">
        <v>1040</v>
      </c>
      <c r="E6" s="73" t="s">
        <v>1069</v>
      </c>
      <c r="F6" s="72" t="s">
        <v>1079</v>
      </c>
      <c r="G6" s="72" t="s">
        <v>1080</v>
      </c>
      <c r="H6" s="22"/>
      <c r="I6" s="285" t="s">
        <v>1130</v>
      </c>
    </row>
    <row r="7" spans="1:10" ht="32.25" customHeight="1" x14ac:dyDescent="0.15">
      <c r="A7" s="283">
        <f t="shared" si="0"/>
        <v>4</v>
      </c>
      <c r="B7" s="284" t="s">
        <v>1010</v>
      </c>
      <c r="C7" s="72" t="s">
        <v>1133</v>
      </c>
      <c r="D7" s="37" t="s">
        <v>1041</v>
      </c>
      <c r="E7" s="37" t="s">
        <v>1067</v>
      </c>
      <c r="F7" s="72" t="s">
        <v>1081</v>
      </c>
      <c r="G7" s="72" t="s">
        <v>1082</v>
      </c>
      <c r="H7" s="22"/>
      <c r="I7" s="285" t="s">
        <v>1130</v>
      </c>
    </row>
    <row r="8" spans="1:10" ht="32.25" customHeight="1" x14ac:dyDescent="0.15">
      <c r="A8" s="283">
        <f t="shared" si="0"/>
        <v>5</v>
      </c>
      <c r="B8" s="284" t="s">
        <v>1011</v>
      </c>
      <c r="C8" s="72" t="s">
        <v>1132</v>
      </c>
      <c r="D8" s="37" t="s">
        <v>1042</v>
      </c>
      <c r="E8" s="73" t="s">
        <v>814</v>
      </c>
      <c r="F8" s="72" t="s">
        <v>560</v>
      </c>
      <c r="G8" s="72" t="s">
        <v>1083</v>
      </c>
      <c r="H8" s="22"/>
      <c r="I8" s="285" t="s">
        <v>1130</v>
      </c>
    </row>
    <row r="9" spans="1:10" ht="32.25" customHeight="1" x14ac:dyDescent="0.15">
      <c r="A9" s="283">
        <f t="shared" si="0"/>
        <v>6</v>
      </c>
      <c r="B9" s="284" t="s">
        <v>1012</v>
      </c>
      <c r="C9" s="72" t="s">
        <v>1132</v>
      </c>
      <c r="D9" s="37" t="s">
        <v>1042</v>
      </c>
      <c r="E9" s="37" t="s">
        <v>814</v>
      </c>
      <c r="F9" s="72" t="s">
        <v>560</v>
      </c>
      <c r="G9" s="72" t="s">
        <v>1083</v>
      </c>
      <c r="H9" s="22"/>
      <c r="I9" s="285" t="s">
        <v>1130</v>
      </c>
    </row>
    <row r="10" spans="1:10" ht="32.25" customHeight="1" x14ac:dyDescent="0.15">
      <c r="A10" s="283">
        <f t="shared" si="0"/>
        <v>7</v>
      </c>
      <c r="B10" s="284" t="s">
        <v>1013</v>
      </c>
      <c r="C10" s="72" t="s">
        <v>1134</v>
      </c>
      <c r="D10" s="37" t="s">
        <v>1043</v>
      </c>
      <c r="E10" s="37" t="s">
        <v>302</v>
      </c>
      <c r="F10" s="72" t="s">
        <v>409</v>
      </c>
      <c r="G10" s="72" t="s">
        <v>425</v>
      </c>
      <c r="H10" s="22"/>
      <c r="I10" s="285" t="s">
        <v>1130</v>
      </c>
    </row>
    <row r="11" spans="1:10" ht="32.25" customHeight="1" x14ac:dyDescent="0.15">
      <c r="A11" s="283">
        <f t="shared" si="0"/>
        <v>8</v>
      </c>
      <c r="B11" s="284" t="s">
        <v>1014</v>
      </c>
      <c r="C11" s="72" t="s">
        <v>1135</v>
      </c>
      <c r="D11" s="37" t="s">
        <v>1044</v>
      </c>
      <c r="E11" s="73" t="s">
        <v>1070</v>
      </c>
      <c r="F11" s="72" t="s">
        <v>1084</v>
      </c>
      <c r="G11" s="72" t="s">
        <v>1085</v>
      </c>
      <c r="H11" s="22"/>
      <c r="I11" s="285" t="s">
        <v>1129</v>
      </c>
    </row>
    <row r="12" spans="1:10" ht="32.25" customHeight="1" x14ac:dyDescent="0.15">
      <c r="A12" s="283">
        <f t="shared" si="0"/>
        <v>9</v>
      </c>
      <c r="B12" s="284" t="s">
        <v>2451</v>
      </c>
      <c r="C12" s="72" t="s">
        <v>1132</v>
      </c>
      <c r="D12" s="37" t="s">
        <v>1045</v>
      </c>
      <c r="E12" s="37" t="s">
        <v>814</v>
      </c>
      <c r="F12" s="72" t="s">
        <v>1086</v>
      </c>
      <c r="G12" s="72" t="s">
        <v>1087</v>
      </c>
      <c r="H12" s="22"/>
      <c r="I12" s="285" t="s">
        <v>1130</v>
      </c>
      <c r="J12" s="286"/>
    </row>
    <row r="13" spans="1:10" ht="32.25" customHeight="1" x14ac:dyDescent="0.15">
      <c r="A13" s="283">
        <f t="shared" si="0"/>
        <v>10</v>
      </c>
      <c r="B13" s="284" t="s">
        <v>1015</v>
      </c>
      <c r="C13" s="72" t="s">
        <v>1137</v>
      </c>
      <c r="D13" s="37" t="s">
        <v>1046</v>
      </c>
      <c r="E13" s="37" t="s">
        <v>1071</v>
      </c>
      <c r="F13" s="72" t="s">
        <v>1088</v>
      </c>
      <c r="G13" s="72" t="s">
        <v>1089</v>
      </c>
      <c r="H13" s="22"/>
      <c r="I13" s="285" t="s">
        <v>1130</v>
      </c>
    </row>
    <row r="14" spans="1:10" ht="32.25" customHeight="1" x14ac:dyDescent="0.15">
      <c r="A14" s="283">
        <f t="shared" si="0"/>
        <v>11</v>
      </c>
      <c r="B14" s="284" t="s">
        <v>1016</v>
      </c>
      <c r="C14" s="72" t="s">
        <v>1136</v>
      </c>
      <c r="D14" s="37" t="s">
        <v>1047</v>
      </c>
      <c r="E14" s="37" t="s">
        <v>1071</v>
      </c>
      <c r="F14" s="72" t="s">
        <v>1090</v>
      </c>
      <c r="G14" s="72" t="s">
        <v>1091</v>
      </c>
      <c r="H14" s="22"/>
      <c r="I14" s="285" t="s">
        <v>1130</v>
      </c>
    </row>
    <row r="15" spans="1:10" ht="32.25" customHeight="1" x14ac:dyDescent="0.15">
      <c r="A15" s="283">
        <f t="shared" si="0"/>
        <v>12</v>
      </c>
      <c r="B15" s="284" t="s">
        <v>1278</v>
      </c>
      <c r="C15" s="72" t="s">
        <v>1151</v>
      </c>
      <c r="D15" s="37" t="s">
        <v>1060</v>
      </c>
      <c r="E15" s="37" t="s">
        <v>223</v>
      </c>
      <c r="F15" s="72" t="s">
        <v>225</v>
      </c>
      <c r="G15" s="72" t="s">
        <v>1110</v>
      </c>
      <c r="H15" s="22"/>
      <c r="I15" s="285" t="s">
        <v>1130</v>
      </c>
    </row>
    <row r="16" spans="1:10" ht="32.25" customHeight="1" x14ac:dyDescent="0.15">
      <c r="A16" s="283">
        <f t="shared" si="0"/>
        <v>13</v>
      </c>
      <c r="B16" s="284" t="s">
        <v>1598</v>
      </c>
      <c r="C16" s="72" t="s">
        <v>1599</v>
      </c>
      <c r="D16" s="37" t="s">
        <v>1600</v>
      </c>
      <c r="E16" s="37" t="s">
        <v>1601</v>
      </c>
      <c r="F16" s="72" t="s">
        <v>1602</v>
      </c>
      <c r="G16" s="72" t="s">
        <v>1603</v>
      </c>
      <c r="H16" s="22"/>
      <c r="I16" s="285" t="s">
        <v>1129</v>
      </c>
    </row>
    <row r="17" spans="1:9" ht="32.25" customHeight="1" x14ac:dyDescent="0.15">
      <c r="A17" s="283">
        <f t="shared" si="0"/>
        <v>14</v>
      </c>
      <c r="B17" s="284" t="s">
        <v>1670</v>
      </c>
      <c r="C17" s="72" t="s">
        <v>1672</v>
      </c>
      <c r="D17" s="37" t="s">
        <v>1671</v>
      </c>
      <c r="E17" s="37" t="s">
        <v>1205</v>
      </c>
      <c r="F17" s="72" t="s">
        <v>1673</v>
      </c>
      <c r="G17" s="72" t="s">
        <v>300</v>
      </c>
      <c r="H17" s="22"/>
      <c r="I17" s="285" t="s">
        <v>1130</v>
      </c>
    </row>
    <row r="18" spans="1:9" ht="32.25" customHeight="1" x14ac:dyDescent="0.15">
      <c r="A18" s="283">
        <f t="shared" si="0"/>
        <v>15</v>
      </c>
      <c r="B18" s="284" t="s">
        <v>2262</v>
      </c>
      <c r="C18" s="72" t="s">
        <v>2263</v>
      </c>
      <c r="D18" s="37" t="s">
        <v>2264</v>
      </c>
      <c r="E18" s="37" t="s">
        <v>2265</v>
      </c>
      <c r="F18" s="72" t="s">
        <v>2266</v>
      </c>
      <c r="G18" s="72" t="s">
        <v>2266</v>
      </c>
      <c r="H18" s="22"/>
      <c r="I18" s="285" t="s">
        <v>1130</v>
      </c>
    </row>
    <row r="19" spans="1:9" ht="32.25" customHeight="1" x14ac:dyDescent="0.15">
      <c r="A19" s="283">
        <f t="shared" si="0"/>
        <v>16</v>
      </c>
      <c r="B19" s="284" t="s">
        <v>2455</v>
      </c>
      <c r="C19" s="72" t="s">
        <v>2458</v>
      </c>
      <c r="D19" s="37" t="s">
        <v>2456</v>
      </c>
      <c r="E19" s="37" t="s">
        <v>2457</v>
      </c>
      <c r="F19" s="72" t="s">
        <v>2459</v>
      </c>
      <c r="G19" s="72" t="s">
        <v>2459</v>
      </c>
      <c r="H19" s="22"/>
      <c r="I19" s="285" t="s">
        <v>1130</v>
      </c>
    </row>
    <row r="20" spans="1:9" ht="32.25" customHeight="1" x14ac:dyDescent="0.15">
      <c r="A20" s="283">
        <f t="shared" si="0"/>
        <v>17</v>
      </c>
      <c r="B20" s="284" t="s">
        <v>1226</v>
      </c>
      <c r="C20" s="72" t="s">
        <v>1148</v>
      </c>
      <c r="D20" s="37" t="s">
        <v>1058</v>
      </c>
      <c r="E20" s="73" t="s">
        <v>835</v>
      </c>
      <c r="F20" s="72" t="s">
        <v>1106</v>
      </c>
      <c r="G20" s="72" t="s">
        <v>1106</v>
      </c>
      <c r="H20" s="22"/>
      <c r="I20" s="285" t="s">
        <v>1130</v>
      </c>
    </row>
    <row r="21" spans="1:9" ht="32.25" customHeight="1" x14ac:dyDescent="0.15">
      <c r="A21" s="283">
        <f t="shared" si="0"/>
        <v>18</v>
      </c>
      <c r="B21" s="284" t="s">
        <v>2452</v>
      </c>
      <c r="C21" s="72" t="s">
        <v>1149</v>
      </c>
      <c r="D21" s="37" t="s">
        <v>1059</v>
      </c>
      <c r="E21" s="37" t="s">
        <v>216</v>
      </c>
      <c r="F21" s="72" t="s">
        <v>102</v>
      </c>
      <c r="G21" s="72" t="s">
        <v>1107</v>
      </c>
      <c r="H21" s="22"/>
      <c r="I21" s="285" t="s">
        <v>1130</v>
      </c>
    </row>
    <row r="22" spans="1:9" ht="32.25" customHeight="1" x14ac:dyDescent="0.15">
      <c r="A22" s="283">
        <f t="shared" si="0"/>
        <v>19</v>
      </c>
      <c r="B22" s="284" t="s">
        <v>1619</v>
      </c>
      <c r="C22" s="72" t="s">
        <v>1638</v>
      </c>
      <c r="D22" s="37" t="s">
        <v>1639</v>
      </c>
      <c r="E22" s="37" t="s">
        <v>268</v>
      </c>
      <c r="F22" s="72" t="s">
        <v>1640</v>
      </c>
      <c r="G22" s="72" t="s">
        <v>723</v>
      </c>
      <c r="H22" s="22"/>
      <c r="I22" s="285" t="s">
        <v>1130</v>
      </c>
    </row>
    <row r="23" spans="1:9" ht="32.25" customHeight="1" x14ac:dyDescent="0.15">
      <c r="A23" s="283">
        <f t="shared" si="0"/>
        <v>20</v>
      </c>
      <c r="B23" s="284" t="s">
        <v>1678</v>
      </c>
      <c r="C23" s="72" t="s">
        <v>1636</v>
      </c>
      <c r="D23" s="37" t="s">
        <v>1679</v>
      </c>
      <c r="E23" s="37" t="s">
        <v>1680</v>
      </c>
      <c r="F23" s="72" t="s">
        <v>1681</v>
      </c>
      <c r="G23" s="72" t="s">
        <v>1682</v>
      </c>
      <c r="H23" s="22"/>
      <c r="I23" s="285" t="s">
        <v>1130</v>
      </c>
    </row>
    <row r="24" spans="1:9" ht="32.25" customHeight="1" x14ac:dyDescent="0.15">
      <c r="A24" s="283">
        <f t="shared" si="0"/>
        <v>21</v>
      </c>
      <c r="B24" s="284" t="s">
        <v>1028</v>
      </c>
      <c r="C24" s="72" t="s">
        <v>1150</v>
      </c>
      <c r="D24" s="37" t="s">
        <v>1454</v>
      </c>
      <c r="E24" s="73" t="s">
        <v>837</v>
      </c>
      <c r="F24" s="72" t="s">
        <v>1108</v>
      </c>
      <c r="G24" s="72" t="s">
        <v>1109</v>
      </c>
      <c r="H24" s="22"/>
      <c r="I24" s="285" t="s">
        <v>1130</v>
      </c>
    </row>
    <row r="25" spans="1:9" ht="32.25" customHeight="1" x14ac:dyDescent="0.15">
      <c r="A25" s="283">
        <f t="shared" si="0"/>
        <v>22</v>
      </c>
      <c r="B25" s="284" t="s">
        <v>630</v>
      </c>
      <c r="C25" s="72" t="s">
        <v>1455</v>
      </c>
      <c r="D25" s="37" t="s">
        <v>1453</v>
      </c>
      <c r="E25" s="73" t="s">
        <v>629</v>
      </c>
      <c r="F25" s="72" t="s">
        <v>1456</v>
      </c>
      <c r="G25" s="72" t="s">
        <v>1457</v>
      </c>
      <c r="H25" s="22"/>
      <c r="I25" s="285" t="s">
        <v>1176</v>
      </c>
    </row>
    <row r="26" spans="1:9" ht="32.25" customHeight="1" x14ac:dyDescent="0.15">
      <c r="A26" s="283">
        <f t="shared" si="0"/>
        <v>23</v>
      </c>
      <c r="B26" s="284" t="s">
        <v>1683</v>
      </c>
      <c r="C26" s="72" t="s">
        <v>1138</v>
      </c>
      <c r="D26" s="37" t="s">
        <v>1048</v>
      </c>
      <c r="E26" s="37" t="s">
        <v>1684</v>
      </c>
      <c r="F26" s="72" t="s">
        <v>142</v>
      </c>
      <c r="G26" s="72" t="s">
        <v>1092</v>
      </c>
      <c r="H26" s="22"/>
      <c r="I26" s="285" t="s">
        <v>1130</v>
      </c>
    </row>
    <row r="27" spans="1:9" ht="32.25" customHeight="1" x14ac:dyDescent="0.15">
      <c r="A27" s="283">
        <f t="shared" si="0"/>
        <v>24</v>
      </c>
      <c r="B27" s="284" t="s">
        <v>1446</v>
      </c>
      <c r="C27" s="72" t="s">
        <v>1450</v>
      </c>
      <c r="D27" s="37" t="s">
        <v>1447</v>
      </c>
      <c r="E27" s="37" t="s">
        <v>1448</v>
      </c>
      <c r="F27" s="72" t="s">
        <v>1451</v>
      </c>
      <c r="G27" s="72" t="s">
        <v>1452</v>
      </c>
      <c r="H27" s="22"/>
      <c r="I27" s="285" t="s">
        <v>1176</v>
      </c>
    </row>
    <row r="28" spans="1:9" ht="32.25" customHeight="1" x14ac:dyDescent="0.15">
      <c r="A28" s="283">
        <f t="shared" si="0"/>
        <v>25</v>
      </c>
      <c r="B28" s="284" t="s">
        <v>2155</v>
      </c>
      <c r="C28" s="72" t="s">
        <v>1631</v>
      </c>
      <c r="D28" s="37" t="s">
        <v>1632</v>
      </c>
      <c r="E28" s="37" t="s">
        <v>305</v>
      </c>
      <c r="F28" s="72" t="s">
        <v>2515</v>
      </c>
      <c r="G28" s="72" t="s">
        <v>1633</v>
      </c>
      <c r="H28" s="22"/>
      <c r="I28" s="285" t="s">
        <v>1176</v>
      </c>
    </row>
    <row r="29" spans="1:9" ht="32.25" customHeight="1" x14ac:dyDescent="0.15">
      <c r="A29" s="283">
        <f t="shared" si="0"/>
        <v>26</v>
      </c>
      <c r="B29" s="284" t="s">
        <v>2032</v>
      </c>
      <c r="C29" s="72" t="s">
        <v>1450</v>
      </c>
      <c r="D29" s="37" t="s">
        <v>2028</v>
      </c>
      <c r="E29" s="37" t="s">
        <v>2029</v>
      </c>
      <c r="F29" s="72" t="s">
        <v>2030</v>
      </c>
      <c r="G29" s="72" t="s">
        <v>2031</v>
      </c>
      <c r="H29" s="22"/>
      <c r="I29" s="285" t="s">
        <v>1130</v>
      </c>
    </row>
    <row r="30" spans="1:9" ht="32.25" customHeight="1" x14ac:dyDescent="0.15">
      <c r="A30" s="283">
        <f t="shared" si="0"/>
        <v>27</v>
      </c>
      <c r="B30" s="392" t="s">
        <v>1017</v>
      </c>
      <c r="C30" s="393" t="s">
        <v>1139</v>
      </c>
      <c r="D30" s="394" t="s">
        <v>1049</v>
      </c>
      <c r="E30" s="395" t="s">
        <v>1068</v>
      </c>
      <c r="F30" s="393" t="s">
        <v>486</v>
      </c>
      <c r="G30" s="393" t="s">
        <v>1093</v>
      </c>
      <c r="H30" s="396"/>
      <c r="I30" s="397" t="s">
        <v>1130</v>
      </c>
    </row>
    <row r="31" spans="1:9" ht="32.25" customHeight="1" x14ac:dyDescent="0.15">
      <c r="A31" s="283">
        <f t="shared" si="0"/>
        <v>28</v>
      </c>
      <c r="B31" s="284" t="s">
        <v>1018</v>
      </c>
      <c r="C31" s="72" t="s">
        <v>1139</v>
      </c>
      <c r="D31" s="37" t="s">
        <v>1049</v>
      </c>
      <c r="E31" s="73" t="s">
        <v>1068</v>
      </c>
      <c r="F31" s="72" t="s">
        <v>486</v>
      </c>
      <c r="G31" s="72" t="s">
        <v>1093</v>
      </c>
      <c r="H31" s="22"/>
      <c r="I31" s="285" t="s">
        <v>1129</v>
      </c>
    </row>
    <row r="32" spans="1:9" ht="32.25" customHeight="1" x14ac:dyDescent="0.15">
      <c r="A32" s="283">
        <f t="shared" si="0"/>
        <v>29</v>
      </c>
      <c r="B32" s="284" t="s">
        <v>1177</v>
      </c>
      <c r="C32" s="72" t="s">
        <v>622</v>
      </c>
      <c r="D32" s="37" t="s">
        <v>1626</v>
      </c>
      <c r="E32" s="73" t="s">
        <v>822</v>
      </c>
      <c r="F32" s="72" t="s">
        <v>1320</v>
      </c>
      <c r="G32" s="72" t="s">
        <v>1627</v>
      </c>
      <c r="H32" s="22"/>
      <c r="I32" s="285" t="s">
        <v>1176</v>
      </c>
    </row>
    <row r="33" spans="1:9" ht="32.25" customHeight="1" x14ac:dyDescent="0.15">
      <c r="A33" s="283">
        <f t="shared" si="0"/>
        <v>30</v>
      </c>
      <c r="B33" s="284" t="s">
        <v>1873</v>
      </c>
      <c r="C33" s="72" t="s">
        <v>1875</v>
      </c>
      <c r="D33" s="37" t="s">
        <v>1876</v>
      </c>
      <c r="E33" s="37" t="s">
        <v>1877</v>
      </c>
      <c r="F33" s="72" t="s">
        <v>1874</v>
      </c>
      <c r="G33" s="72" t="s">
        <v>1878</v>
      </c>
      <c r="H33" s="22"/>
      <c r="I33" s="285" t="s">
        <v>1879</v>
      </c>
    </row>
    <row r="34" spans="1:9" ht="32.25" customHeight="1" x14ac:dyDescent="0.15">
      <c r="A34" s="283">
        <f t="shared" si="0"/>
        <v>31</v>
      </c>
      <c r="B34" s="284" t="s">
        <v>1019</v>
      </c>
      <c r="C34" s="72" t="s">
        <v>1140</v>
      </c>
      <c r="D34" s="37" t="s">
        <v>1259</v>
      </c>
      <c r="E34" s="37" t="s">
        <v>159</v>
      </c>
      <c r="F34" s="72" t="s">
        <v>1260</v>
      </c>
      <c r="G34" s="72" t="s">
        <v>1261</v>
      </c>
      <c r="H34" s="22"/>
      <c r="I34" s="285" t="s">
        <v>1130</v>
      </c>
    </row>
    <row r="35" spans="1:9" ht="32.25" customHeight="1" x14ac:dyDescent="0.15">
      <c r="A35" s="283">
        <f t="shared" si="0"/>
        <v>32</v>
      </c>
      <c r="B35" s="284" t="s">
        <v>1020</v>
      </c>
      <c r="C35" s="72" t="s">
        <v>1141</v>
      </c>
      <c r="D35" s="37" t="s">
        <v>1050</v>
      </c>
      <c r="E35" s="37" t="s">
        <v>822</v>
      </c>
      <c r="F35" s="72" t="s">
        <v>1094</v>
      </c>
      <c r="G35" s="72" t="s">
        <v>1095</v>
      </c>
      <c r="H35" s="22"/>
      <c r="I35" s="285" t="s">
        <v>1130</v>
      </c>
    </row>
    <row r="36" spans="1:9" ht="32.25" customHeight="1" x14ac:dyDescent="0.15">
      <c r="A36" s="283">
        <f t="shared" si="0"/>
        <v>33</v>
      </c>
      <c r="B36" s="284" t="s">
        <v>1021</v>
      </c>
      <c r="C36" s="72" t="s">
        <v>1142</v>
      </c>
      <c r="D36" s="37" t="s">
        <v>1051</v>
      </c>
      <c r="E36" s="73" t="s">
        <v>822</v>
      </c>
      <c r="F36" s="72" t="s">
        <v>1096</v>
      </c>
      <c r="G36" s="72" t="s">
        <v>1097</v>
      </c>
      <c r="H36" s="22"/>
      <c r="I36" s="285" t="s">
        <v>1130</v>
      </c>
    </row>
    <row r="37" spans="1:9" ht="32.25" customHeight="1" x14ac:dyDescent="0.15">
      <c r="A37" s="283">
        <f t="shared" si="0"/>
        <v>34</v>
      </c>
      <c r="B37" s="284" t="s">
        <v>1022</v>
      </c>
      <c r="C37" s="72" t="s">
        <v>1143</v>
      </c>
      <c r="D37" s="37" t="s">
        <v>1052</v>
      </c>
      <c r="E37" s="73" t="s">
        <v>1072</v>
      </c>
      <c r="F37" s="72" t="s">
        <v>1098</v>
      </c>
      <c r="G37" s="72" t="s">
        <v>1098</v>
      </c>
      <c r="H37" s="22"/>
      <c r="I37" s="285" t="s">
        <v>1130</v>
      </c>
    </row>
    <row r="38" spans="1:9" ht="32.25" customHeight="1" x14ac:dyDescent="0.15">
      <c r="A38" s="283">
        <f t="shared" si="0"/>
        <v>35</v>
      </c>
      <c r="B38" s="284" t="s">
        <v>1891</v>
      </c>
      <c r="C38" s="72" t="s">
        <v>73</v>
      </c>
      <c r="D38" s="37" t="s">
        <v>1897</v>
      </c>
      <c r="E38" s="73" t="s">
        <v>1892</v>
      </c>
      <c r="F38" s="72" t="s">
        <v>1623</v>
      </c>
      <c r="G38" s="72" t="s">
        <v>1898</v>
      </c>
      <c r="H38" s="22"/>
      <c r="I38" s="285" t="s">
        <v>1176</v>
      </c>
    </row>
    <row r="39" spans="1:9" ht="32.25" customHeight="1" x14ac:dyDescent="0.15">
      <c r="A39" s="283">
        <f t="shared" si="0"/>
        <v>36</v>
      </c>
      <c r="B39" s="284" t="s">
        <v>2434</v>
      </c>
      <c r="C39" s="72" t="s">
        <v>2435</v>
      </c>
      <c r="D39" s="37" t="s">
        <v>2436</v>
      </c>
      <c r="E39" s="73" t="s">
        <v>2430</v>
      </c>
      <c r="F39" s="72" t="s">
        <v>2453</v>
      </c>
      <c r="G39" s="72" t="s">
        <v>2454</v>
      </c>
      <c r="H39" s="22"/>
      <c r="I39" s="285" t="s">
        <v>1176</v>
      </c>
    </row>
    <row r="40" spans="1:9" ht="32.25" customHeight="1" x14ac:dyDescent="0.15">
      <c r="A40" s="283">
        <f t="shared" si="0"/>
        <v>37</v>
      </c>
      <c r="B40" s="284" t="s">
        <v>1023</v>
      </c>
      <c r="C40" s="72" t="s">
        <v>1144</v>
      </c>
      <c r="D40" s="37" t="s">
        <v>1053</v>
      </c>
      <c r="E40" s="73" t="s">
        <v>830</v>
      </c>
      <c r="F40" s="72" t="s">
        <v>879</v>
      </c>
      <c r="G40" s="72" t="s">
        <v>1099</v>
      </c>
      <c r="H40" s="22"/>
      <c r="I40" s="285" t="s">
        <v>1130</v>
      </c>
    </row>
    <row r="41" spans="1:9" ht="32.25" customHeight="1" x14ac:dyDescent="0.15">
      <c r="A41" s="283">
        <f t="shared" si="0"/>
        <v>38</v>
      </c>
      <c r="B41" s="284" t="s">
        <v>1024</v>
      </c>
      <c r="C41" s="72" t="s">
        <v>1145</v>
      </c>
      <c r="D41" s="37" t="s">
        <v>1054</v>
      </c>
      <c r="E41" s="73" t="s">
        <v>831</v>
      </c>
      <c r="F41" s="72" t="s">
        <v>1100</v>
      </c>
      <c r="G41" s="72" t="s">
        <v>1101</v>
      </c>
      <c r="H41" s="22"/>
      <c r="I41" s="285" t="s">
        <v>1130</v>
      </c>
    </row>
    <row r="42" spans="1:9" ht="32.25" customHeight="1" x14ac:dyDescent="0.15">
      <c r="A42" s="283">
        <f t="shared" si="0"/>
        <v>39</v>
      </c>
      <c r="B42" s="284" t="s">
        <v>1025</v>
      </c>
      <c r="C42" s="72" t="s">
        <v>1146</v>
      </c>
      <c r="D42" s="37" t="s">
        <v>1055</v>
      </c>
      <c r="E42" s="73" t="s">
        <v>1073</v>
      </c>
      <c r="F42" s="72" t="s">
        <v>498</v>
      </c>
      <c r="G42" s="72" t="s">
        <v>499</v>
      </c>
      <c r="H42" s="22"/>
      <c r="I42" s="285" t="s">
        <v>1130</v>
      </c>
    </row>
    <row r="43" spans="1:9" ht="32.25" customHeight="1" x14ac:dyDescent="0.15">
      <c r="A43" s="283">
        <f t="shared" si="0"/>
        <v>40</v>
      </c>
      <c r="B43" s="284" t="s">
        <v>1026</v>
      </c>
      <c r="C43" s="72" t="s">
        <v>1147</v>
      </c>
      <c r="D43" s="37" t="s">
        <v>1056</v>
      </c>
      <c r="E43" s="73" t="s">
        <v>830</v>
      </c>
      <c r="F43" s="72" t="s">
        <v>1102</v>
      </c>
      <c r="G43" s="72" t="s">
        <v>1103</v>
      </c>
      <c r="H43" s="22"/>
      <c r="I43" s="285" t="s">
        <v>1130</v>
      </c>
    </row>
    <row r="44" spans="1:9" ht="32.25" customHeight="1" x14ac:dyDescent="0.15">
      <c r="A44" s="283">
        <f t="shared" si="0"/>
        <v>41</v>
      </c>
      <c r="B44" s="284" t="s">
        <v>1027</v>
      </c>
      <c r="C44" s="72" t="s">
        <v>1145</v>
      </c>
      <c r="D44" s="37" t="s">
        <v>1057</v>
      </c>
      <c r="E44" s="73" t="s">
        <v>1530</v>
      </c>
      <c r="F44" s="72" t="s">
        <v>1104</v>
      </c>
      <c r="G44" s="72" t="s">
        <v>1105</v>
      </c>
      <c r="H44" s="22"/>
      <c r="I44" s="285" t="s">
        <v>1130</v>
      </c>
    </row>
    <row r="45" spans="1:9" ht="32.25" customHeight="1" x14ac:dyDescent="0.15">
      <c r="A45" s="283">
        <f t="shared" si="0"/>
        <v>42</v>
      </c>
      <c r="B45" s="284" t="s">
        <v>1242</v>
      </c>
      <c r="C45" s="72" t="s">
        <v>1243</v>
      </c>
      <c r="D45" s="37" t="s">
        <v>1244</v>
      </c>
      <c r="E45" s="37" t="s">
        <v>1242</v>
      </c>
      <c r="F45" s="72" t="s">
        <v>1245</v>
      </c>
      <c r="G45" s="72" t="s">
        <v>1246</v>
      </c>
      <c r="H45" s="22"/>
      <c r="I45" s="285" t="s">
        <v>1247</v>
      </c>
    </row>
    <row r="46" spans="1:9" ht="32.25" customHeight="1" x14ac:dyDescent="0.15">
      <c r="A46" s="283">
        <f t="shared" si="0"/>
        <v>43</v>
      </c>
      <c r="B46" s="284" t="s">
        <v>1029</v>
      </c>
      <c r="C46" s="72" t="s">
        <v>1152</v>
      </c>
      <c r="D46" s="37" t="s">
        <v>1061</v>
      </c>
      <c r="E46" s="37" t="s">
        <v>302</v>
      </c>
      <c r="F46" s="72" t="s">
        <v>412</v>
      </c>
      <c r="G46" s="72" t="s">
        <v>427</v>
      </c>
      <c r="H46" s="22"/>
      <c r="I46" s="285" t="s">
        <v>1130</v>
      </c>
    </row>
    <row r="47" spans="1:9" ht="32.25" customHeight="1" x14ac:dyDescent="0.15">
      <c r="A47" s="283">
        <f>A46+1</f>
        <v>44</v>
      </c>
      <c r="B47" s="284" t="s">
        <v>1030</v>
      </c>
      <c r="C47" s="72" t="s">
        <v>1152</v>
      </c>
      <c r="D47" s="37" t="s">
        <v>1062</v>
      </c>
      <c r="E47" s="73" t="s">
        <v>843</v>
      </c>
      <c r="F47" s="72" t="s">
        <v>1111</v>
      </c>
      <c r="G47" s="72" t="s">
        <v>1112</v>
      </c>
      <c r="H47" s="22"/>
      <c r="I47" s="285" t="s">
        <v>1130</v>
      </c>
    </row>
    <row r="48" spans="1:9" ht="32.25" customHeight="1" x14ac:dyDescent="0.15">
      <c r="A48" s="283">
        <f t="shared" si="0"/>
        <v>45</v>
      </c>
      <c r="B48" s="284" t="s">
        <v>1820</v>
      </c>
      <c r="C48" s="72" t="s">
        <v>1821</v>
      </c>
      <c r="D48" s="37" t="s">
        <v>1062</v>
      </c>
      <c r="E48" s="73" t="s">
        <v>843</v>
      </c>
      <c r="F48" s="72" t="s">
        <v>1822</v>
      </c>
      <c r="G48" s="72" t="s">
        <v>1823</v>
      </c>
      <c r="H48" s="22"/>
      <c r="I48" s="285" t="s">
        <v>1824</v>
      </c>
    </row>
    <row r="49" spans="1:9" ht="32.25" customHeight="1" x14ac:dyDescent="0.15">
      <c r="A49" s="283">
        <f t="shared" si="0"/>
        <v>46</v>
      </c>
      <c r="B49" s="284" t="s">
        <v>1031</v>
      </c>
      <c r="C49" s="72" t="s">
        <v>1152</v>
      </c>
      <c r="D49" s="37" t="s">
        <v>1063</v>
      </c>
      <c r="E49" s="73" t="s">
        <v>843</v>
      </c>
      <c r="F49" s="72" t="s">
        <v>1113</v>
      </c>
      <c r="G49" s="72" t="s">
        <v>1114</v>
      </c>
      <c r="H49" s="22"/>
      <c r="I49" s="285" t="s">
        <v>1130</v>
      </c>
    </row>
    <row r="50" spans="1:9" ht="32.25" customHeight="1" x14ac:dyDescent="0.15">
      <c r="A50" s="283">
        <f t="shared" si="0"/>
        <v>47</v>
      </c>
      <c r="B50" s="284" t="s">
        <v>2355</v>
      </c>
      <c r="C50" s="72" t="s">
        <v>59</v>
      </c>
      <c r="D50" s="37" t="s">
        <v>2356</v>
      </c>
      <c r="E50" s="73" t="s">
        <v>2357</v>
      </c>
      <c r="F50" s="72" t="s">
        <v>2358</v>
      </c>
      <c r="G50" s="72" t="s">
        <v>2359</v>
      </c>
      <c r="H50" s="22"/>
      <c r="I50" s="285" t="s">
        <v>2360</v>
      </c>
    </row>
    <row r="51" spans="1:9" ht="32.25" customHeight="1" x14ac:dyDescent="0.15">
      <c r="A51" s="283">
        <f t="shared" si="0"/>
        <v>48</v>
      </c>
      <c r="B51" s="284" t="s">
        <v>2492</v>
      </c>
      <c r="C51" s="72" t="s">
        <v>2493</v>
      </c>
      <c r="D51" s="37" t="s">
        <v>2516</v>
      </c>
      <c r="E51" s="73" t="s">
        <v>1255</v>
      </c>
      <c r="F51" s="72" t="s">
        <v>415</v>
      </c>
      <c r="G51" s="72" t="s">
        <v>428</v>
      </c>
      <c r="H51" s="22"/>
      <c r="I51" s="285" t="s">
        <v>1176</v>
      </c>
    </row>
    <row r="52" spans="1:9" ht="32.25" customHeight="1" x14ac:dyDescent="0.15">
      <c r="A52" s="283">
        <f t="shared" si="0"/>
        <v>49</v>
      </c>
      <c r="B52" s="284" t="s">
        <v>1252</v>
      </c>
      <c r="C52" s="72" t="s">
        <v>1253</v>
      </c>
      <c r="D52" s="37" t="s">
        <v>1254</v>
      </c>
      <c r="E52" s="73" t="s">
        <v>1255</v>
      </c>
      <c r="F52" s="72" t="s">
        <v>1256</v>
      </c>
      <c r="G52" s="72" t="s">
        <v>1257</v>
      </c>
      <c r="H52" s="22"/>
      <c r="I52" s="285" t="s">
        <v>1176</v>
      </c>
    </row>
    <row r="53" spans="1:9" ht="32.25" customHeight="1" x14ac:dyDescent="0.15">
      <c r="A53" s="283">
        <f t="shared" si="0"/>
        <v>50</v>
      </c>
      <c r="B53" s="284" t="s">
        <v>1032</v>
      </c>
      <c r="C53" s="72" t="s">
        <v>1153</v>
      </c>
      <c r="D53" s="37" t="s">
        <v>1491</v>
      </c>
      <c r="E53" s="73" t="s">
        <v>1074</v>
      </c>
      <c r="F53" s="72" t="s">
        <v>1115</v>
      </c>
      <c r="G53" s="72" t="s">
        <v>1116</v>
      </c>
      <c r="H53" s="22"/>
      <c r="I53" s="285" t="s">
        <v>1130</v>
      </c>
    </row>
    <row r="54" spans="1:9" ht="32.25" customHeight="1" x14ac:dyDescent="0.15">
      <c r="A54" s="283">
        <f t="shared" si="0"/>
        <v>51</v>
      </c>
      <c r="B54" s="284" t="s">
        <v>1033</v>
      </c>
      <c r="C54" s="72" t="s">
        <v>1154</v>
      </c>
      <c r="D54" s="37" t="s">
        <v>1492</v>
      </c>
      <c r="E54" s="73" t="s">
        <v>1075</v>
      </c>
      <c r="F54" s="72" t="s">
        <v>1117</v>
      </c>
      <c r="G54" s="72" t="s">
        <v>1118</v>
      </c>
      <c r="H54" s="22"/>
      <c r="I54" s="285" t="s">
        <v>1130</v>
      </c>
    </row>
    <row r="55" spans="1:9" ht="32.25" customHeight="1" x14ac:dyDescent="0.15">
      <c r="A55" s="283">
        <f t="shared" si="0"/>
        <v>52</v>
      </c>
      <c r="B55" s="284" t="s">
        <v>1034</v>
      </c>
      <c r="C55" s="72" t="s">
        <v>1155</v>
      </c>
      <c r="D55" s="37" t="s">
        <v>2020</v>
      </c>
      <c r="E55" s="73" t="s">
        <v>846</v>
      </c>
      <c r="F55" s="72" t="s">
        <v>1119</v>
      </c>
      <c r="G55" s="72" t="s">
        <v>1120</v>
      </c>
      <c r="H55" s="22"/>
      <c r="I55" s="285" t="s">
        <v>1130</v>
      </c>
    </row>
    <row r="56" spans="1:9" ht="32.25" customHeight="1" x14ac:dyDescent="0.15">
      <c r="A56" s="283">
        <f t="shared" si="0"/>
        <v>53</v>
      </c>
      <c r="B56" s="284" t="s">
        <v>1035</v>
      </c>
      <c r="C56" s="72" t="s">
        <v>1156</v>
      </c>
      <c r="D56" s="37" t="s">
        <v>1064</v>
      </c>
      <c r="E56" s="73" t="s">
        <v>846</v>
      </c>
      <c r="F56" s="72" t="s">
        <v>1121</v>
      </c>
      <c r="G56" s="72" t="s">
        <v>1122</v>
      </c>
      <c r="H56" s="22"/>
      <c r="I56" s="285" t="s">
        <v>1130</v>
      </c>
    </row>
    <row r="57" spans="1:9" ht="32.25" customHeight="1" x14ac:dyDescent="0.15">
      <c r="A57" s="283">
        <f t="shared" si="0"/>
        <v>54</v>
      </c>
      <c r="B57" s="284" t="s">
        <v>1036</v>
      </c>
      <c r="C57" s="72" t="s">
        <v>1157</v>
      </c>
      <c r="D57" s="37" t="s">
        <v>1493</v>
      </c>
      <c r="E57" s="37" t="s">
        <v>1076</v>
      </c>
      <c r="F57" s="72" t="s">
        <v>1123</v>
      </c>
      <c r="G57" s="72" t="s">
        <v>1124</v>
      </c>
      <c r="H57" s="22"/>
      <c r="I57" s="285" t="s">
        <v>1130</v>
      </c>
    </row>
    <row r="58" spans="1:9" ht="32.25" customHeight="1" x14ac:dyDescent="0.15">
      <c r="A58" s="283">
        <f t="shared" si="0"/>
        <v>55</v>
      </c>
      <c r="B58" s="284" t="s">
        <v>437</v>
      </c>
      <c r="C58" s="72" t="s">
        <v>1158</v>
      </c>
      <c r="D58" s="37" t="s">
        <v>1065</v>
      </c>
      <c r="E58" s="73" t="s">
        <v>2311</v>
      </c>
      <c r="F58" s="72" t="s">
        <v>453</v>
      </c>
      <c r="G58" s="72" t="s">
        <v>1125</v>
      </c>
      <c r="H58" s="22"/>
      <c r="I58" s="285" t="s">
        <v>1130</v>
      </c>
    </row>
    <row r="59" spans="1:9" ht="32.25" customHeight="1" x14ac:dyDescent="0.15">
      <c r="A59" s="283">
        <f t="shared" si="0"/>
        <v>56</v>
      </c>
      <c r="B59" s="284" t="s">
        <v>1037</v>
      </c>
      <c r="C59" s="72" t="s">
        <v>1159</v>
      </c>
      <c r="D59" s="37" t="s">
        <v>1494</v>
      </c>
      <c r="E59" s="37" t="s">
        <v>1076</v>
      </c>
      <c r="F59" s="72" t="s">
        <v>1126</v>
      </c>
      <c r="G59" s="72" t="s">
        <v>1127</v>
      </c>
      <c r="H59" s="22"/>
      <c r="I59" s="285" t="s">
        <v>1130</v>
      </c>
    </row>
    <row r="60" spans="1:9" ht="32.25" customHeight="1" x14ac:dyDescent="0.15">
      <c r="A60" s="283">
        <f t="shared" si="0"/>
        <v>57</v>
      </c>
      <c r="B60" s="284" t="s">
        <v>1905</v>
      </c>
      <c r="C60" s="72" t="s">
        <v>91</v>
      </c>
      <c r="D60" s="37" t="s">
        <v>1906</v>
      </c>
      <c r="E60" s="37" t="s">
        <v>1192</v>
      </c>
      <c r="F60" s="72" t="s">
        <v>1907</v>
      </c>
      <c r="G60" s="72" t="s">
        <v>1908</v>
      </c>
      <c r="H60" s="22"/>
      <c r="I60" s="285" t="s">
        <v>1130</v>
      </c>
    </row>
    <row r="61" spans="1:9" ht="32.25" customHeight="1" thickBot="1" x14ac:dyDescent="0.2">
      <c r="A61" s="443">
        <f t="shared" si="0"/>
        <v>58</v>
      </c>
      <c r="B61" s="287" t="s">
        <v>1038</v>
      </c>
      <c r="C61" s="288" t="s">
        <v>624</v>
      </c>
      <c r="D61" s="289" t="s">
        <v>1066</v>
      </c>
      <c r="E61" s="289" t="s">
        <v>1192</v>
      </c>
      <c r="F61" s="288" t="s">
        <v>485</v>
      </c>
      <c r="G61" s="288" t="s">
        <v>1128</v>
      </c>
      <c r="H61" s="131"/>
      <c r="I61" s="290" t="s">
        <v>1130</v>
      </c>
    </row>
    <row r="62" spans="1:9" ht="18" customHeight="1" x14ac:dyDescent="0.15">
      <c r="A62" s="88"/>
      <c r="B62" s="88"/>
    </row>
    <row r="63" spans="1:9" ht="18" customHeight="1" x14ac:dyDescent="0.15">
      <c r="A63" s="88" t="s">
        <v>1413</v>
      </c>
      <c r="B63" s="291" t="s">
        <v>1414</v>
      </c>
      <c r="C63" s="292"/>
      <c r="D63" s="91"/>
      <c r="E63" s="91"/>
    </row>
    <row r="64" spans="1:9" ht="18" customHeight="1" x14ac:dyDescent="0.15">
      <c r="A64" s="91"/>
      <c r="B64" s="88" t="s">
        <v>1576</v>
      </c>
      <c r="C64" s="292"/>
      <c r="D64" s="91"/>
      <c r="E64" s="91"/>
    </row>
    <row r="65" spans="1:5" ht="18" customHeight="1" x14ac:dyDescent="0.15">
      <c r="A65" s="91"/>
      <c r="B65" s="291" t="s">
        <v>1415</v>
      </c>
      <c r="C65" s="292"/>
      <c r="D65" s="91"/>
      <c r="E65" s="91"/>
    </row>
    <row r="66" spans="1:5" ht="18" customHeight="1" x14ac:dyDescent="0.15">
      <c r="A66" s="91"/>
      <c r="B66" s="88" t="s">
        <v>1416</v>
      </c>
      <c r="C66" s="292"/>
      <c r="D66" s="91"/>
      <c r="E66" s="91"/>
    </row>
    <row r="67" spans="1:5" ht="18" customHeight="1" x14ac:dyDescent="0.15">
      <c r="A67" s="91"/>
      <c r="B67" s="91"/>
      <c r="C67" s="292"/>
      <c r="D67" s="91"/>
      <c r="E67" s="91"/>
    </row>
  </sheetData>
  <autoFilter ref="A3:J60"/>
  <sortState ref="A5:J58">
    <sortCondition ref="A5:A58"/>
  </sortState>
  <phoneticPr fontId="3"/>
  <conditionalFormatting sqref="I4:I18 I20:I37 I40:I59">
    <cfRule type="cellIs" dxfId="17" priority="17" stopIfTrue="1" operator="equal">
      <formula>0</formula>
    </cfRule>
  </conditionalFormatting>
  <conditionalFormatting sqref="I4:I18 I20:I37 I40:I59">
    <cfRule type="cellIs" dxfId="16" priority="16" stopIfTrue="1" operator="equal">
      <formula>0</formula>
    </cfRule>
  </conditionalFormatting>
  <conditionalFormatting sqref="A2">
    <cfRule type="cellIs" dxfId="15" priority="13" stopIfTrue="1" operator="equal">
      <formula>"無"</formula>
    </cfRule>
  </conditionalFormatting>
  <conditionalFormatting sqref="I60">
    <cfRule type="cellIs" dxfId="14" priority="12" stopIfTrue="1" operator="equal">
      <formula>0</formula>
    </cfRule>
  </conditionalFormatting>
  <conditionalFormatting sqref="I60">
    <cfRule type="cellIs" dxfId="13" priority="11" stopIfTrue="1" operator="equal">
      <formula>0</formula>
    </cfRule>
  </conditionalFormatting>
  <conditionalFormatting sqref="I61">
    <cfRule type="cellIs" dxfId="12" priority="7" stopIfTrue="1" operator="equal">
      <formula>0</formula>
    </cfRule>
  </conditionalFormatting>
  <conditionalFormatting sqref="I61">
    <cfRule type="cellIs" dxfId="11" priority="8" stopIfTrue="1" operator="equal">
      <formula>0</formula>
    </cfRule>
  </conditionalFormatting>
  <conditionalFormatting sqref="I38">
    <cfRule type="cellIs" dxfId="10" priority="6" stopIfTrue="1" operator="equal">
      <formula>0</formula>
    </cfRule>
  </conditionalFormatting>
  <conditionalFormatting sqref="I38">
    <cfRule type="cellIs" dxfId="9" priority="5" stopIfTrue="1" operator="equal">
      <formula>0</formula>
    </cfRule>
  </conditionalFormatting>
  <conditionalFormatting sqref="I39">
    <cfRule type="cellIs" dxfId="8" priority="4" stopIfTrue="1" operator="equal">
      <formula>0</formula>
    </cfRule>
  </conditionalFormatting>
  <conditionalFormatting sqref="I39">
    <cfRule type="cellIs" dxfId="7" priority="3" stopIfTrue="1" operator="equal">
      <formula>0</formula>
    </cfRule>
  </conditionalFormatting>
  <conditionalFormatting sqref="I19">
    <cfRule type="cellIs" dxfId="6" priority="2" stopIfTrue="1" operator="equal">
      <formula>0</formula>
    </cfRule>
  </conditionalFormatting>
  <conditionalFormatting sqref="I19">
    <cfRule type="cellIs" dxfId="5" priority="1"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3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490</v>
      </c>
      <c r="C1" s="2"/>
      <c r="G1" s="3"/>
      <c r="H1" s="3"/>
      <c r="I1" s="3"/>
      <c r="K1" s="3"/>
    </row>
    <row r="2" spans="1:11" s="330" customFormat="1" ht="18" customHeight="1" thickBot="1" x14ac:dyDescent="0.2">
      <c r="A2" s="130" t="s">
        <v>1831</v>
      </c>
      <c r="B2" s="329"/>
      <c r="C2" s="329"/>
      <c r="G2" s="358"/>
      <c r="H2" s="358"/>
      <c r="I2" s="358"/>
      <c r="J2" s="331" t="str">
        <f>支援施設!N2</f>
        <v>（R7.6.1現在）</v>
      </c>
      <c r="K2" s="358"/>
    </row>
    <row r="3" spans="1:11" s="5" customFormat="1" ht="18" customHeight="1" x14ac:dyDescent="0.15">
      <c r="A3" s="7" t="s">
        <v>111</v>
      </c>
      <c r="B3" s="8" t="s">
        <v>128</v>
      </c>
      <c r="C3" s="9" t="s">
        <v>129</v>
      </c>
      <c r="D3" s="10" t="s">
        <v>109</v>
      </c>
      <c r="E3" s="21" t="s">
        <v>108</v>
      </c>
      <c r="F3" s="11" t="s">
        <v>130</v>
      </c>
      <c r="G3" s="8" t="s">
        <v>126</v>
      </c>
      <c r="H3" s="21" t="s">
        <v>491</v>
      </c>
      <c r="I3" s="21" t="s">
        <v>489</v>
      </c>
      <c r="J3" s="4" t="s">
        <v>110</v>
      </c>
    </row>
    <row r="4" spans="1:11" s="12" customFormat="1" ht="18" customHeight="1" thickBot="1" x14ac:dyDescent="0.2">
      <c r="A4" s="293">
        <v>1</v>
      </c>
      <c r="B4" s="294" t="s">
        <v>210</v>
      </c>
      <c r="C4" s="295" t="s">
        <v>211</v>
      </c>
      <c r="D4" s="296" t="s">
        <v>71</v>
      </c>
      <c r="E4" s="294" t="s">
        <v>209</v>
      </c>
      <c r="F4" s="297">
        <v>41000</v>
      </c>
      <c r="G4" s="298" t="s">
        <v>354</v>
      </c>
      <c r="H4" s="299" t="s">
        <v>581</v>
      </c>
      <c r="I4" s="300">
        <v>100</v>
      </c>
      <c r="J4" s="301"/>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5"/>
  <sheetViews>
    <sheetView view="pageBreakPreview" zoomScale="115" zoomScaleNormal="100" zoomScaleSheetLayoutView="115" workbookViewId="0">
      <pane xSplit="1" ySplit="3" topLeftCell="B4" activePane="bottomRight" state="frozen"/>
      <selection activeCell="C16" sqref="C16"/>
      <selection pane="topRight" activeCell="C16" sqref="C16"/>
      <selection pane="bottomLeft" activeCell="C16" sqref="C16"/>
      <selection pane="bottomRight" activeCell="G2" sqref="G2"/>
    </sheetView>
  </sheetViews>
  <sheetFormatPr defaultColWidth="9.140625" defaultRowHeight="18" customHeight="1" x14ac:dyDescent="0.15"/>
  <cols>
    <col min="1" max="1" width="19.28515625" style="126" customWidth="1"/>
    <col min="2" max="2" width="40.42578125" style="356" customWidth="1"/>
    <col min="3" max="3" width="10" style="356" customWidth="1"/>
    <col min="4" max="4" width="48.5703125" style="87" customWidth="1"/>
    <col min="5" max="5" width="14.28515625" style="87" customWidth="1"/>
    <col min="6" max="6" width="9.28515625" style="87" customWidth="1"/>
    <col min="7" max="7" width="14.140625" style="87" customWidth="1"/>
    <col min="8" max="8" width="18.7109375" style="87" customWidth="1"/>
    <col min="9" max="16384" width="9.140625" style="87"/>
  </cols>
  <sheetData>
    <row r="1" spans="1:8" s="1" customFormat="1" ht="18" customHeight="1" x14ac:dyDescent="0.15">
      <c r="A1" s="124" t="s">
        <v>2060</v>
      </c>
      <c r="B1" s="2"/>
      <c r="C1" s="2"/>
    </row>
    <row r="2" spans="1:8" s="330" customFormat="1" ht="18" customHeight="1" thickBot="1" x14ac:dyDescent="0.2">
      <c r="A2" s="130" t="s">
        <v>1831</v>
      </c>
      <c r="B2" s="329"/>
      <c r="C2" s="329"/>
      <c r="G2" s="331" t="str">
        <f>支援施設!N2</f>
        <v>（R7.6.1現在）</v>
      </c>
    </row>
    <row r="3" spans="1:8" s="171" customFormat="1" ht="24" customHeight="1" x14ac:dyDescent="0.15">
      <c r="A3" s="125" t="s">
        <v>616</v>
      </c>
      <c r="B3" s="332" t="s">
        <v>617</v>
      </c>
      <c r="C3" s="332" t="s">
        <v>14</v>
      </c>
      <c r="D3" s="333" t="s">
        <v>109</v>
      </c>
      <c r="E3" s="333" t="s">
        <v>1326</v>
      </c>
      <c r="F3" s="334" t="s">
        <v>489</v>
      </c>
      <c r="G3" s="335" t="s">
        <v>618</v>
      </c>
      <c r="H3" s="89" t="s">
        <v>110</v>
      </c>
    </row>
    <row r="4" spans="1:8" ht="18" customHeight="1" x14ac:dyDescent="0.15">
      <c r="A4" s="525" t="s">
        <v>1739</v>
      </c>
      <c r="B4" s="44" t="s">
        <v>202</v>
      </c>
      <c r="C4" s="40">
        <v>6920011</v>
      </c>
      <c r="D4" s="40" t="s">
        <v>203</v>
      </c>
      <c r="E4" s="40" t="s">
        <v>204</v>
      </c>
      <c r="F4" s="336">
        <v>20</v>
      </c>
      <c r="G4" s="337">
        <v>41000</v>
      </c>
      <c r="H4" s="181" t="s">
        <v>1815</v>
      </c>
    </row>
    <row r="5" spans="1:8" ht="18" customHeight="1" x14ac:dyDescent="0.15">
      <c r="A5" s="527"/>
      <c r="B5" s="43" t="s">
        <v>202</v>
      </c>
      <c r="C5" s="41">
        <v>6920011</v>
      </c>
      <c r="D5" s="41" t="s">
        <v>203</v>
      </c>
      <c r="E5" s="39"/>
      <c r="F5" s="39">
        <v>20</v>
      </c>
      <c r="G5" s="260"/>
      <c r="H5" s="182"/>
    </row>
    <row r="6" spans="1:8" ht="18" customHeight="1" x14ac:dyDescent="0.15">
      <c r="A6" s="525" t="s">
        <v>645</v>
      </c>
      <c r="B6" s="44" t="s">
        <v>205</v>
      </c>
      <c r="C6" s="40">
        <v>6920014</v>
      </c>
      <c r="D6" s="40" t="s">
        <v>206</v>
      </c>
      <c r="E6" s="40" t="s">
        <v>457</v>
      </c>
      <c r="F6" s="336">
        <v>20</v>
      </c>
      <c r="G6" s="337">
        <v>41000</v>
      </c>
      <c r="H6" s="181" t="s">
        <v>1815</v>
      </c>
    </row>
    <row r="7" spans="1:8" ht="18" customHeight="1" x14ac:dyDescent="0.15">
      <c r="A7" s="526"/>
      <c r="B7" s="43" t="s">
        <v>205</v>
      </c>
      <c r="C7" s="39">
        <v>6920014</v>
      </c>
      <c r="D7" s="39" t="s">
        <v>206</v>
      </c>
      <c r="E7" s="39"/>
      <c r="F7" s="39">
        <v>20</v>
      </c>
      <c r="G7" s="260"/>
      <c r="H7" s="182"/>
    </row>
    <row r="8" spans="1:8" ht="18" customHeight="1" x14ac:dyDescent="0.15">
      <c r="A8" s="525" t="s">
        <v>1738</v>
      </c>
      <c r="B8" s="44" t="s">
        <v>139</v>
      </c>
      <c r="C8" s="40">
        <v>6920011</v>
      </c>
      <c r="D8" s="40" t="s">
        <v>2061</v>
      </c>
      <c r="E8" s="40" t="s">
        <v>140</v>
      </c>
      <c r="F8" s="336">
        <v>10</v>
      </c>
      <c r="G8" s="337">
        <v>39173</v>
      </c>
      <c r="H8" s="181" t="s">
        <v>1816</v>
      </c>
    </row>
    <row r="9" spans="1:8" ht="18" customHeight="1" x14ac:dyDescent="0.15">
      <c r="A9" s="526"/>
      <c r="B9" s="43" t="s">
        <v>139</v>
      </c>
      <c r="C9" s="41">
        <v>6920011</v>
      </c>
      <c r="D9" s="39" t="s">
        <v>2061</v>
      </c>
      <c r="E9" s="39"/>
      <c r="F9" s="39">
        <v>10</v>
      </c>
      <c r="G9" s="260"/>
      <c r="H9" s="182"/>
    </row>
    <row r="10" spans="1:8" ht="18" customHeight="1" x14ac:dyDescent="0.15">
      <c r="A10" s="523" t="s">
        <v>1737</v>
      </c>
      <c r="B10" s="40" t="s">
        <v>215</v>
      </c>
      <c r="C10" s="40">
        <v>6991323</v>
      </c>
      <c r="D10" s="40" t="s">
        <v>372</v>
      </c>
      <c r="E10" s="40" t="s">
        <v>646</v>
      </c>
      <c r="F10" s="336">
        <v>12</v>
      </c>
      <c r="G10" s="337">
        <v>38991</v>
      </c>
      <c r="H10" s="181" t="s">
        <v>1816</v>
      </c>
    </row>
    <row r="11" spans="1:8" ht="18" customHeight="1" x14ac:dyDescent="0.15">
      <c r="A11" s="516"/>
      <c r="B11" s="43" t="s">
        <v>215</v>
      </c>
      <c r="C11" s="39">
        <v>6991323</v>
      </c>
      <c r="D11" s="39" t="s">
        <v>372</v>
      </c>
      <c r="E11" s="39"/>
      <c r="F11" s="39">
        <v>6</v>
      </c>
      <c r="G11" s="532"/>
      <c r="H11" s="182"/>
    </row>
    <row r="12" spans="1:8" ht="18" customHeight="1" x14ac:dyDescent="0.15">
      <c r="A12" s="537"/>
      <c r="B12" s="43" t="s">
        <v>1216</v>
      </c>
      <c r="C12" s="39">
        <v>6991323</v>
      </c>
      <c r="D12" s="39" t="s">
        <v>372</v>
      </c>
      <c r="E12" s="39"/>
      <c r="F12" s="39">
        <v>6</v>
      </c>
      <c r="G12" s="533"/>
      <c r="H12" s="182"/>
    </row>
    <row r="13" spans="1:8" ht="18" customHeight="1" x14ac:dyDescent="0.15">
      <c r="A13" s="523" t="s">
        <v>1736</v>
      </c>
      <c r="B13" s="40" t="s">
        <v>1840</v>
      </c>
      <c r="C13" s="40">
        <v>6902706</v>
      </c>
      <c r="D13" s="40" t="s">
        <v>373</v>
      </c>
      <c r="E13" s="40" t="s">
        <v>217</v>
      </c>
      <c r="F13" s="336">
        <f>SUM(F14:F14)</f>
        <v>6</v>
      </c>
      <c r="G13" s="337">
        <v>38991</v>
      </c>
      <c r="H13" s="181" t="s">
        <v>1815</v>
      </c>
    </row>
    <row r="14" spans="1:8" ht="18" customHeight="1" x14ac:dyDescent="0.15">
      <c r="A14" s="538"/>
      <c r="B14" s="43" t="s">
        <v>218</v>
      </c>
      <c r="C14" s="39">
        <v>6902706</v>
      </c>
      <c r="D14" s="39" t="s">
        <v>373</v>
      </c>
      <c r="E14" s="39"/>
      <c r="F14" s="39">
        <v>6</v>
      </c>
      <c r="G14" s="311"/>
      <c r="H14" s="182"/>
    </row>
    <row r="15" spans="1:8" ht="18" customHeight="1" x14ac:dyDescent="0.15">
      <c r="A15" s="539" t="s">
        <v>1736</v>
      </c>
      <c r="B15" s="38" t="s">
        <v>1213</v>
      </c>
      <c r="C15" s="38">
        <v>6902705</v>
      </c>
      <c r="D15" s="38" t="s">
        <v>8</v>
      </c>
      <c r="E15" s="38" t="s">
        <v>102</v>
      </c>
      <c r="F15" s="338">
        <v>28</v>
      </c>
      <c r="G15" s="337">
        <v>40603</v>
      </c>
      <c r="H15" s="181" t="s">
        <v>1816</v>
      </c>
    </row>
    <row r="16" spans="1:8" ht="18" customHeight="1" x14ac:dyDescent="0.15">
      <c r="A16" s="540"/>
      <c r="B16" s="50" t="s">
        <v>1214</v>
      </c>
      <c r="C16" s="49">
        <v>6902705</v>
      </c>
      <c r="D16" s="49" t="s">
        <v>8</v>
      </c>
      <c r="E16" s="49"/>
      <c r="F16" s="50">
        <v>20</v>
      </c>
      <c r="G16" s="339"/>
      <c r="H16" s="182"/>
    </row>
    <row r="17" spans="1:8" ht="18" customHeight="1" x14ac:dyDescent="0.15">
      <c r="A17" s="522"/>
      <c r="B17" s="45" t="s">
        <v>1215</v>
      </c>
      <c r="C17" s="42">
        <v>6902701</v>
      </c>
      <c r="D17" s="42" t="s">
        <v>374</v>
      </c>
      <c r="E17" s="42"/>
      <c r="F17" s="42">
        <v>8</v>
      </c>
      <c r="G17" s="260"/>
      <c r="H17" s="182" t="s">
        <v>2473</v>
      </c>
    </row>
    <row r="18" spans="1:8" ht="18" customHeight="1" x14ac:dyDescent="0.15">
      <c r="A18" s="520" t="s">
        <v>1735</v>
      </c>
      <c r="B18" s="38" t="s">
        <v>1218</v>
      </c>
      <c r="C18" s="38">
        <v>6902405</v>
      </c>
      <c r="D18" s="38" t="s">
        <v>375</v>
      </c>
      <c r="E18" s="38" t="s">
        <v>220</v>
      </c>
      <c r="F18" s="338">
        <v>26</v>
      </c>
      <c r="G18" s="337">
        <v>38808</v>
      </c>
      <c r="H18" s="181" t="s">
        <v>1816</v>
      </c>
    </row>
    <row r="19" spans="1:8" ht="18" customHeight="1" x14ac:dyDescent="0.15">
      <c r="A19" s="521"/>
      <c r="B19" s="45" t="s">
        <v>1219</v>
      </c>
      <c r="C19" s="42">
        <v>6902512</v>
      </c>
      <c r="D19" s="42" t="s">
        <v>376</v>
      </c>
      <c r="E19" s="42"/>
      <c r="F19" s="42">
        <v>5</v>
      </c>
      <c r="G19" s="541"/>
      <c r="H19" s="182"/>
    </row>
    <row r="20" spans="1:8" ht="18" customHeight="1" x14ac:dyDescent="0.15">
      <c r="A20" s="521"/>
      <c r="B20" s="45" t="s">
        <v>1218</v>
      </c>
      <c r="C20" s="42">
        <v>6902405</v>
      </c>
      <c r="D20" s="42" t="s">
        <v>375</v>
      </c>
      <c r="E20" s="42"/>
      <c r="F20" s="42">
        <v>10</v>
      </c>
      <c r="G20" s="541"/>
      <c r="H20" s="182"/>
    </row>
    <row r="21" spans="1:8" ht="18" customHeight="1" x14ac:dyDescent="0.15">
      <c r="A21" s="521"/>
      <c r="B21" s="45" t="s">
        <v>1220</v>
      </c>
      <c r="C21" s="42">
        <v>6902405</v>
      </c>
      <c r="D21" s="42" t="s">
        <v>377</v>
      </c>
      <c r="E21" s="42"/>
      <c r="F21" s="42">
        <v>6</v>
      </c>
      <c r="G21" s="541"/>
      <c r="H21" s="182"/>
    </row>
    <row r="22" spans="1:8" ht="18" customHeight="1" x14ac:dyDescent="0.15">
      <c r="A22" s="551"/>
      <c r="B22" s="45" t="s">
        <v>1221</v>
      </c>
      <c r="C22" s="42">
        <v>6991333</v>
      </c>
      <c r="D22" s="42" t="s">
        <v>212</v>
      </c>
      <c r="E22" s="42"/>
      <c r="F22" s="42">
        <v>5</v>
      </c>
      <c r="G22" s="541"/>
      <c r="H22" s="182"/>
    </row>
    <row r="23" spans="1:8" ht="18" customHeight="1" x14ac:dyDescent="0.15">
      <c r="A23" s="523" t="s">
        <v>1734</v>
      </c>
      <c r="B23" s="40" t="s">
        <v>221</v>
      </c>
      <c r="C23" s="40">
        <v>6991251</v>
      </c>
      <c r="D23" s="40" t="s">
        <v>378</v>
      </c>
      <c r="E23" s="46" t="s">
        <v>222</v>
      </c>
      <c r="F23" s="336">
        <v>5</v>
      </c>
      <c r="G23" s="337">
        <v>38991</v>
      </c>
      <c r="H23" s="181" t="s">
        <v>1815</v>
      </c>
    </row>
    <row r="24" spans="1:8" ht="18" customHeight="1" x14ac:dyDescent="0.15">
      <c r="A24" s="515"/>
      <c r="B24" s="43" t="s">
        <v>221</v>
      </c>
      <c r="C24" s="39">
        <v>6991251</v>
      </c>
      <c r="D24" s="39" t="s">
        <v>378</v>
      </c>
      <c r="E24" s="340"/>
      <c r="F24" s="39">
        <v>5</v>
      </c>
      <c r="G24" s="341"/>
      <c r="H24" s="182"/>
    </row>
    <row r="25" spans="1:8" ht="18" customHeight="1" x14ac:dyDescent="0.15">
      <c r="A25" s="514" t="s">
        <v>190</v>
      </c>
      <c r="B25" s="62" t="s">
        <v>630</v>
      </c>
      <c r="C25" s="40">
        <v>6903207</v>
      </c>
      <c r="D25" s="40" t="s">
        <v>632</v>
      </c>
      <c r="E25" s="46" t="s">
        <v>633</v>
      </c>
      <c r="F25" s="336">
        <f>SUM(F26)</f>
        <v>7</v>
      </c>
      <c r="G25" s="342">
        <v>40940</v>
      </c>
      <c r="H25" s="181" t="s">
        <v>1816</v>
      </c>
    </row>
    <row r="26" spans="1:8" ht="18" customHeight="1" x14ac:dyDescent="0.15">
      <c r="A26" s="515"/>
      <c r="B26" s="43" t="s">
        <v>631</v>
      </c>
      <c r="C26" s="39">
        <v>6903207</v>
      </c>
      <c r="D26" s="39" t="s">
        <v>632</v>
      </c>
      <c r="E26" s="343"/>
      <c r="F26" s="39">
        <v>7</v>
      </c>
      <c r="G26" s="341"/>
      <c r="H26" s="182"/>
    </row>
    <row r="27" spans="1:8" ht="18" customHeight="1" x14ac:dyDescent="0.15">
      <c r="A27" s="514" t="s">
        <v>722</v>
      </c>
      <c r="B27" s="62" t="s">
        <v>1619</v>
      </c>
      <c r="C27" s="344" t="s">
        <v>720</v>
      </c>
      <c r="D27" s="63" t="s">
        <v>1620</v>
      </c>
      <c r="E27" s="345" t="s">
        <v>723</v>
      </c>
      <c r="F27" s="346">
        <v>6</v>
      </c>
      <c r="G27" s="347">
        <v>43191</v>
      </c>
      <c r="H27" s="181" t="s">
        <v>1816</v>
      </c>
    </row>
    <row r="28" spans="1:8" ht="18" customHeight="1" x14ac:dyDescent="0.15">
      <c r="A28" s="537"/>
      <c r="B28" s="43" t="s">
        <v>1619</v>
      </c>
      <c r="C28" s="43" t="s">
        <v>269</v>
      </c>
      <c r="D28" s="39" t="s">
        <v>1620</v>
      </c>
      <c r="E28" s="348"/>
      <c r="F28" s="39">
        <v>6</v>
      </c>
      <c r="G28" s="341"/>
      <c r="H28" s="182"/>
    </row>
    <row r="29" spans="1:8" ht="18" customHeight="1" x14ac:dyDescent="0.15">
      <c r="A29" s="549" t="s">
        <v>1680</v>
      </c>
      <c r="B29" s="62" t="s">
        <v>219</v>
      </c>
      <c r="C29" s="344" t="s">
        <v>1636</v>
      </c>
      <c r="D29" s="63" t="s">
        <v>1637</v>
      </c>
      <c r="E29" s="345" t="s">
        <v>698</v>
      </c>
      <c r="F29" s="336">
        <f>SUM(F30)</f>
        <v>10</v>
      </c>
      <c r="G29" s="347">
        <v>43282</v>
      </c>
      <c r="H29" s="181" t="s">
        <v>1815</v>
      </c>
    </row>
    <row r="30" spans="1:8" ht="18" customHeight="1" x14ac:dyDescent="0.15">
      <c r="A30" s="526"/>
      <c r="B30" s="43" t="s">
        <v>219</v>
      </c>
      <c r="C30" s="43" t="s">
        <v>1635</v>
      </c>
      <c r="D30" s="39" t="s">
        <v>1637</v>
      </c>
      <c r="E30" s="343"/>
      <c r="F30" s="39">
        <v>10</v>
      </c>
      <c r="G30" s="341"/>
      <c r="H30" s="182"/>
    </row>
    <row r="31" spans="1:8" ht="18" customHeight="1" x14ac:dyDescent="0.15">
      <c r="A31" s="523" t="s">
        <v>1733</v>
      </c>
      <c r="B31" s="40" t="s">
        <v>1217</v>
      </c>
      <c r="C31" s="40">
        <v>6910001</v>
      </c>
      <c r="D31" s="40" t="s">
        <v>1675</v>
      </c>
      <c r="E31" s="40" t="s">
        <v>322</v>
      </c>
      <c r="F31" s="336">
        <f>SUM(F32+F33)</f>
        <v>12</v>
      </c>
      <c r="G31" s="337">
        <v>38991</v>
      </c>
      <c r="H31" s="181" t="s">
        <v>1816</v>
      </c>
    </row>
    <row r="32" spans="1:8" ht="18" customHeight="1" x14ac:dyDescent="0.15">
      <c r="A32" s="524"/>
      <c r="B32" s="43" t="s">
        <v>2129</v>
      </c>
      <c r="C32" s="39">
        <v>6910001</v>
      </c>
      <c r="D32" s="39" t="s">
        <v>1675</v>
      </c>
      <c r="E32" s="39"/>
      <c r="F32" s="39">
        <v>6</v>
      </c>
      <c r="G32" s="349"/>
      <c r="H32" s="182"/>
    </row>
    <row r="33" spans="1:8" ht="18" customHeight="1" x14ac:dyDescent="0.15">
      <c r="A33" s="538"/>
      <c r="B33" s="43" t="s">
        <v>2130</v>
      </c>
      <c r="C33" s="39">
        <v>6910001</v>
      </c>
      <c r="D33" s="39" t="s">
        <v>2131</v>
      </c>
      <c r="E33" s="39"/>
      <c r="F33" s="39">
        <v>6</v>
      </c>
      <c r="G33" s="377"/>
      <c r="H33" s="182"/>
    </row>
    <row r="34" spans="1:8" ht="18" customHeight="1" x14ac:dyDescent="0.15">
      <c r="A34" s="523" t="s">
        <v>1732</v>
      </c>
      <c r="B34" s="40" t="s">
        <v>545</v>
      </c>
      <c r="C34" s="40">
        <v>6990822</v>
      </c>
      <c r="D34" s="40" t="s">
        <v>1327</v>
      </c>
      <c r="E34" s="40" t="s">
        <v>560</v>
      </c>
      <c r="F34" s="336">
        <f>SUM(F35:F43)</f>
        <v>47</v>
      </c>
      <c r="G34" s="337">
        <v>38991</v>
      </c>
      <c r="H34" s="181" t="s">
        <v>1816</v>
      </c>
    </row>
    <row r="35" spans="1:8" ht="18" customHeight="1" x14ac:dyDescent="0.15">
      <c r="A35" s="524"/>
      <c r="B35" s="43" t="s">
        <v>546</v>
      </c>
      <c r="C35" s="39">
        <v>6990822</v>
      </c>
      <c r="D35" s="39" t="s">
        <v>1328</v>
      </c>
      <c r="E35" s="39"/>
      <c r="F35" s="39">
        <v>6</v>
      </c>
      <c r="G35" s="542"/>
      <c r="H35" s="182"/>
    </row>
    <row r="36" spans="1:8" ht="18" customHeight="1" x14ac:dyDescent="0.15">
      <c r="A36" s="524"/>
      <c r="B36" s="43" t="s">
        <v>547</v>
      </c>
      <c r="C36" s="39">
        <v>6990822</v>
      </c>
      <c r="D36" s="39" t="s">
        <v>1328</v>
      </c>
      <c r="E36" s="39"/>
      <c r="F36" s="39">
        <v>6</v>
      </c>
      <c r="G36" s="543"/>
      <c r="H36" s="182"/>
    </row>
    <row r="37" spans="1:8" ht="18" customHeight="1" x14ac:dyDescent="0.15">
      <c r="A37" s="524"/>
      <c r="B37" s="43" t="s">
        <v>548</v>
      </c>
      <c r="C37" s="39">
        <v>6990822</v>
      </c>
      <c r="D37" s="39" t="s">
        <v>1329</v>
      </c>
      <c r="E37" s="39"/>
      <c r="F37" s="39">
        <v>4</v>
      </c>
      <c r="G37" s="543"/>
      <c r="H37" s="182"/>
    </row>
    <row r="38" spans="1:8" ht="18" customHeight="1" x14ac:dyDescent="0.15">
      <c r="A38" s="524"/>
      <c r="B38" s="43" t="s">
        <v>619</v>
      </c>
      <c r="C38" s="39">
        <v>6990822</v>
      </c>
      <c r="D38" s="41" t="s">
        <v>2016</v>
      </c>
      <c r="E38" s="39"/>
      <c r="F38" s="39">
        <v>5</v>
      </c>
      <c r="G38" s="543"/>
      <c r="H38" s="182"/>
    </row>
    <row r="39" spans="1:8" ht="18" customHeight="1" x14ac:dyDescent="0.15">
      <c r="A39" s="524"/>
      <c r="B39" s="43" t="s">
        <v>549</v>
      </c>
      <c r="C39" s="39">
        <v>6990821</v>
      </c>
      <c r="D39" s="39" t="s">
        <v>1330</v>
      </c>
      <c r="E39" s="39"/>
      <c r="F39" s="39">
        <v>4</v>
      </c>
      <c r="G39" s="543"/>
      <c r="H39" s="182"/>
    </row>
    <row r="40" spans="1:8" ht="18" customHeight="1" x14ac:dyDescent="0.15">
      <c r="A40" s="524"/>
      <c r="B40" s="43" t="s">
        <v>550</v>
      </c>
      <c r="C40" s="39">
        <v>6990822</v>
      </c>
      <c r="D40" s="39" t="s">
        <v>1328</v>
      </c>
      <c r="E40" s="39"/>
      <c r="F40" s="39">
        <v>6</v>
      </c>
      <c r="G40" s="543"/>
      <c r="H40" s="182"/>
    </row>
    <row r="41" spans="1:8" ht="18" customHeight="1" x14ac:dyDescent="0.15">
      <c r="A41" s="524"/>
      <c r="B41" s="43" t="s">
        <v>551</v>
      </c>
      <c r="C41" s="39">
        <v>6990822</v>
      </c>
      <c r="D41" s="39" t="s">
        <v>1328</v>
      </c>
      <c r="E41" s="39"/>
      <c r="F41" s="39">
        <v>6</v>
      </c>
      <c r="G41" s="543"/>
      <c r="H41" s="182"/>
    </row>
    <row r="42" spans="1:8" ht="18" customHeight="1" x14ac:dyDescent="0.15">
      <c r="A42" s="524"/>
      <c r="B42" s="43" t="s">
        <v>1331</v>
      </c>
      <c r="C42" s="39">
        <v>6990822</v>
      </c>
      <c r="D42" s="39" t="s">
        <v>1329</v>
      </c>
      <c r="E42" s="39"/>
      <c r="F42" s="39">
        <v>4</v>
      </c>
      <c r="G42" s="543"/>
      <c r="H42" s="182"/>
    </row>
    <row r="43" spans="1:8" ht="18" customHeight="1" x14ac:dyDescent="0.15">
      <c r="A43" s="538"/>
      <c r="B43" s="43" t="s">
        <v>1332</v>
      </c>
      <c r="C43" s="39">
        <v>6990822</v>
      </c>
      <c r="D43" s="39" t="s">
        <v>1333</v>
      </c>
      <c r="E43" s="39"/>
      <c r="F43" s="39">
        <v>6</v>
      </c>
      <c r="G43" s="544"/>
      <c r="H43" s="182"/>
    </row>
    <row r="44" spans="1:8" ht="18" customHeight="1" x14ac:dyDescent="0.15">
      <c r="A44" s="523" t="s">
        <v>1731</v>
      </c>
      <c r="B44" s="40" t="s">
        <v>1674</v>
      </c>
      <c r="C44" s="40">
        <v>6930065</v>
      </c>
      <c r="D44" s="40" t="s">
        <v>1334</v>
      </c>
      <c r="E44" s="40" t="s">
        <v>561</v>
      </c>
      <c r="F44" s="336">
        <v>12</v>
      </c>
      <c r="G44" s="342">
        <v>39173</v>
      </c>
      <c r="H44" s="181" t="s">
        <v>1816</v>
      </c>
    </row>
    <row r="45" spans="1:8" ht="18" customHeight="1" x14ac:dyDescent="0.15">
      <c r="A45" s="516"/>
      <c r="B45" s="43" t="s">
        <v>552</v>
      </c>
      <c r="C45" s="39">
        <v>6990732</v>
      </c>
      <c r="D45" s="39" t="s">
        <v>1409</v>
      </c>
      <c r="E45" s="39"/>
      <c r="F45" s="39">
        <v>4</v>
      </c>
      <c r="G45" s="513"/>
      <c r="H45" s="182"/>
    </row>
    <row r="46" spans="1:8" ht="18" customHeight="1" x14ac:dyDescent="0.15">
      <c r="A46" s="515"/>
      <c r="B46" s="43" t="s">
        <v>553</v>
      </c>
      <c r="C46" s="39">
        <v>6990732</v>
      </c>
      <c r="D46" s="39" t="s">
        <v>1409</v>
      </c>
      <c r="E46" s="39"/>
      <c r="F46" s="39">
        <v>8</v>
      </c>
      <c r="G46" s="513"/>
      <c r="H46" s="182"/>
    </row>
    <row r="47" spans="1:8" ht="18" customHeight="1" x14ac:dyDescent="0.15">
      <c r="A47" s="534" t="s">
        <v>1730</v>
      </c>
      <c r="B47" s="433" t="s">
        <v>554</v>
      </c>
      <c r="C47" s="433">
        <v>6910001</v>
      </c>
      <c r="D47" s="433" t="s">
        <v>1335</v>
      </c>
      <c r="E47" s="433" t="s">
        <v>562</v>
      </c>
      <c r="F47" s="441">
        <v>20</v>
      </c>
      <c r="G47" s="337">
        <v>38991</v>
      </c>
      <c r="H47" s="181" t="s">
        <v>1815</v>
      </c>
    </row>
    <row r="48" spans="1:8" ht="18" customHeight="1" x14ac:dyDescent="0.15">
      <c r="A48" s="535"/>
      <c r="B48" s="434" t="s">
        <v>554</v>
      </c>
      <c r="C48" s="435">
        <v>6910001</v>
      </c>
      <c r="D48" s="435" t="s">
        <v>1335</v>
      </c>
      <c r="E48" s="435"/>
      <c r="F48" s="435">
        <v>13</v>
      </c>
      <c r="G48" s="513"/>
      <c r="H48" s="182"/>
    </row>
    <row r="49" spans="1:8" ht="18" customHeight="1" x14ac:dyDescent="0.15">
      <c r="A49" s="536"/>
      <c r="B49" s="434" t="s">
        <v>555</v>
      </c>
      <c r="C49" s="435">
        <v>6910001</v>
      </c>
      <c r="D49" s="435" t="s">
        <v>1881</v>
      </c>
      <c r="E49" s="435"/>
      <c r="F49" s="435">
        <v>7</v>
      </c>
      <c r="G49" s="513"/>
      <c r="H49" s="182"/>
    </row>
    <row r="50" spans="1:8" ht="18" customHeight="1" x14ac:dyDescent="0.15">
      <c r="A50" s="534" t="s">
        <v>636</v>
      </c>
      <c r="B50" s="436" t="s">
        <v>1618</v>
      </c>
      <c r="C50" s="437" t="s">
        <v>523</v>
      </c>
      <c r="D50" s="438" t="s">
        <v>1616</v>
      </c>
      <c r="E50" s="438" t="s">
        <v>1524</v>
      </c>
      <c r="F50" s="439">
        <v>7</v>
      </c>
      <c r="G50" s="350">
        <v>43191</v>
      </c>
      <c r="H50" s="181" t="s">
        <v>1815</v>
      </c>
    </row>
    <row r="51" spans="1:8" ht="18" customHeight="1" x14ac:dyDescent="0.15">
      <c r="A51" s="537"/>
      <c r="B51" s="434" t="s">
        <v>1617</v>
      </c>
      <c r="C51" s="434" t="s">
        <v>523</v>
      </c>
      <c r="D51" s="435" t="s">
        <v>1616</v>
      </c>
      <c r="E51" s="435"/>
      <c r="F51" s="435">
        <v>7</v>
      </c>
      <c r="G51" s="429"/>
      <c r="H51" s="182"/>
    </row>
    <row r="52" spans="1:8" ht="18" customHeight="1" x14ac:dyDescent="0.15">
      <c r="A52" s="523" t="s">
        <v>1684</v>
      </c>
      <c r="B52" s="40" t="s">
        <v>1336</v>
      </c>
      <c r="C52" s="40">
        <v>6990816</v>
      </c>
      <c r="D52" s="40" t="s">
        <v>1337</v>
      </c>
      <c r="E52" s="40" t="s">
        <v>409</v>
      </c>
      <c r="F52" s="336">
        <f>SUM(F53:F55)</f>
        <v>21</v>
      </c>
      <c r="G52" s="342">
        <v>38991</v>
      </c>
      <c r="H52" s="181" t="s">
        <v>1816</v>
      </c>
    </row>
    <row r="53" spans="1:8" ht="18" customHeight="1" x14ac:dyDescent="0.15">
      <c r="A53" s="524"/>
      <c r="B53" s="43" t="s">
        <v>2588</v>
      </c>
      <c r="C53" s="39">
        <v>6990812</v>
      </c>
      <c r="D53" s="39" t="s">
        <v>1228</v>
      </c>
      <c r="E53" s="39"/>
      <c r="F53" s="39">
        <v>7</v>
      </c>
      <c r="G53" s="513"/>
      <c r="H53" s="182"/>
    </row>
    <row r="54" spans="1:8" ht="18" customHeight="1" x14ac:dyDescent="0.15">
      <c r="A54" s="524"/>
      <c r="B54" s="43" t="s">
        <v>2589</v>
      </c>
      <c r="C54" s="39">
        <v>6990816</v>
      </c>
      <c r="D54" s="39" t="s">
        <v>2592</v>
      </c>
      <c r="E54" s="39"/>
      <c r="F54" s="39">
        <v>7</v>
      </c>
      <c r="G54" s="513"/>
      <c r="H54" s="182"/>
    </row>
    <row r="55" spans="1:8" ht="18" customHeight="1" x14ac:dyDescent="0.15">
      <c r="A55" s="524"/>
      <c r="B55" s="43" t="s">
        <v>2590</v>
      </c>
      <c r="C55" s="39">
        <v>6990816</v>
      </c>
      <c r="D55" s="39" t="s">
        <v>2591</v>
      </c>
      <c r="E55" s="39"/>
      <c r="F55" s="39">
        <v>7</v>
      </c>
      <c r="G55" s="513"/>
      <c r="H55" s="182"/>
    </row>
    <row r="56" spans="1:8" ht="18" customHeight="1" x14ac:dyDescent="0.15">
      <c r="A56" s="523" t="s">
        <v>694</v>
      </c>
      <c r="B56" s="40" t="s">
        <v>556</v>
      </c>
      <c r="C56" s="40">
        <v>6930012</v>
      </c>
      <c r="D56" s="40" t="s">
        <v>1235</v>
      </c>
      <c r="E56" s="40" t="s">
        <v>2162</v>
      </c>
      <c r="F56" s="336">
        <v>16</v>
      </c>
      <c r="G56" s="337">
        <v>41365</v>
      </c>
      <c r="H56" s="181" t="s">
        <v>1816</v>
      </c>
    </row>
    <row r="57" spans="1:8" ht="18" customHeight="1" x14ac:dyDescent="0.15">
      <c r="A57" s="524"/>
      <c r="B57" s="43" t="s">
        <v>557</v>
      </c>
      <c r="C57" s="39">
        <v>6930012</v>
      </c>
      <c r="D57" s="39" t="s">
        <v>2062</v>
      </c>
      <c r="E57" s="41"/>
      <c r="F57" s="48">
        <v>10</v>
      </c>
      <c r="G57" s="339"/>
      <c r="H57" s="182"/>
    </row>
    <row r="58" spans="1:8" ht="18" customHeight="1" x14ac:dyDescent="0.15">
      <c r="A58" s="515"/>
      <c r="B58" s="43" t="s">
        <v>1338</v>
      </c>
      <c r="C58" s="39">
        <v>6930012</v>
      </c>
      <c r="D58" s="39" t="s">
        <v>2062</v>
      </c>
      <c r="E58" s="39"/>
      <c r="F58" s="39">
        <v>6</v>
      </c>
      <c r="G58" s="260"/>
      <c r="H58" s="182"/>
    </row>
    <row r="59" spans="1:8" ht="18" customHeight="1" x14ac:dyDescent="0.15">
      <c r="A59" s="534" t="s">
        <v>1729</v>
      </c>
      <c r="B59" s="433" t="s">
        <v>558</v>
      </c>
      <c r="C59" s="433">
        <v>6930033</v>
      </c>
      <c r="D59" s="433" t="s">
        <v>1339</v>
      </c>
      <c r="E59" s="433" t="s">
        <v>563</v>
      </c>
      <c r="F59" s="441">
        <v>4</v>
      </c>
      <c r="G59" s="432">
        <v>38991</v>
      </c>
      <c r="H59" s="384" t="s">
        <v>1815</v>
      </c>
    </row>
    <row r="60" spans="1:8" ht="18" customHeight="1" x14ac:dyDescent="0.15">
      <c r="A60" s="536"/>
      <c r="B60" s="434" t="s">
        <v>558</v>
      </c>
      <c r="C60" s="435">
        <v>6930033</v>
      </c>
      <c r="D60" s="435" t="s">
        <v>1339</v>
      </c>
      <c r="E60" s="435"/>
      <c r="F60" s="435">
        <v>4</v>
      </c>
      <c r="G60" s="428"/>
      <c r="H60" s="182"/>
    </row>
    <row r="61" spans="1:8" ht="18" customHeight="1" x14ac:dyDescent="0.15">
      <c r="A61" s="523" t="s">
        <v>1728</v>
      </c>
      <c r="B61" s="40" t="s">
        <v>559</v>
      </c>
      <c r="C61" s="40">
        <v>6930037</v>
      </c>
      <c r="D61" s="40" t="s">
        <v>1340</v>
      </c>
      <c r="E61" s="40" t="s">
        <v>564</v>
      </c>
      <c r="F61" s="336">
        <v>20</v>
      </c>
      <c r="G61" s="337">
        <v>40634</v>
      </c>
      <c r="H61" s="181" t="s">
        <v>1816</v>
      </c>
    </row>
    <row r="62" spans="1:8" ht="18" customHeight="1" x14ac:dyDescent="0.15">
      <c r="A62" s="538"/>
      <c r="B62" s="43" t="s">
        <v>559</v>
      </c>
      <c r="C62" s="39">
        <v>6930037</v>
      </c>
      <c r="D62" s="39" t="s">
        <v>1340</v>
      </c>
      <c r="E62" s="39" t="s">
        <v>564</v>
      </c>
      <c r="F62" s="39">
        <v>20</v>
      </c>
      <c r="G62" s="260"/>
      <c r="H62" s="182"/>
    </row>
    <row r="63" spans="1:8" ht="18" customHeight="1" x14ac:dyDescent="0.15">
      <c r="A63" s="514" t="s">
        <v>1727</v>
      </c>
      <c r="B63" s="40" t="s">
        <v>224</v>
      </c>
      <c r="C63" s="40">
        <v>6990622</v>
      </c>
      <c r="D63" s="40" t="s">
        <v>379</v>
      </c>
      <c r="E63" s="40" t="s">
        <v>225</v>
      </c>
      <c r="F63" s="336">
        <f>SUM(F64:F68)</f>
        <v>30</v>
      </c>
      <c r="G63" s="337">
        <v>38991</v>
      </c>
      <c r="H63" s="181" t="s">
        <v>1816</v>
      </c>
    </row>
    <row r="64" spans="1:8" ht="18" customHeight="1" x14ac:dyDescent="0.15">
      <c r="A64" s="516"/>
      <c r="B64" s="43" t="s">
        <v>226</v>
      </c>
      <c r="C64" s="39">
        <v>6990502</v>
      </c>
      <c r="D64" s="39" t="s">
        <v>380</v>
      </c>
      <c r="E64" s="39"/>
      <c r="F64" s="39">
        <v>6</v>
      </c>
      <c r="G64" s="541"/>
      <c r="H64" s="182"/>
    </row>
    <row r="65" spans="1:8" ht="18" customHeight="1" x14ac:dyDescent="0.15">
      <c r="A65" s="516"/>
      <c r="B65" s="43" t="s">
        <v>227</v>
      </c>
      <c r="C65" s="39">
        <v>6990612</v>
      </c>
      <c r="D65" s="39" t="s">
        <v>381</v>
      </c>
      <c r="E65" s="39"/>
      <c r="F65" s="39">
        <v>6</v>
      </c>
      <c r="G65" s="541"/>
      <c r="H65" s="182"/>
    </row>
    <row r="66" spans="1:8" ht="18" customHeight="1" x14ac:dyDescent="0.15">
      <c r="A66" s="516"/>
      <c r="B66" s="43" t="s">
        <v>1341</v>
      </c>
      <c r="C66" s="39">
        <v>6990622</v>
      </c>
      <c r="D66" s="39" t="s">
        <v>9</v>
      </c>
      <c r="E66" s="39"/>
      <c r="F66" s="39">
        <v>6</v>
      </c>
      <c r="G66" s="541"/>
      <c r="H66" s="182"/>
    </row>
    <row r="67" spans="1:8" ht="18" customHeight="1" x14ac:dyDescent="0.15">
      <c r="A67" s="516"/>
      <c r="B67" s="43" t="s">
        <v>2013</v>
      </c>
      <c r="C67" s="39">
        <v>6990812</v>
      </c>
      <c r="D67" s="39" t="s">
        <v>1574</v>
      </c>
      <c r="E67" s="39"/>
      <c r="F67" s="39">
        <v>6</v>
      </c>
      <c r="G67" s="541"/>
      <c r="H67" s="182"/>
    </row>
    <row r="68" spans="1:8" ht="18" customHeight="1" x14ac:dyDescent="0.15">
      <c r="A68" s="515"/>
      <c r="B68" s="43" t="s">
        <v>2014</v>
      </c>
      <c r="C68" s="39">
        <v>6990812</v>
      </c>
      <c r="D68" s="39" t="s">
        <v>2012</v>
      </c>
      <c r="E68" s="39"/>
      <c r="F68" s="39">
        <v>6</v>
      </c>
      <c r="G68" s="541"/>
      <c r="H68" s="182"/>
    </row>
    <row r="69" spans="1:8" ht="18" customHeight="1" x14ac:dyDescent="0.15">
      <c r="A69" s="514" t="s">
        <v>1726</v>
      </c>
      <c r="B69" s="40" t="s">
        <v>228</v>
      </c>
      <c r="C69" s="40">
        <v>6990501</v>
      </c>
      <c r="D69" s="40" t="s">
        <v>382</v>
      </c>
      <c r="E69" s="40" t="s">
        <v>229</v>
      </c>
      <c r="F69" s="336">
        <f>SUM(F70:F76)</f>
        <v>28</v>
      </c>
      <c r="G69" s="337">
        <v>38991</v>
      </c>
      <c r="H69" s="181" t="s">
        <v>1816</v>
      </c>
    </row>
    <row r="70" spans="1:8" ht="18" customHeight="1" x14ac:dyDescent="0.15">
      <c r="A70" s="516"/>
      <c r="B70" s="43" t="s">
        <v>230</v>
      </c>
      <c r="C70" s="39">
        <v>6990502</v>
      </c>
      <c r="D70" s="39" t="s">
        <v>383</v>
      </c>
      <c r="E70" s="39"/>
      <c r="F70" s="39">
        <v>7</v>
      </c>
      <c r="G70" s="513"/>
      <c r="H70" s="182"/>
    </row>
    <row r="71" spans="1:8" ht="18" customHeight="1" x14ac:dyDescent="0.15">
      <c r="A71" s="516"/>
      <c r="B71" s="43" t="s">
        <v>231</v>
      </c>
      <c r="C71" s="39">
        <v>6990501</v>
      </c>
      <c r="D71" s="39" t="s">
        <v>384</v>
      </c>
      <c r="E71" s="39"/>
      <c r="F71" s="39">
        <v>5</v>
      </c>
      <c r="G71" s="513"/>
      <c r="H71" s="182"/>
    </row>
    <row r="72" spans="1:8" ht="18" customHeight="1" x14ac:dyDescent="0.15">
      <c r="A72" s="516"/>
      <c r="B72" s="43" t="s">
        <v>232</v>
      </c>
      <c r="C72" s="39">
        <v>6990501</v>
      </c>
      <c r="D72" s="39" t="s">
        <v>385</v>
      </c>
      <c r="E72" s="39"/>
      <c r="F72" s="39">
        <v>4</v>
      </c>
      <c r="G72" s="513"/>
      <c r="H72" s="182"/>
    </row>
    <row r="73" spans="1:8" ht="18" customHeight="1" x14ac:dyDescent="0.15">
      <c r="A73" s="516"/>
      <c r="B73" s="43" t="s">
        <v>233</v>
      </c>
      <c r="C73" s="39">
        <v>6990502</v>
      </c>
      <c r="D73" s="39" t="s">
        <v>386</v>
      </c>
      <c r="E73" s="39"/>
      <c r="F73" s="39">
        <v>3</v>
      </c>
      <c r="G73" s="513"/>
      <c r="H73" s="182"/>
    </row>
    <row r="74" spans="1:8" ht="18" customHeight="1" x14ac:dyDescent="0.15">
      <c r="A74" s="516"/>
      <c r="B74" s="43" t="s">
        <v>234</v>
      </c>
      <c r="C74" s="39">
        <v>6990502</v>
      </c>
      <c r="D74" s="39" t="s">
        <v>386</v>
      </c>
      <c r="E74" s="39"/>
      <c r="F74" s="39">
        <v>3</v>
      </c>
      <c r="G74" s="513"/>
      <c r="H74" s="182"/>
    </row>
    <row r="75" spans="1:8" ht="18" customHeight="1" x14ac:dyDescent="0.15">
      <c r="A75" s="516"/>
      <c r="B75" s="43" t="s">
        <v>235</v>
      </c>
      <c r="C75" s="39">
        <v>6990502</v>
      </c>
      <c r="D75" s="39" t="s">
        <v>386</v>
      </c>
      <c r="E75" s="39"/>
      <c r="F75" s="39">
        <v>3</v>
      </c>
      <c r="G75" s="513"/>
      <c r="H75" s="182"/>
    </row>
    <row r="76" spans="1:8" ht="18" customHeight="1" x14ac:dyDescent="0.15">
      <c r="A76" s="516"/>
      <c r="B76" s="43" t="s">
        <v>236</v>
      </c>
      <c r="C76" s="39">
        <v>6990502</v>
      </c>
      <c r="D76" s="39" t="s">
        <v>386</v>
      </c>
      <c r="E76" s="39"/>
      <c r="F76" s="39">
        <v>3</v>
      </c>
      <c r="G76" s="513"/>
      <c r="H76" s="182"/>
    </row>
    <row r="77" spans="1:8" ht="18" customHeight="1" x14ac:dyDescent="0.15">
      <c r="A77" s="523" t="s">
        <v>644</v>
      </c>
      <c r="B77" s="40" t="s">
        <v>1546</v>
      </c>
      <c r="C77" s="40">
        <v>6910031</v>
      </c>
      <c r="D77" s="40" t="s">
        <v>1547</v>
      </c>
      <c r="E77" s="40" t="s">
        <v>1307</v>
      </c>
      <c r="F77" s="336">
        <v>6</v>
      </c>
      <c r="G77" s="337">
        <v>42826</v>
      </c>
      <c r="H77" s="181" t="s">
        <v>1816</v>
      </c>
    </row>
    <row r="78" spans="1:8" ht="18" customHeight="1" x14ac:dyDescent="0.15">
      <c r="A78" s="538"/>
      <c r="B78" s="43" t="s">
        <v>1546</v>
      </c>
      <c r="C78" s="41">
        <v>6910031</v>
      </c>
      <c r="D78" s="39" t="s">
        <v>1547</v>
      </c>
      <c r="E78" s="39"/>
      <c r="F78" s="39">
        <v>6</v>
      </c>
      <c r="G78" s="341"/>
      <c r="H78" s="182"/>
    </row>
    <row r="79" spans="1:8" ht="18" customHeight="1" x14ac:dyDescent="0.15">
      <c r="A79" s="523" t="s">
        <v>1755</v>
      </c>
      <c r="B79" s="62" t="s">
        <v>1756</v>
      </c>
      <c r="C79" s="344">
        <v>6930021</v>
      </c>
      <c r="D79" s="63" t="s">
        <v>1757</v>
      </c>
      <c r="E79" s="63" t="s">
        <v>1758</v>
      </c>
      <c r="F79" s="346">
        <v>9</v>
      </c>
      <c r="G79" s="347">
        <v>43800</v>
      </c>
      <c r="H79" s="181" t="s">
        <v>1816</v>
      </c>
    </row>
    <row r="80" spans="1:8" ht="18" customHeight="1" x14ac:dyDescent="0.15">
      <c r="A80" s="538"/>
      <c r="B80" s="43" t="s">
        <v>1756</v>
      </c>
      <c r="C80" s="48">
        <v>6930021</v>
      </c>
      <c r="D80" s="39" t="s">
        <v>1757</v>
      </c>
      <c r="E80" s="39"/>
      <c r="F80" s="39">
        <v>9</v>
      </c>
      <c r="G80" s="341"/>
      <c r="H80" s="182"/>
    </row>
    <row r="81" spans="1:8" ht="18" customHeight="1" x14ac:dyDescent="0.15">
      <c r="A81" s="523" t="s">
        <v>1843</v>
      </c>
      <c r="B81" s="62" t="s">
        <v>1844</v>
      </c>
      <c r="C81" s="344">
        <v>6930021</v>
      </c>
      <c r="D81" s="63" t="s">
        <v>1847</v>
      </c>
      <c r="E81" s="63" t="s">
        <v>1857</v>
      </c>
      <c r="F81" s="346">
        <f>SUM(F82:F83)</f>
        <v>20</v>
      </c>
      <c r="G81" s="347">
        <v>44166</v>
      </c>
      <c r="H81" s="181" t="s">
        <v>1816</v>
      </c>
    </row>
    <row r="82" spans="1:8" s="88" customFormat="1" ht="18" customHeight="1" x14ac:dyDescent="0.15">
      <c r="A82" s="524"/>
      <c r="B82" s="43" t="s">
        <v>1845</v>
      </c>
      <c r="C82" s="48">
        <v>6930023</v>
      </c>
      <c r="D82" s="39" t="s">
        <v>1847</v>
      </c>
      <c r="E82" s="39"/>
      <c r="F82" s="39">
        <v>10</v>
      </c>
      <c r="G82" s="341"/>
      <c r="H82" s="182"/>
    </row>
    <row r="83" spans="1:8" ht="18" customHeight="1" x14ac:dyDescent="0.15">
      <c r="A83" s="538"/>
      <c r="B83" s="43" t="s">
        <v>1846</v>
      </c>
      <c r="C83" s="48">
        <v>6930023</v>
      </c>
      <c r="D83" s="39" t="s">
        <v>1848</v>
      </c>
      <c r="E83" s="39"/>
      <c r="F83" s="39">
        <v>10</v>
      </c>
      <c r="G83" s="341"/>
      <c r="H83" s="182"/>
    </row>
    <row r="84" spans="1:8" ht="18" customHeight="1" x14ac:dyDescent="0.15">
      <c r="A84" s="563" t="s">
        <v>1922</v>
      </c>
      <c r="B84" s="62" t="s">
        <v>1923</v>
      </c>
      <c r="C84" s="344">
        <v>6930021</v>
      </c>
      <c r="D84" s="63" t="s">
        <v>1924</v>
      </c>
      <c r="E84" s="63" t="s">
        <v>1692</v>
      </c>
      <c r="F84" s="346">
        <f>SUM(F85:F86)</f>
        <v>19</v>
      </c>
      <c r="G84" s="347">
        <v>44287</v>
      </c>
      <c r="H84" s="181" t="s">
        <v>1925</v>
      </c>
    </row>
    <row r="85" spans="1:8" ht="18" customHeight="1" x14ac:dyDescent="0.15">
      <c r="A85" s="564"/>
      <c r="B85" s="43" t="s">
        <v>1923</v>
      </c>
      <c r="C85" s="48">
        <v>6930021</v>
      </c>
      <c r="D85" s="39" t="s">
        <v>1924</v>
      </c>
      <c r="E85" s="39"/>
      <c r="F85" s="39">
        <v>10</v>
      </c>
      <c r="G85" s="341"/>
      <c r="H85" s="182"/>
    </row>
    <row r="86" spans="1:8" ht="18" customHeight="1" x14ac:dyDescent="0.15">
      <c r="A86" s="565"/>
      <c r="B86" s="43" t="s">
        <v>2464</v>
      </c>
      <c r="C86" s="48">
        <v>6930021</v>
      </c>
      <c r="D86" s="39" t="s">
        <v>2465</v>
      </c>
      <c r="E86" s="39"/>
      <c r="F86" s="39">
        <v>9</v>
      </c>
      <c r="G86" s="459"/>
      <c r="H86" s="182"/>
    </row>
    <row r="87" spans="1:8" ht="18" customHeight="1" x14ac:dyDescent="0.15">
      <c r="A87" s="523" t="s">
        <v>1926</v>
      </c>
      <c r="B87" s="62" t="s">
        <v>1927</v>
      </c>
      <c r="C87" s="344">
        <v>6930012</v>
      </c>
      <c r="D87" s="63" t="s">
        <v>1928</v>
      </c>
      <c r="E87" s="63" t="s">
        <v>1872</v>
      </c>
      <c r="F87" s="346">
        <v>6</v>
      </c>
      <c r="G87" s="347">
        <v>44287</v>
      </c>
      <c r="H87" s="181" t="s">
        <v>1929</v>
      </c>
    </row>
    <row r="88" spans="1:8" ht="18" customHeight="1" x14ac:dyDescent="0.15">
      <c r="A88" s="538"/>
      <c r="B88" s="43" t="s">
        <v>1927</v>
      </c>
      <c r="C88" s="48">
        <v>6930012</v>
      </c>
      <c r="D88" s="39" t="s">
        <v>1928</v>
      </c>
      <c r="E88" s="39"/>
      <c r="F88" s="39">
        <v>6</v>
      </c>
      <c r="G88" s="341"/>
      <c r="H88" s="182"/>
    </row>
    <row r="89" spans="1:8" ht="18" customHeight="1" x14ac:dyDescent="0.15">
      <c r="A89" s="523" t="s">
        <v>2351</v>
      </c>
      <c r="B89" s="62" t="s">
        <v>2352</v>
      </c>
      <c r="C89" s="344">
        <v>6930067</v>
      </c>
      <c r="D89" s="63" t="s">
        <v>2353</v>
      </c>
      <c r="E89" s="63" t="s">
        <v>2354</v>
      </c>
      <c r="F89" s="346">
        <f>SUM(F90:F90)</f>
        <v>5</v>
      </c>
      <c r="G89" s="347">
        <v>45108</v>
      </c>
      <c r="H89" s="181" t="s">
        <v>1816</v>
      </c>
    </row>
    <row r="90" spans="1:8" ht="18" customHeight="1" x14ac:dyDescent="0.15">
      <c r="A90" s="524"/>
      <c r="B90" s="43" t="s">
        <v>2403</v>
      </c>
      <c r="C90" s="48">
        <v>6930067</v>
      </c>
      <c r="D90" s="39" t="s">
        <v>2353</v>
      </c>
      <c r="E90" s="39"/>
      <c r="F90" s="39">
        <v>5</v>
      </c>
      <c r="G90" s="408"/>
      <c r="H90" s="182"/>
    </row>
    <row r="91" spans="1:8" ht="18" customHeight="1" x14ac:dyDescent="0.15">
      <c r="A91" s="523" t="s">
        <v>1684</v>
      </c>
      <c r="B91" s="40" t="s">
        <v>1342</v>
      </c>
      <c r="C91" s="40">
        <v>6940013</v>
      </c>
      <c r="D91" s="40" t="s">
        <v>1343</v>
      </c>
      <c r="E91" s="40" t="s">
        <v>142</v>
      </c>
      <c r="F91" s="336">
        <f>SUM(F92:F93)</f>
        <v>14</v>
      </c>
      <c r="G91" s="337">
        <v>38991</v>
      </c>
      <c r="H91" s="181" t="s">
        <v>1816</v>
      </c>
    </row>
    <row r="92" spans="1:8" ht="18" customHeight="1" x14ac:dyDescent="0.15">
      <c r="A92" s="516"/>
      <c r="B92" s="43" t="s">
        <v>143</v>
      </c>
      <c r="C92" s="39">
        <v>6940064</v>
      </c>
      <c r="D92" s="39" t="s">
        <v>710</v>
      </c>
      <c r="E92" s="39"/>
      <c r="F92" s="39">
        <v>7</v>
      </c>
      <c r="G92" s="541"/>
      <c r="H92" s="182"/>
    </row>
    <row r="93" spans="1:8" ht="18" customHeight="1" x14ac:dyDescent="0.15">
      <c r="A93" s="516"/>
      <c r="B93" s="43" t="s">
        <v>144</v>
      </c>
      <c r="C93" s="39">
        <v>6940064</v>
      </c>
      <c r="D93" s="39" t="s">
        <v>710</v>
      </c>
      <c r="E93" s="39"/>
      <c r="F93" s="39">
        <v>7</v>
      </c>
      <c r="G93" s="541"/>
      <c r="H93" s="182"/>
    </row>
    <row r="94" spans="1:8" ht="18" customHeight="1" x14ac:dyDescent="0.15">
      <c r="A94" s="514" t="s">
        <v>1725</v>
      </c>
      <c r="B94" s="40" t="s">
        <v>146</v>
      </c>
      <c r="C94" s="40">
        <v>6940041</v>
      </c>
      <c r="D94" s="40" t="s">
        <v>1345</v>
      </c>
      <c r="E94" s="40" t="s">
        <v>147</v>
      </c>
      <c r="F94" s="336">
        <f>SUM(F95:F97)</f>
        <v>19</v>
      </c>
      <c r="G94" s="337">
        <v>38991</v>
      </c>
      <c r="H94" s="181" t="s">
        <v>1816</v>
      </c>
    </row>
    <row r="95" spans="1:8" ht="18" customHeight="1" x14ac:dyDescent="0.15">
      <c r="A95" s="516"/>
      <c r="B95" s="43" t="s">
        <v>146</v>
      </c>
      <c r="C95" s="39">
        <v>6940041</v>
      </c>
      <c r="D95" s="39" t="s">
        <v>1345</v>
      </c>
      <c r="E95" s="39"/>
      <c r="F95" s="39">
        <v>10</v>
      </c>
      <c r="G95" s="260"/>
      <c r="H95" s="182"/>
    </row>
    <row r="96" spans="1:8" ht="18" customHeight="1" x14ac:dyDescent="0.15">
      <c r="A96" s="516"/>
      <c r="B96" s="43" t="s">
        <v>1548</v>
      </c>
      <c r="C96" s="39">
        <v>6940041</v>
      </c>
      <c r="D96" s="39" t="s">
        <v>1346</v>
      </c>
      <c r="E96" s="39"/>
      <c r="F96" s="39">
        <v>5</v>
      </c>
      <c r="G96" s="341"/>
      <c r="H96" s="182"/>
    </row>
    <row r="97" spans="1:8" ht="18" customHeight="1" x14ac:dyDescent="0.15">
      <c r="A97" s="515"/>
      <c r="B97" s="43" t="s">
        <v>145</v>
      </c>
      <c r="C97" s="39">
        <v>6940041</v>
      </c>
      <c r="D97" s="39" t="s">
        <v>1344</v>
      </c>
      <c r="E97" s="39"/>
      <c r="F97" s="39">
        <v>4</v>
      </c>
      <c r="G97" s="260"/>
      <c r="H97" s="182"/>
    </row>
    <row r="98" spans="1:8" ht="18" customHeight="1" x14ac:dyDescent="0.15">
      <c r="A98" s="514" t="s">
        <v>1724</v>
      </c>
      <c r="B98" s="40" t="s">
        <v>1777</v>
      </c>
      <c r="C98" s="40">
        <v>6940064</v>
      </c>
      <c r="D98" s="40" t="s">
        <v>1347</v>
      </c>
      <c r="E98" s="40" t="s">
        <v>148</v>
      </c>
      <c r="F98" s="336">
        <f>SUM(F99:F100)</f>
        <v>17</v>
      </c>
      <c r="G98" s="337">
        <v>38991</v>
      </c>
      <c r="H98" s="181" t="s">
        <v>1816</v>
      </c>
    </row>
    <row r="99" spans="1:8" ht="18" customHeight="1" x14ac:dyDescent="0.15">
      <c r="A99" s="516"/>
      <c r="B99" s="43" t="s">
        <v>1778</v>
      </c>
      <c r="C99" s="39">
        <v>6940064</v>
      </c>
      <c r="D99" s="39" t="s">
        <v>1779</v>
      </c>
      <c r="E99" s="39"/>
      <c r="F99" s="39">
        <v>10</v>
      </c>
      <c r="G99" s="513"/>
      <c r="H99" s="182"/>
    </row>
    <row r="100" spans="1:8" ht="18" customHeight="1" x14ac:dyDescent="0.15">
      <c r="A100" s="516"/>
      <c r="B100" s="43" t="s">
        <v>1348</v>
      </c>
      <c r="C100" s="39">
        <v>6940064</v>
      </c>
      <c r="D100" s="39" t="s">
        <v>711</v>
      </c>
      <c r="E100" s="39"/>
      <c r="F100" s="39">
        <v>7</v>
      </c>
      <c r="G100" s="513"/>
      <c r="H100" s="182"/>
    </row>
    <row r="101" spans="1:8" ht="18" customHeight="1" x14ac:dyDescent="0.15">
      <c r="A101" s="523" t="s">
        <v>1723</v>
      </c>
      <c r="B101" s="40" t="s">
        <v>1443</v>
      </c>
      <c r="C101" s="40">
        <v>6940063</v>
      </c>
      <c r="D101" s="40" t="s">
        <v>2517</v>
      </c>
      <c r="E101" s="40" t="s">
        <v>1444</v>
      </c>
      <c r="F101" s="336">
        <f>SUM(F102:F103)</f>
        <v>15</v>
      </c>
      <c r="G101" s="337">
        <v>40269</v>
      </c>
      <c r="H101" s="181" t="s">
        <v>1816</v>
      </c>
    </row>
    <row r="102" spans="1:8" ht="18" customHeight="1" x14ac:dyDescent="0.15">
      <c r="A102" s="524"/>
      <c r="B102" s="43" t="s">
        <v>1441</v>
      </c>
      <c r="C102" s="39">
        <v>6940021</v>
      </c>
      <c r="D102" s="39" t="s">
        <v>1349</v>
      </c>
      <c r="E102" s="39"/>
      <c r="F102" s="39">
        <v>10</v>
      </c>
      <c r="G102" s="260"/>
      <c r="H102" s="182"/>
    </row>
    <row r="103" spans="1:8" ht="18" customHeight="1" x14ac:dyDescent="0.15">
      <c r="A103" s="538"/>
      <c r="B103" s="43" t="s">
        <v>1442</v>
      </c>
      <c r="C103" s="39">
        <v>6940031</v>
      </c>
      <c r="D103" s="39" t="s">
        <v>2518</v>
      </c>
      <c r="E103" s="39"/>
      <c r="F103" s="39">
        <v>5</v>
      </c>
      <c r="G103" s="260"/>
      <c r="H103" s="182"/>
    </row>
    <row r="104" spans="1:8" ht="18" customHeight="1" x14ac:dyDescent="0.15">
      <c r="A104" s="523" t="s">
        <v>1722</v>
      </c>
      <c r="B104" s="63" t="s">
        <v>2151</v>
      </c>
      <c r="C104" s="63">
        <v>6940064</v>
      </c>
      <c r="D104" s="63" t="s">
        <v>1630</v>
      </c>
      <c r="E104" s="63" t="s">
        <v>306</v>
      </c>
      <c r="F104" s="351">
        <f>SUM(F105:F106)</f>
        <v>12</v>
      </c>
      <c r="G104" s="350">
        <v>43252</v>
      </c>
      <c r="H104" s="181" t="s">
        <v>1816</v>
      </c>
    </row>
    <row r="105" spans="1:8" s="88" customFormat="1" ht="18" customHeight="1" x14ac:dyDescent="0.15">
      <c r="A105" s="524"/>
      <c r="B105" s="48" t="s">
        <v>2153</v>
      </c>
      <c r="C105" s="41">
        <v>6940064</v>
      </c>
      <c r="D105" s="41" t="s">
        <v>1630</v>
      </c>
      <c r="E105" s="41"/>
      <c r="F105" s="48">
        <v>7</v>
      </c>
      <c r="G105" s="339"/>
      <c r="H105" s="379"/>
    </row>
    <row r="106" spans="1:8" s="88" customFormat="1" ht="18" customHeight="1" x14ac:dyDescent="0.15">
      <c r="A106" s="562"/>
      <c r="B106" s="48" t="s">
        <v>2154</v>
      </c>
      <c r="C106" s="41">
        <v>6940064</v>
      </c>
      <c r="D106" s="41" t="s">
        <v>2152</v>
      </c>
      <c r="E106" s="41"/>
      <c r="F106" s="48">
        <v>5</v>
      </c>
      <c r="G106" s="378"/>
      <c r="H106" s="380"/>
    </row>
    <row r="107" spans="1:8" ht="18" customHeight="1" x14ac:dyDescent="0.15">
      <c r="A107" s="520" t="s">
        <v>1721</v>
      </c>
      <c r="B107" s="38" t="s">
        <v>1350</v>
      </c>
      <c r="C107" s="38">
        <v>6950001</v>
      </c>
      <c r="D107" s="38" t="s">
        <v>1351</v>
      </c>
      <c r="E107" s="38" t="s">
        <v>486</v>
      </c>
      <c r="F107" s="338">
        <v>4</v>
      </c>
      <c r="G107" s="337">
        <v>40695</v>
      </c>
      <c r="H107" s="181" t="s">
        <v>1816</v>
      </c>
    </row>
    <row r="108" spans="1:8" ht="18" customHeight="1" x14ac:dyDescent="0.15">
      <c r="A108" s="522"/>
      <c r="B108" s="45" t="s">
        <v>1350</v>
      </c>
      <c r="C108" s="42">
        <v>6950001</v>
      </c>
      <c r="D108" s="42" t="s">
        <v>1351</v>
      </c>
      <c r="E108" s="42"/>
      <c r="F108" s="42">
        <v>4</v>
      </c>
      <c r="G108" s="349"/>
      <c r="H108" s="182"/>
    </row>
    <row r="109" spans="1:8" ht="18" customHeight="1" x14ac:dyDescent="0.15">
      <c r="A109" s="520" t="s">
        <v>662</v>
      </c>
      <c r="B109" s="121" t="s">
        <v>1352</v>
      </c>
      <c r="C109" s="59">
        <v>6950021</v>
      </c>
      <c r="D109" s="59" t="s">
        <v>663</v>
      </c>
      <c r="E109" s="59" t="s">
        <v>1353</v>
      </c>
      <c r="F109" s="351">
        <f>SUM(F110:F111)</f>
        <v>13</v>
      </c>
      <c r="G109" s="350">
        <v>41244</v>
      </c>
      <c r="H109" s="181" t="s">
        <v>1816</v>
      </c>
    </row>
    <row r="110" spans="1:8" ht="18" customHeight="1" x14ac:dyDescent="0.15">
      <c r="A110" s="521"/>
      <c r="B110" s="45" t="s">
        <v>1352</v>
      </c>
      <c r="C110" s="42">
        <v>6950021</v>
      </c>
      <c r="D110" s="42" t="s">
        <v>664</v>
      </c>
      <c r="E110" s="49"/>
      <c r="F110" s="50">
        <v>10</v>
      </c>
      <c r="G110" s="339"/>
      <c r="H110" s="182"/>
    </row>
    <row r="111" spans="1:8" ht="18" customHeight="1" x14ac:dyDescent="0.15">
      <c r="A111" s="521"/>
      <c r="B111" s="45" t="s">
        <v>1354</v>
      </c>
      <c r="C111" s="42">
        <v>6950021</v>
      </c>
      <c r="D111" s="42" t="s">
        <v>692</v>
      </c>
      <c r="E111" s="42"/>
      <c r="F111" s="42">
        <v>3</v>
      </c>
      <c r="G111" s="349"/>
      <c r="H111" s="182"/>
    </row>
    <row r="112" spans="1:8" ht="18" customHeight="1" x14ac:dyDescent="0.15">
      <c r="A112" s="566" t="s">
        <v>1720</v>
      </c>
      <c r="B112" s="40" t="s">
        <v>237</v>
      </c>
      <c r="C112" s="40">
        <v>6960221</v>
      </c>
      <c r="D112" s="40" t="s">
        <v>1355</v>
      </c>
      <c r="E112" s="40" t="s">
        <v>238</v>
      </c>
      <c r="F112" s="336">
        <f>SUM(F113:F115)</f>
        <v>20</v>
      </c>
      <c r="G112" s="337">
        <v>38991</v>
      </c>
      <c r="H112" s="181" t="s">
        <v>1816</v>
      </c>
    </row>
    <row r="113" spans="1:8" ht="18" customHeight="1" x14ac:dyDescent="0.15">
      <c r="A113" s="567"/>
      <c r="B113" s="43" t="s">
        <v>2600</v>
      </c>
      <c r="C113" s="39">
        <v>6960221</v>
      </c>
      <c r="D113" s="39" t="s">
        <v>1355</v>
      </c>
      <c r="E113" s="39"/>
      <c r="F113" s="39">
        <v>6</v>
      </c>
      <c r="G113" s="260"/>
      <c r="H113" s="182"/>
    </row>
    <row r="114" spans="1:8" ht="18" customHeight="1" x14ac:dyDescent="0.15">
      <c r="A114" s="567"/>
      <c r="B114" s="43" t="s">
        <v>2601</v>
      </c>
      <c r="C114" s="39">
        <v>6960224</v>
      </c>
      <c r="D114" s="39" t="s">
        <v>1356</v>
      </c>
      <c r="E114" s="39"/>
      <c r="F114" s="39">
        <v>7</v>
      </c>
      <c r="G114" s="260"/>
      <c r="H114" s="182"/>
    </row>
    <row r="115" spans="1:8" ht="18" customHeight="1" x14ac:dyDescent="0.15">
      <c r="A115" s="568"/>
      <c r="B115" s="43" t="s">
        <v>2602</v>
      </c>
      <c r="C115" s="39">
        <v>6960224</v>
      </c>
      <c r="D115" s="39" t="s">
        <v>2603</v>
      </c>
      <c r="E115" s="39"/>
      <c r="F115" s="39">
        <v>7</v>
      </c>
      <c r="G115" s="486"/>
      <c r="H115" s="182"/>
    </row>
    <row r="116" spans="1:8" ht="18" customHeight="1" x14ac:dyDescent="0.15">
      <c r="A116" s="523" t="s">
        <v>1719</v>
      </c>
      <c r="B116" s="40" t="s">
        <v>239</v>
      </c>
      <c r="C116" s="40">
        <v>6994621</v>
      </c>
      <c r="D116" s="40" t="s">
        <v>1357</v>
      </c>
      <c r="E116" s="40" t="s">
        <v>415</v>
      </c>
      <c r="F116" s="336">
        <f>SUM(F117:F122)</f>
        <v>34</v>
      </c>
      <c r="G116" s="337">
        <v>39173</v>
      </c>
      <c r="H116" s="181" t="s">
        <v>1816</v>
      </c>
    </row>
    <row r="117" spans="1:8" ht="18" customHeight="1" x14ac:dyDescent="0.15">
      <c r="A117" s="524"/>
      <c r="B117" s="43" t="s">
        <v>239</v>
      </c>
      <c r="C117" s="39">
        <v>6994621</v>
      </c>
      <c r="D117" s="39" t="s">
        <v>1357</v>
      </c>
      <c r="E117" s="39"/>
      <c r="F117" s="39">
        <v>6</v>
      </c>
      <c r="G117" s="555"/>
      <c r="H117" s="182"/>
    </row>
    <row r="118" spans="1:8" ht="18" customHeight="1" x14ac:dyDescent="0.15">
      <c r="A118" s="524"/>
      <c r="B118" s="43" t="s">
        <v>240</v>
      </c>
      <c r="C118" s="39">
        <v>6994621</v>
      </c>
      <c r="D118" s="39" t="s">
        <v>1358</v>
      </c>
      <c r="E118" s="39"/>
      <c r="F118" s="39">
        <v>6</v>
      </c>
      <c r="G118" s="556"/>
      <c r="H118" s="182"/>
    </row>
    <row r="119" spans="1:8" ht="18" customHeight="1" x14ac:dyDescent="0.15">
      <c r="A119" s="524"/>
      <c r="B119" s="43" t="s">
        <v>241</v>
      </c>
      <c r="C119" s="39">
        <v>6960006</v>
      </c>
      <c r="D119" s="39" t="s">
        <v>1359</v>
      </c>
      <c r="E119" s="39"/>
      <c r="F119" s="39">
        <v>4</v>
      </c>
      <c r="G119" s="556"/>
      <c r="H119" s="182"/>
    </row>
    <row r="120" spans="1:8" ht="18" customHeight="1" x14ac:dyDescent="0.15">
      <c r="A120" s="524"/>
      <c r="B120" s="43" t="s">
        <v>242</v>
      </c>
      <c r="C120" s="39">
        <v>6994621</v>
      </c>
      <c r="D120" s="39" t="s">
        <v>1358</v>
      </c>
      <c r="E120" s="39"/>
      <c r="F120" s="39">
        <v>6</v>
      </c>
      <c r="G120" s="556"/>
      <c r="H120" s="182"/>
    </row>
    <row r="121" spans="1:8" ht="18" customHeight="1" x14ac:dyDescent="0.15">
      <c r="A121" s="524"/>
      <c r="B121" s="43" t="s">
        <v>1360</v>
      </c>
      <c r="C121" s="39">
        <v>6960003</v>
      </c>
      <c r="D121" s="39" t="s">
        <v>732</v>
      </c>
      <c r="E121" s="39"/>
      <c r="F121" s="39">
        <v>6</v>
      </c>
      <c r="G121" s="556"/>
      <c r="H121" s="182"/>
    </row>
    <row r="122" spans="1:8" ht="18" customHeight="1" x14ac:dyDescent="0.15">
      <c r="A122" s="538"/>
      <c r="B122" s="43" t="s">
        <v>1361</v>
      </c>
      <c r="C122" s="39">
        <v>6960003</v>
      </c>
      <c r="D122" s="39" t="s">
        <v>1258</v>
      </c>
      <c r="E122" s="39"/>
      <c r="F122" s="39">
        <v>6</v>
      </c>
      <c r="G122" s="557"/>
      <c r="H122" s="182"/>
    </row>
    <row r="123" spans="1:8" ht="18" customHeight="1" x14ac:dyDescent="0.15">
      <c r="A123" s="523" t="s">
        <v>1684</v>
      </c>
      <c r="B123" s="40" t="s">
        <v>1685</v>
      </c>
      <c r="C123" s="40">
        <v>6960102</v>
      </c>
      <c r="D123" s="40" t="s">
        <v>1362</v>
      </c>
      <c r="E123" s="40" t="s">
        <v>412</v>
      </c>
      <c r="F123" s="336">
        <f>SUM(F124:F126)</f>
        <v>20</v>
      </c>
      <c r="G123" s="337">
        <v>38991</v>
      </c>
      <c r="H123" s="181" t="s">
        <v>1816</v>
      </c>
    </row>
    <row r="124" spans="1:8" ht="18" customHeight="1" x14ac:dyDescent="0.15">
      <c r="A124" s="524"/>
      <c r="B124" s="43" t="s">
        <v>1473</v>
      </c>
      <c r="C124" s="39">
        <v>6960102</v>
      </c>
      <c r="D124" s="39" t="s">
        <v>1475</v>
      </c>
      <c r="E124" s="39"/>
      <c r="F124" s="41">
        <v>7</v>
      </c>
      <c r="G124" s="558"/>
      <c r="H124" s="182"/>
    </row>
    <row r="125" spans="1:8" ht="18" customHeight="1" x14ac:dyDescent="0.15">
      <c r="A125" s="524"/>
      <c r="B125" s="43" t="s">
        <v>1474</v>
      </c>
      <c r="C125" s="39">
        <v>6960102</v>
      </c>
      <c r="D125" s="39" t="s">
        <v>1475</v>
      </c>
      <c r="E125" s="39"/>
      <c r="F125" s="41">
        <v>7</v>
      </c>
      <c r="G125" s="559"/>
      <c r="H125" s="182"/>
    </row>
    <row r="126" spans="1:8" ht="18" customHeight="1" x14ac:dyDescent="0.15">
      <c r="A126" s="524"/>
      <c r="B126" s="43" t="s">
        <v>1658</v>
      </c>
      <c r="C126" s="39">
        <v>6960102</v>
      </c>
      <c r="D126" s="39" t="s">
        <v>1659</v>
      </c>
      <c r="E126" s="39"/>
      <c r="F126" s="41">
        <v>6</v>
      </c>
      <c r="G126" s="559"/>
      <c r="H126" s="182"/>
    </row>
    <row r="127" spans="1:8" ht="18" customHeight="1" x14ac:dyDescent="0.15">
      <c r="A127" s="561" t="s">
        <v>1718</v>
      </c>
      <c r="B127" s="40" t="s">
        <v>243</v>
      </c>
      <c r="C127" s="40">
        <v>6960102</v>
      </c>
      <c r="D127" s="40" t="s">
        <v>941</v>
      </c>
      <c r="E127" s="40" t="s">
        <v>244</v>
      </c>
      <c r="F127" s="336">
        <f>SUM(F128:F132)</f>
        <v>28</v>
      </c>
      <c r="G127" s="455">
        <v>38991</v>
      </c>
      <c r="H127" s="444" t="s">
        <v>1816</v>
      </c>
    </row>
    <row r="128" spans="1:8" ht="18" customHeight="1" x14ac:dyDescent="0.15">
      <c r="A128" s="561"/>
      <c r="B128" s="43" t="s">
        <v>245</v>
      </c>
      <c r="C128" s="39">
        <v>6960102</v>
      </c>
      <c r="D128" s="39" t="s">
        <v>1363</v>
      </c>
      <c r="E128" s="39"/>
      <c r="F128" s="41">
        <v>6</v>
      </c>
      <c r="G128" s="560"/>
      <c r="H128" s="456"/>
    </row>
    <row r="129" spans="1:8" ht="18" customHeight="1" x14ac:dyDescent="0.15">
      <c r="A129" s="561"/>
      <c r="B129" s="43" t="s">
        <v>246</v>
      </c>
      <c r="C129" s="39">
        <v>6960102</v>
      </c>
      <c r="D129" s="39" t="s">
        <v>1364</v>
      </c>
      <c r="E129" s="39"/>
      <c r="F129" s="41">
        <v>4</v>
      </c>
      <c r="G129" s="560"/>
      <c r="H129" s="456"/>
    </row>
    <row r="130" spans="1:8" ht="18" customHeight="1" x14ac:dyDescent="0.15">
      <c r="A130" s="561"/>
      <c r="B130" s="43" t="s">
        <v>247</v>
      </c>
      <c r="C130" s="39">
        <v>6960102</v>
      </c>
      <c r="D130" s="39" t="s">
        <v>1365</v>
      </c>
      <c r="E130" s="39"/>
      <c r="F130" s="41">
        <v>5</v>
      </c>
      <c r="G130" s="560"/>
      <c r="H130" s="456"/>
    </row>
    <row r="131" spans="1:8" ht="18" customHeight="1" x14ac:dyDescent="0.15">
      <c r="A131" s="561"/>
      <c r="B131" s="43" t="s">
        <v>248</v>
      </c>
      <c r="C131" s="39">
        <v>6960102</v>
      </c>
      <c r="D131" s="39" t="s">
        <v>1366</v>
      </c>
      <c r="E131" s="39"/>
      <c r="F131" s="41">
        <v>7</v>
      </c>
      <c r="G131" s="560"/>
      <c r="H131" s="456"/>
    </row>
    <row r="132" spans="1:8" ht="18" customHeight="1" x14ac:dyDescent="0.15">
      <c r="A132" s="561"/>
      <c r="B132" s="43" t="s">
        <v>2519</v>
      </c>
      <c r="C132" s="39">
        <v>6960102</v>
      </c>
      <c r="D132" s="39" t="s">
        <v>2520</v>
      </c>
      <c r="E132" s="39"/>
      <c r="F132" s="41">
        <v>6</v>
      </c>
      <c r="G132" s="560"/>
      <c r="H132" s="456"/>
    </row>
    <row r="133" spans="1:8" ht="18" customHeight="1" x14ac:dyDescent="0.15">
      <c r="A133" s="552" t="s">
        <v>1717</v>
      </c>
      <c r="B133" s="38" t="s">
        <v>1177</v>
      </c>
      <c r="C133" s="38">
        <v>6950011</v>
      </c>
      <c r="D133" s="38" t="s">
        <v>1624</v>
      </c>
      <c r="E133" s="38" t="s">
        <v>1320</v>
      </c>
      <c r="F133" s="338">
        <f>SUM(F134:F140)</f>
        <v>47</v>
      </c>
      <c r="G133" s="337">
        <v>41730</v>
      </c>
      <c r="H133" s="181" t="s">
        <v>1816</v>
      </c>
    </row>
    <row r="134" spans="1:8" ht="18" customHeight="1" x14ac:dyDescent="0.15">
      <c r="A134" s="553"/>
      <c r="B134" s="45" t="s">
        <v>1193</v>
      </c>
      <c r="C134" s="42">
        <v>6950011</v>
      </c>
      <c r="D134" s="42" t="s">
        <v>2521</v>
      </c>
      <c r="E134" s="42"/>
      <c r="F134" s="42">
        <v>7</v>
      </c>
      <c r="G134" s="546"/>
      <c r="H134" s="182"/>
    </row>
    <row r="135" spans="1:8" ht="18" customHeight="1" x14ac:dyDescent="0.15">
      <c r="A135" s="553"/>
      <c r="B135" s="45" t="s">
        <v>1194</v>
      </c>
      <c r="C135" s="42">
        <v>6950016</v>
      </c>
      <c r="D135" s="42" t="s">
        <v>1195</v>
      </c>
      <c r="E135" s="42"/>
      <c r="F135" s="42">
        <v>6</v>
      </c>
      <c r="G135" s="547"/>
      <c r="H135" s="182"/>
    </row>
    <row r="136" spans="1:8" ht="18" customHeight="1" x14ac:dyDescent="0.15">
      <c r="A136" s="553"/>
      <c r="B136" s="45" t="s">
        <v>1291</v>
      </c>
      <c r="C136" s="42">
        <v>6950024</v>
      </c>
      <c r="D136" s="42" t="s">
        <v>1292</v>
      </c>
      <c r="E136" s="42"/>
      <c r="F136" s="42">
        <v>6</v>
      </c>
      <c r="G136" s="547"/>
      <c r="H136" s="182"/>
    </row>
    <row r="137" spans="1:8" ht="18" customHeight="1" x14ac:dyDescent="0.15">
      <c r="A137" s="553"/>
      <c r="B137" s="45" t="s">
        <v>1293</v>
      </c>
      <c r="C137" s="42">
        <v>6950016</v>
      </c>
      <c r="D137" s="42" t="s">
        <v>1294</v>
      </c>
      <c r="E137" s="42"/>
      <c r="F137" s="42">
        <v>7</v>
      </c>
      <c r="G137" s="547"/>
      <c r="H137" s="182"/>
    </row>
    <row r="138" spans="1:8" ht="18" customHeight="1" x14ac:dyDescent="0.15">
      <c r="A138" s="553"/>
      <c r="B138" s="45" t="s">
        <v>1625</v>
      </c>
      <c r="C138" s="42">
        <v>6950011</v>
      </c>
      <c r="D138" s="42" t="s">
        <v>1624</v>
      </c>
      <c r="E138" s="42"/>
      <c r="F138" s="42">
        <v>7</v>
      </c>
      <c r="G138" s="547"/>
      <c r="H138" s="182"/>
    </row>
    <row r="139" spans="1:8" ht="18" customHeight="1" x14ac:dyDescent="0.15">
      <c r="A139" s="553"/>
      <c r="B139" s="45" t="s">
        <v>1661</v>
      </c>
      <c r="C139" s="42">
        <v>6950011</v>
      </c>
      <c r="D139" s="42" t="s">
        <v>1624</v>
      </c>
      <c r="E139" s="42"/>
      <c r="F139" s="42">
        <v>7</v>
      </c>
      <c r="G139" s="548"/>
      <c r="H139" s="182"/>
    </row>
    <row r="140" spans="1:8" ht="18" customHeight="1" x14ac:dyDescent="0.15">
      <c r="A140" s="554"/>
      <c r="B140" s="45" t="s">
        <v>2522</v>
      </c>
      <c r="C140" s="42">
        <v>6993162</v>
      </c>
      <c r="D140" s="42" t="s">
        <v>2523</v>
      </c>
      <c r="E140" s="42"/>
      <c r="F140" s="42">
        <v>7</v>
      </c>
      <c r="G140" s="474"/>
      <c r="H140" s="182"/>
    </row>
    <row r="141" spans="1:8" ht="18" customHeight="1" x14ac:dyDescent="0.15">
      <c r="A141" s="549" t="s">
        <v>1761</v>
      </c>
      <c r="B141" s="38" t="s">
        <v>1762</v>
      </c>
      <c r="C141" s="38">
        <v>6950024</v>
      </c>
      <c r="D141" s="38" t="s">
        <v>1763</v>
      </c>
      <c r="E141" s="38" t="s">
        <v>1764</v>
      </c>
      <c r="F141" s="338">
        <f>SUM(F142)</f>
        <v>5</v>
      </c>
      <c r="G141" s="337">
        <v>43862</v>
      </c>
      <c r="H141" s="181" t="s">
        <v>1816</v>
      </c>
    </row>
    <row r="142" spans="1:8" ht="18" customHeight="1" x14ac:dyDescent="0.15">
      <c r="A142" s="550"/>
      <c r="B142" s="45" t="s">
        <v>1762</v>
      </c>
      <c r="C142" s="42">
        <v>6950024</v>
      </c>
      <c r="D142" s="42" t="s">
        <v>1763</v>
      </c>
      <c r="E142" s="42"/>
      <c r="F142" s="42">
        <v>5</v>
      </c>
      <c r="G142" s="352"/>
      <c r="H142" s="182"/>
    </row>
    <row r="143" spans="1:8" ht="18" customHeight="1" x14ac:dyDescent="0.15">
      <c r="A143" s="520" t="s">
        <v>1716</v>
      </c>
      <c r="B143" s="38" t="s">
        <v>149</v>
      </c>
      <c r="C143" s="38">
        <v>6970027</v>
      </c>
      <c r="D143" s="38" t="s">
        <v>922</v>
      </c>
      <c r="E143" s="38" t="s">
        <v>1367</v>
      </c>
      <c r="F143" s="338">
        <f>SUM(F144:F155)</f>
        <v>71</v>
      </c>
      <c r="G143" s="337">
        <v>38991</v>
      </c>
      <c r="H143" s="181" t="s">
        <v>1816</v>
      </c>
    </row>
    <row r="144" spans="1:8" ht="18" customHeight="1" x14ac:dyDescent="0.15">
      <c r="A144" s="521"/>
      <c r="B144" s="45" t="s">
        <v>150</v>
      </c>
      <c r="C144" s="42">
        <v>6970041</v>
      </c>
      <c r="D144" s="42" t="s">
        <v>1368</v>
      </c>
      <c r="E144" s="42"/>
      <c r="F144" s="49">
        <v>4</v>
      </c>
      <c r="G144" s="559"/>
      <c r="H144" s="182"/>
    </row>
    <row r="145" spans="1:8" ht="18" customHeight="1" x14ac:dyDescent="0.15">
      <c r="A145" s="521"/>
      <c r="B145" s="45" t="s">
        <v>151</v>
      </c>
      <c r="C145" s="42">
        <v>6970037</v>
      </c>
      <c r="D145" s="42" t="s">
        <v>1369</v>
      </c>
      <c r="E145" s="42"/>
      <c r="F145" s="49">
        <v>6</v>
      </c>
      <c r="G145" s="559"/>
      <c r="H145" s="182"/>
    </row>
    <row r="146" spans="1:8" ht="18" customHeight="1" x14ac:dyDescent="0.15">
      <c r="A146" s="521"/>
      <c r="B146" s="45" t="s">
        <v>152</v>
      </c>
      <c r="C146" s="42">
        <v>6970123</v>
      </c>
      <c r="D146" s="42" t="s">
        <v>2033</v>
      </c>
      <c r="E146" s="42"/>
      <c r="F146" s="49">
        <v>10</v>
      </c>
      <c r="G146" s="559"/>
      <c r="H146" s="182"/>
    </row>
    <row r="147" spans="1:8" ht="18" customHeight="1" x14ac:dyDescent="0.15">
      <c r="A147" s="521"/>
      <c r="B147" s="45" t="s">
        <v>153</v>
      </c>
      <c r="C147" s="42">
        <v>6970123</v>
      </c>
      <c r="D147" s="42" t="s">
        <v>1370</v>
      </c>
      <c r="E147" s="42"/>
      <c r="F147" s="49">
        <v>6</v>
      </c>
      <c r="G147" s="559"/>
      <c r="H147" s="182"/>
    </row>
    <row r="148" spans="1:8" ht="18" customHeight="1" x14ac:dyDescent="0.15">
      <c r="A148" s="521"/>
      <c r="B148" s="45" t="s">
        <v>154</v>
      </c>
      <c r="C148" s="42">
        <v>6970123</v>
      </c>
      <c r="D148" s="42" t="s">
        <v>1371</v>
      </c>
      <c r="E148" s="42"/>
      <c r="F148" s="49">
        <v>4</v>
      </c>
      <c r="G148" s="559"/>
      <c r="H148" s="182"/>
    </row>
    <row r="149" spans="1:8" ht="18" customHeight="1" x14ac:dyDescent="0.15">
      <c r="A149" s="521"/>
      <c r="B149" s="45" t="s">
        <v>155</v>
      </c>
      <c r="C149" s="42">
        <v>6970123</v>
      </c>
      <c r="D149" s="42" t="s">
        <v>1372</v>
      </c>
      <c r="E149" s="42"/>
      <c r="F149" s="49">
        <v>6</v>
      </c>
      <c r="G149" s="559"/>
      <c r="H149" s="182"/>
    </row>
    <row r="150" spans="1:8" ht="18" customHeight="1" x14ac:dyDescent="0.15">
      <c r="A150" s="521"/>
      <c r="B150" s="45" t="s">
        <v>156</v>
      </c>
      <c r="C150" s="42">
        <v>6970123</v>
      </c>
      <c r="D150" s="42" t="s">
        <v>1373</v>
      </c>
      <c r="E150" s="42"/>
      <c r="F150" s="49">
        <v>7</v>
      </c>
      <c r="G150" s="559"/>
      <c r="H150" s="182"/>
    </row>
    <row r="151" spans="1:8" ht="18" customHeight="1" x14ac:dyDescent="0.15">
      <c r="A151" s="521"/>
      <c r="B151" s="45" t="s">
        <v>157</v>
      </c>
      <c r="C151" s="42">
        <v>6970021</v>
      </c>
      <c r="D151" s="42" t="s">
        <v>2524</v>
      </c>
      <c r="E151" s="42"/>
      <c r="F151" s="49">
        <v>4</v>
      </c>
      <c r="G151" s="559"/>
      <c r="H151" s="182"/>
    </row>
    <row r="152" spans="1:8" ht="18" customHeight="1" x14ac:dyDescent="0.15">
      <c r="A152" s="521"/>
      <c r="B152" s="45" t="s">
        <v>158</v>
      </c>
      <c r="C152" s="42">
        <v>6970123</v>
      </c>
      <c r="D152" s="42" t="s">
        <v>1374</v>
      </c>
      <c r="E152" s="42"/>
      <c r="F152" s="49">
        <v>6</v>
      </c>
      <c r="G152" s="559"/>
      <c r="H152" s="182"/>
    </row>
    <row r="153" spans="1:8" ht="18" customHeight="1" x14ac:dyDescent="0.15">
      <c r="A153" s="521"/>
      <c r="B153" s="45" t="s">
        <v>1375</v>
      </c>
      <c r="C153" s="42">
        <v>6970023</v>
      </c>
      <c r="D153" s="42" t="s">
        <v>1190</v>
      </c>
      <c r="E153" s="42"/>
      <c r="F153" s="49">
        <v>4</v>
      </c>
      <c r="G153" s="559"/>
      <c r="H153" s="182"/>
    </row>
    <row r="154" spans="1:8" ht="18" customHeight="1" x14ac:dyDescent="0.15">
      <c r="A154" s="521"/>
      <c r="B154" s="45" t="s">
        <v>1484</v>
      </c>
      <c r="C154" s="42">
        <v>6970022</v>
      </c>
      <c r="D154" s="42" t="s">
        <v>1485</v>
      </c>
      <c r="E154" s="42"/>
      <c r="F154" s="49">
        <v>9</v>
      </c>
      <c r="G154" s="559"/>
      <c r="H154" s="182"/>
    </row>
    <row r="155" spans="1:8" ht="18" customHeight="1" x14ac:dyDescent="0.15">
      <c r="A155" s="551"/>
      <c r="B155" s="45" t="s">
        <v>1744</v>
      </c>
      <c r="C155" s="42">
        <v>6970027</v>
      </c>
      <c r="D155" s="42" t="s">
        <v>1745</v>
      </c>
      <c r="E155" s="42"/>
      <c r="F155" s="49">
        <v>5</v>
      </c>
      <c r="G155" s="548"/>
      <c r="H155" s="182"/>
    </row>
    <row r="156" spans="1:8" ht="18" customHeight="1" x14ac:dyDescent="0.15">
      <c r="A156" s="539" t="s">
        <v>1715</v>
      </c>
      <c r="B156" s="38" t="s">
        <v>1699</v>
      </c>
      <c r="C156" s="38">
        <v>6970052</v>
      </c>
      <c r="D156" s="38" t="s">
        <v>1376</v>
      </c>
      <c r="E156" s="38" t="s">
        <v>1260</v>
      </c>
      <c r="F156" s="338">
        <f>SUM(F157:F166)</f>
        <v>51</v>
      </c>
      <c r="G156" s="337">
        <v>38991</v>
      </c>
      <c r="H156" s="181" t="s">
        <v>1816</v>
      </c>
    </row>
    <row r="157" spans="1:8" ht="18" customHeight="1" x14ac:dyDescent="0.15">
      <c r="A157" s="540"/>
      <c r="B157" s="45" t="s">
        <v>160</v>
      </c>
      <c r="C157" s="42">
        <v>6970052</v>
      </c>
      <c r="D157" s="42" t="s">
        <v>1377</v>
      </c>
      <c r="E157" s="42"/>
      <c r="F157" s="49">
        <v>8</v>
      </c>
      <c r="G157" s="542"/>
      <c r="H157" s="182"/>
    </row>
    <row r="158" spans="1:8" ht="18" customHeight="1" x14ac:dyDescent="0.15">
      <c r="A158" s="540"/>
      <c r="B158" s="45" t="s">
        <v>161</v>
      </c>
      <c r="C158" s="42">
        <v>6970052</v>
      </c>
      <c r="D158" s="42" t="s">
        <v>1410</v>
      </c>
      <c r="E158" s="42"/>
      <c r="F158" s="49">
        <v>4</v>
      </c>
      <c r="G158" s="543"/>
      <c r="H158" s="182"/>
    </row>
    <row r="159" spans="1:8" ht="18" customHeight="1" x14ac:dyDescent="0.15">
      <c r="A159" s="540"/>
      <c r="B159" s="45" t="s">
        <v>162</v>
      </c>
      <c r="C159" s="42">
        <v>6970052</v>
      </c>
      <c r="D159" s="42" t="s">
        <v>1411</v>
      </c>
      <c r="E159" s="42"/>
      <c r="F159" s="49">
        <v>4</v>
      </c>
      <c r="G159" s="543"/>
      <c r="H159" s="182"/>
    </row>
    <row r="160" spans="1:8" ht="18" customHeight="1" x14ac:dyDescent="0.15">
      <c r="A160" s="540"/>
      <c r="B160" s="45" t="s">
        <v>163</v>
      </c>
      <c r="C160" s="42">
        <v>6970052</v>
      </c>
      <c r="D160" s="42" t="s">
        <v>1412</v>
      </c>
      <c r="E160" s="42"/>
      <c r="F160" s="49">
        <v>2</v>
      </c>
      <c r="G160" s="543"/>
      <c r="H160" s="182"/>
    </row>
    <row r="161" spans="1:8" ht="18" customHeight="1" x14ac:dyDescent="0.15">
      <c r="A161" s="540"/>
      <c r="B161" s="45" t="s">
        <v>1461</v>
      </c>
      <c r="C161" s="42">
        <v>6970052</v>
      </c>
      <c r="D161" s="42" t="s">
        <v>1376</v>
      </c>
      <c r="E161" s="42"/>
      <c r="F161" s="50">
        <v>10</v>
      </c>
      <c r="G161" s="543"/>
      <c r="H161" s="182"/>
    </row>
    <row r="162" spans="1:8" ht="18" customHeight="1" x14ac:dyDescent="0.15">
      <c r="A162" s="540"/>
      <c r="B162" s="45" t="s">
        <v>164</v>
      </c>
      <c r="C162" s="42">
        <v>6970052</v>
      </c>
      <c r="D162" s="42" t="s">
        <v>1378</v>
      </c>
      <c r="E162" s="42"/>
      <c r="F162" s="49">
        <v>10</v>
      </c>
      <c r="G162" s="543"/>
      <c r="H162" s="182"/>
    </row>
    <row r="163" spans="1:8" ht="18" customHeight="1" x14ac:dyDescent="0.15">
      <c r="A163" s="540"/>
      <c r="B163" s="45" t="s">
        <v>730</v>
      </c>
      <c r="C163" s="42">
        <v>6970052</v>
      </c>
      <c r="D163" s="42" t="s">
        <v>1379</v>
      </c>
      <c r="E163" s="42"/>
      <c r="F163" s="49">
        <v>6</v>
      </c>
      <c r="G163" s="543"/>
      <c r="H163" s="182"/>
    </row>
    <row r="164" spans="1:8" ht="18" customHeight="1" x14ac:dyDescent="0.15">
      <c r="A164" s="540"/>
      <c r="B164" s="45" t="s">
        <v>2387</v>
      </c>
      <c r="C164" s="42">
        <v>6970041</v>
      </c>
      <c r="D164" s="42" t="s">
        <v>2388</v>
      </c>
      <c r="E164" s="42"/>
      <c r="F164" s="49">
        <v>3</v>
      </c>
      <c r="G164" s="543"/>
      <c r="H164" s="182"/>
    </row>
    <row r="165" spans="1:8" ht="18" customHeight="1" x14ac:dyDescent="0.15">
      <c r="A165" s="540"/>
      <c r="B165" s="50" t="s">
        <v>2424</v>
      </c>
      <c r="C165" s="49">
        <v>6970041</v>
      </c>
      <c r="D165" s="49" t="s">
        <v>2425</v>
      </c>
      <c r="E165" s="49"/>
      <c r="F165" s="49">
        <v>3</v>
      </c>
      <c r="G165" s="543"/>
      <c r="H165" s="182"/>
    </row>
    <row r="166" spans="1:8" ht="18" customHeight="1" x14ac:dyDescent="0.15">
      <c r="A166" s="522"/>
      <c r="B166" s="45" t="s">
        <v>2540</v>
      </c>
      <c r="C166" s="42">
        <v>6970052</v>
      </c>
      <c r="D166" s="42" t="s">
        <v>1462</v>
      </c>
      <c r="E166" s="42"/>
      <c r="F166" s="49">
        <v>1</v>
      </c>
      <c r="G166" s="544"/>
      <c r="H166" s="182"/>
    </row>
    <row r="167" spans="1:8" ht="18" customHeight="1" x14ac:dyDescent="0.15">
      <c r="A167" s="539" t="s">
        <v>184</v>
      </c>
      <c r="B167" s="47" t="s">
        <v>1380</v>
      </c>
      <c r="C167" s="38">
        <v>6971331</v>
      </c>
      <c r="D167" s="38" t="s">
        <v>185</v>
      </c>
      <c r="E167" s="38" t="s">
        <v>1381</v>
      </c>
      <c r="F167" s="338">
        <v>5</v>
      </c>
      <c r="G167" s="337">
        <v>41000</v>
      </c>
      <c r="H167" s="181" t="s">
        <v>1816</v>
      </c>
    </row>
    <row r="168" spans="1:8" ht="18" customHeight="1" x14ac:dyDescent="0.15">
      <c r="A168" s="522"/>
      <c r="B168" s="45" t="s">
        <v>1380</v>
      </c>
      <c r="C168" s="42">
        <v>6971331</v>
      </c>
      <c r="D168" s="42" t="s">
        <v>185</v>
      </c>
      <c r="E168" s="42"/>
      <c r="F168" s="42">
        <v>5</v>
      </c>
      <c r="G168" s="260"/>
      <c r="H168" s="182"/>
    </row>
    <row r="169" spans="1:8" ht="18" customHeight="1" x14ac:dyDescent="0.15">
      <c r="A169" s="520" t="s">
        <v>1714</v>
      </c>
      <c r="B169" s="121" t="s">
        <v>1621</v>
      </c>
      <c r="C169" s="122">
        <v>6970027</v>
      </c>
      <c r="D169" s="59" t="s">
        <v>1622</v>
      </c>
      <c r="E169" s="59" t="s">
        <v>1623</v>
      </c>
      <c r="F169" s="351">
        <f>SUM(F170:F172)</f>
        <v>9</v>
      </c>
      <c r="G169" s="350">
        <v>43221</v>
      </c>
      <c r="H169" s="181" t="s">
        <v>1816</v>
      </c>
    </row>
    <row r="170" spans="1:8" ht="18" customHeight="1" x14ac:dyDescent="0.15">
      <c r="A170" s="521"/>
      <c r="B170" s="45" t="s">
        <v>1782</v>
      </c>
      <c r="C170" s="42">
        <v>6970027</v>
      </c>
      <c r="D170" s="42" t="s">
        <v>1622</v>
      </c>
      <c r="E170" s="42"/>
      <c r="F170" s="42">
        <v>3</v>
      </c>
      <c r="G170" s="260"/>
      <c r="H170" s="182"/>
    </row>
    <row r="171" spans="1:8" ht="18" customHeight="1" x14ac:dyDescent="0.15">
      <c r="A171" s="521"/>
      <c r="B171" s="45" t="s">
        <v>1783</v>
      </c>
      <c r="C171" s="42">
        <v>6970017</v>
      </c>
      <c r="D171" s="42" t="s">
        <v>1784</v>
      </c>
      <c r="E171" s="42"/>
      <c r="F171" s="42">
        <v>2</v>
      </c>
      <c r="G171" s="260"/>
      <c r="H171" s="182"/>
    </row>
    <row r="172" spans="1:8" ht="18" customHeight="1" x14ac:dyDescent="0.15">
      <c r="A172" s="551"/>
      <c r="B172" s="45" t="s">
        <v>2267</v>
      </c>
      <c r="C172" s="42">
        <v>6970052</v>
      </c>
      <c r="D172" s="42" t="s">
        <v>2268</v>
      </c>
      <c r="E172" s="42"/>
      <c r="F172" s="42">
        <v>4</v>
      </c>
      <c r="G172" s="407"/>
      <c r="H172" s="182"/>
    </row>
    <row r="173" spans="1:8" ht="18" customHeight="1" x14ac:dyDescent="0.15">
      <c r="A173" s="520" t="s">
        <v>2023</v>
      </c>
      <c r="B173" s="121" t="s">
        <v>2021</v>
      </c>
      <c r="C173" s="59">
        <v>6970027</v>
      </c>
      <c r="D173" s="59" t="s">
        <v>2022</v>
      </c>
      <c r="E173" s="59" t="s">
        <v>2024</v>
      </c>
      <c r="F173" s="351">
        <v>5</v>
      </c>
      <c r="G173" s="350">
        <v>44378</v>
      </c>
      <c r="H173" s="181" t="s">
        <v>1816</v>
      </c>
    </row>
    <row r="174" spans="1:8" ht="18" customHeight="1" x14ac:dyDescent="0.15">
      <c r="A174" s="551"/>
      <c r="B174" s="45" t="s">
        <v>2025</v>
      </c>
      <c r="C174" s="42">
        <v>6970027</v>
      </c>
      <c r="D174" s="42" t="s">
        <v>2022</v>
      </c>
      <c r="E174" s="42"/>
      <c r="F174" s="42">
        <v>5</v>
      </c>
      <c r="G174" s="260"/>
      <c r="H174" s="182"/>
    </row>
    <row r="175" spans="1:8" ht="18" customHeight="1" x14ac:dyDescent="0.15">
      <c r="A175" s="545" t="s">
        <v>2430</v>
      </c>
      <c r="B175" s="121" t="s">
        <v>2431</v>
      </c>
      <c r="C175" s="59">
        <v>6970023</v>
      </c>
      <c r="D175" s="59" t="s">
        <v>2432</v>
      </c>
      <c r="E175" s="59" t="s">
        <v>2525</v>
      </c>
      <c r="F175" s="351">
        <f>SUM(F176)</f>
        <v>4</v>
      </c>
      <c r="G175" s="350">
        <v>45383</v>
      </c>
      <c r="H175" s="384" t="s">
        <v>1925</v>
      </c>
    </row>
    <row r="176" spans="1:8" ht="18" customHeight="1" x14ac:dyDescent="0.15">
      <c r="A176" s="545"/>
      <c r="B176" s="50" t="s">
        <v>2433</v>
      </c>
      <c r="C176" s="42">
        <v>6970023</v>
      </c>
      <c r="D176" s="42" t="s">
        <v>2432</v>
      </c>
      <c r="E176" s="42"/>
      <c r="F176" s="42">
        <v>4</v>
      </c>
      <c r="G176" s="442"/>
      <c r="H176" s="182"/>
    </row>
    <row r="177" spans="1:8" ht="18" customHeight="1" x14ac:dyDescent="0.15">
      <c r="A177" s="520" t="s">
        <v>1713</v>
      </c>
      <c r="B177" s="38" t="s">
        <v>1289</v>
      </c>
      <c r="C177" s="38">
        <v>6980003</v>
      </c>
      <c r="D177" s="38" t="s">
        <v>929</v>
      </c>
      <c r="E177" s="38" t="s">
        <v>165</v>
      </c>
      <c r="F177" s="338">
        <f>SUM(F178:F188)</f>
        <v>66</v>
      </c>
      <c r="G177" s="337">
        <v>38991</v>
      </c>
      <c r="H177" s="181" t="s">
        <v>1816</v>
      </c>
    </row>
    <row r="178" spans="1:8" ht="18" customHeight="1" x14ac:dyDescent="0.15">
      <c r="A178" s="521"/>
      <c r="B178" s="45" t="s">
        <v>166</v>
      </c>
      <c r="C178" s="42">
        <v>6980042</v>
      </c>
      <c r="D178" s="42" t="s">
        <v>1382</v>
      </c>
      <c r="E178" s="42"/>
      <c r="F178" s="49">
        <v>7</v>
      </c>
      <c r="G178" s="558"/>
      <c r="H178" s="182"/>
    </row>
    <row r="179" spans="1:8" ht="18" customHeight="1" x14ac:dyDescent="0.15">
      <c r="A179" s="521"/>
      <c r="B179" s="45" t="s">
        <v>167</v>
      </c>
      <c r="C179" s="42">
        <v>6980041</v>
      </c>
      <c r="D179" s="42" t="s">
        <v>2526</v>
      </c>
      <c r="E179" s="42"/>
      <c r="F179" s="49">
        <v>4</v>
      </c>
      <c r="G179" s="559"/>
      <c r="H179" s="182"/>
    </row>
    <row r="180" spans="1:8" ht="18" customHeight="1" x14ac:dyDescent="0.15">
      <c r="A180" s="521"/>
      <c r="B180" s="45" t="s">
        <v>168</v>
      </c>
      <c r="C180" s="42">
        <v>6980003</v>
      </c>
      <c r="D180" s="42" t="s">
        <v>1383</v>
      </c>
      <c r="E180" s="42"/>
      <c r="F180" s="49">
        <v>5</v>
      </c>
      <c r="G180" s="559"/>
      <c r="H180" s="182"/>
    </row>
    <row r="181" spans="1:8" ht="18" customHeight="1" x14ac:dyDescent="0.15">
      <c r="A181" s="521"/>
      <c r="B181" s="45" t="s">
        <v>169</v>
      </c>
      <c r="C181" s="42">
        <v>6980003</v>
      </c>
      <c r="D181" s="42" t="s">
        <v>1384</v>
      </c>
      <c r="E181" s="42"/>
      <c r="F181" s="49">
        <v>7</v>
      </c>
      <c r="G181" s="559"/>
      <c r="H181" s="182"/>
    </row>
    <row r="182" spans="1:8" ht="18" customHeight="1" x14ac:dyDescent="0.15">
      <c r="A182" s="521"/>
      <c r="B182" s="45" t="s">
        <v>170</v>
      </c>
      <c r="C182" s="42">
        <v>6980003</v>
      </c>
      <c r="D182" s="42" t="s">
        <v>2011</v>
      </c>
      <c r="E182" s="42"/>
      <c r="F182" s="49">
        <v>3</v>
      </c>
      <c r="G182" s="559"/>
      <c r="H182" s="182"/>
    </row>
    <row r="183" spans="1:8" ht="18" customHeight="1" x14ac:dyDescent="0.15">
      <c r="A183" s="521"/>
      <c r="B183" s="45" t="s">
        <v>1759</v>
      </c>
      <c r="C183" s="42">
        <v>6980003</v>
      </c>
      <c r="D183" s="42" t="s">
        <v>929</v>
      </c>
      <c r="E183" s="42"/>
      <c r="F183" s="49">
        <v>6</v>
      </c>
      <c r="G183" s="559"/>
      <c r="H183" s="182"/>
    </row>
    <row r="184" spans="1:8" ht="18" customHeight="1" x14ac:dyDescent="0.15">
      <c r="A184" s="521"/>
      <c r="B184" s="45" t="s">
        <v>171</v>
      </c>
      <c r="C184" s="42">
        <v>6980003</v>
      </c>
      <c r="D184" s="42" t="s">
        <v>929</v>
      </c>
      <c r="E184" s="42"/>
      <c r="F184" s="49">
        <v>7</v>
      </c>
      <c r="G184" s="559"/>
      <c r="H184" s="182"/>
    </row>
    <row r="185" spans="1:8" ht="18" customHeight="1" x14ac:dyDescent="0.15">
      <c r="A185" s="521"/>
      <c r="B185" s="45" t="s">
        <v>172</v>
      </c>
      <c r="C185" s="42">
        <v>6980003</v>
      </c>
      <c r="D185" s="42" t="s">
        <v>929</v>
      </c>
      <c r="E185" s="42"/>
      <c r="F185" s="49">
        <v>7</v>
      </c>
      <c r="G185" s="559"/>
      <c r="H185" s="182"/>
    </row>
    <row r="186" spans="1:8" ht="18" customHeight="1" x14ac:dyDescent="0.15">
      <c r="A186" s="521"/>
      <c r="B186" s="45" t="s">
        <v>173</v>
      </c>
      <c r="C186" s="42">
        <v>6995132</v>
      </c>
      <c r="D186" s="42" t="s">
        <v>1385</v>
      </c>
      <c r="E186" s="42"/>
      <c r="F186" s="49">
        <v>4</v>
      </c>
      <c r="G186" s="559"/>
      <c r="H186" s="182"/>
    </row>
    <row r="187" spans="1:8" ht="18" customHeight="1" x14ac:dyDescent="0.15">
      <c r="A187" s="521"/>
      <c r="B187" s="45" t="s">
        <v>1386</v>
      </c>
      <c r="C187" s="42">
        <v>6980041</v>
      </c>
      <c r="D187" s="42" t="s">
        <v>1387</v>
      </c>
      <c r="E187" s="42"/>
      <c r="F187" s="49">
        <v>10</v>
      </c>
      <c r="G187" s="559"/>
      <c r="H187" s="182"/>
    </row>
    <row r="188" spans="1:8" ht="18" customHeight="1" x14ac:dyDescent="0.15">
      <c r="A188" s="521"/>
      <c r="B188" s="45" t="s">
        <v>1388</v>
      </c>
      <c r="C188" s="42">
        <v>6980041</v>
      </c>
      <c r="D188" s="42" t="s">
        <v>1387</v>
      </c>
      <c r="E188" s="42"/>
      <c r="F188" s="49">
        <v>6</v>
      </c>
      <c r="G188" s="559"/>
      <c r="H188" s="182"/>
    </row>
    <row r="189" spans="1:8" ht="18" customHeight="1" x14ac:dyDescent="0.15">
      <c r="A189" s="539" t="s">
        <v>1529</v>
      </c>
      <c r="B189" s="121" t="s">
        <v>672</v>
      </c>
      <c r="C189" s="59">
        <v>6980041</v>
      </c>
      <c r="D189" s="59" t="s">
        <v>673</v>
      </c>
      <c r="E189" s="59" t="s">
        <v>671</v>
      </c>
      <c r="F189" s="351">
        <f>SUM(F190:F191)</f>
        <v>17</v>
      </c>
      <c r="G189" s="350">
        <v>41275</v>
      </c>
      <c r="H189" s="181" t="s">
        <v>1816</v>
      </c>
    </row>
    <row r="190" spans="1:8" ht="18" customHeight="1" x14ac:dyDescent="0.15">
      <c r="A190" s="540"/>
      <c r="B190" s="45" t="s">
        <v>1887</v>
      </c>
      <c r="C190" s="42">
        <v>6980041</v>
      </c>
      <c r="D190" s="42" t="s">
        <v>673</v>
      </c>
      <c r="E190" s="42"/>
      <c r="F190" s="42">
        <v>11</v>
      </c>
      <c r="G190" s="542"/>
      <c r="H190" s="182"/>
    </row>
    <row r="191" spans="1:8" ht="18" customHeight="1" x14ac:dyDescent="0.15">
      <c r="A191" s="537"/>
      <c r="B191" s="45" t="s">
        <v>1191</v>
      </c>
      <c r="C191" s="42">
        <v>6980041</v>
      </c>
      <c r="D191" s="42" t="s">
        <v>673</v>
      </c>
      <c r="E191" s="42"/>
      <c r="F191" s="42">
        <v>6</v>
      </c>
      <c r="G191" s="544"/>
      <c r="H191" s="182"/>
    </row>
    <row r="192" spans="1:8" ht="18" customHeight="1" x14ac:dyDescent="0.15">
      <c r="A192" s="525" t="s">
        <v>1529</v>
      </c>
      <c r="B192" s="121" t="s">
        <v>1430</v>
      </c>
      <c r="C192" s="59">
        <v>6980041</v>
      </c>
      <c r="D192" s="59" t="s">
        <v>1431</v>
      </c>
      <c r="E192" s="59" t="s">
        <v>1432</v>
      </c>
      <c r="F192" s="351">
        <f>F193</f>
        <v>14</v>
      </c>
      <c r="G192" s="353">
        <v>42430</v>
      </c>
      <c r="H192" s="181" t="s">
        <v>1816</v>
      </c>
    </row>
    <row r="193" spans="1:10" ht="18" customHeight="1" x14ac:dyDescent="0.15">
      <c r="A193" s="526"/>
      <c r="B193" s="45" t="s">
        <v>1430</v>
      </c>
      <c r="C193" s="49">
        <v>6980041</v>
      </c>
      <c r="D193" s="49" t="s">
        <v>1431</v>
      </c>
      <c r="E193" s="42"/>
      <c r="F193" s="42">
        <v>14</v>
      </c>
      <c r="G193" s="320"/>
      <c r="H193" s="182"/>
    </row>
    <row r="194" spans="1:10" ht="18" customHeight="1" x14ac:dyDescent="0.15">
      <c r="A194" s="525" t="s">
        <v>1529</v>
      </c>
      <c r="B194" s="121" t="s">
        <v>1667</v>
      </c>
      <c r="C194" s="122">
        <v>6980041</v>
      </c>
      <c r="D194" s="59" t="s">
        <v>2527</v>
      </c>
      <c r="E194" s="59" t="s">
        <v>1668</v>
      </c>
      <c r="F194" s="351">
        <v>10</v>
      </c>
      <c r="G194" s="353">
        <v>43497</v>
      </c>
      <c r="H194" s="181" t="s">
        <v>1816</v>
      </c>
    </row>
    <row r="195" spans="1:10" ht="18" customHeight="1" x14ac:dyDescent="0.15">
      <c r="A195" s="526"/>
      <c r="B195" s="45" t="s">
        <v>1667</v>
      </c>
      <c r="C195" s="49">
        <v>6980041</v>
      </c>
      <c r="D195" s="49" t="s">
        <v>2527</v>
      </c>
      <c r="E195" s="42"/>
      <c r="F195" s="42">
        <v>10</v>
      </c>
      <c r="G195" s="320"/>
      <c r="H195" s="182"/>
    </row>
    <row r="196" spans="1:10" ht="18" customHeight="1" x14ac:dyDescent="0.15">
      <c r="A196" s="525" t="s">
        <v>2173</v>
      </c>
      <c r="B196" s="121" t="s">
        <v>2174</v>
      </c>
      <c r="C196" s="59">
        <v>6980041</v>
      </c>
      <c r="D196" s="59" t="s">
        <v>2175</v>
      </c>
      <c r="E196" s="59" t="s">
        <v>2176</v>
      </c>
      <c r="F196" s="351">
        <v>5</v>
      </c>
      <c r="G196" s="353">
        <v>44713</v>
      </c>
      <c r="H196" s="384" t="s">
        <v>2177</v>
      </c>
      <c r="I196" s="511"/>
      <c r="J196" s="512"/>
    </row>
    <row r="197" spans="1:10" ht="18" customHeight="1" x14ac:dyDescent="0.15">
      <c r="A197" s="526"/>
      <c r="B197" s="45" t="s">
        <v>2174</v>
      </c>
      <c r="C197" s="49">
        <v>6980041</v>
      </c>
      <c r="D197" s="49" t="s">
        <v>2175</v>
      </c>
      <c r="E197" s="42"/>
      <c r="F197" s="42">
        <v>5</v>
      </c>
      <c r="G197" s="383"/>
      <c r="H197" s="182"/>
      <c r="I197" s="511"/>
      <c r="J197" s="512"/>
    </row>
    <row r="198" spans="1:10" ht="18" customHeight="1" x14ac:dyDescent="0.15">
      <c r="A198" s="525" t="s">
        <v>2414</v>
      </c>
      <c r="B198" s="121" t="s">
        <v>2415</v>
      </c>
      <c r="C198" s="59">
        <v>6980007</v>
      </c>
      <c r="D198" s="59" t="s">
        <v>2418</v>
      </c>
      <c r="E198" s="59" t="s">
        <v>2420</v>
      </c>
      <c r="F198" s="351">
        <f>SUM(F199:F200)</f>
        <v>14</v>
      </c>
      <c r="G198" s="353">
        <v>45383</v>
      </c>
      <c r="H198" s="384" t="s">
        <v>2421</v>
      </c>
      <c r="I198" s="430"/>
      <c r="J198" s="430"/>
    </row>
    <row r="199" spans="1:10" ht="18" customHeight="1" x14ac:dyDescent="0.15">
      <c r="A199" s="527"/>
      <c r="B199" s="50" t="s">
        <v>2416</v>
      </c>
      <c r="C199" s="49">
        <v>6980007</v>
      </c>
      <c r="D199" s="49" t="s">
        <v>2418</v>
      </c>
      <c r="E199" s="49" t="s">
        <v>2419</v>
      </c>
      <c r="F199" s="49">
        <v>7</v>
      </c>
      <c r="G199" s="431"/>
      <c r="H199" s="380"/>
      <c r="I199" s="430"/>
      <c r="J199" s="430"/>
    </row>
    <row r="200" spans="1:10" ht="18" customHeight="1" x14ac:dyDescent="0.15">
      <c r="A200" s="526"/>
      <c r="B200" s="45" t="s">
        <v>2417</v>
      </c>
      <c r="C200" s="49">
        <v>6980007</v>
      </c>
      <c r="D200" s="49" t="s">
        <v>2418</v>
      </c>
      <c r="E200" s="42" t="s">
        <v>2422</v>
      </c>
      <c r="F200" s="42">
        <v>7</v>
      </c>
      <c r="G200" s="431"/>
      <c r="H200" s="182"/>
      <c r="I200" s="430"/>
      <c r="J200" s="430"/>
    </row>
    <row r="201" spans="1:10" ht="18" customHeight="1" x14ac:dyDescent="0.15">
      <c r="A201" s="530" t="s">
        <v>2494</v>
      </c>
      <c r="B201" s="121" t="s">
        <v>2495</v>
      </c>
      <c r="C201" s="59">
        <v>6980023</v>
      </c>
      <c r="D201" s="59" t="s">
        <v>2496</v>
      </c>
      <c r="E201" s="59" t="s">
        <v>2498</v>
      </c>
      <c r="F201" s="351">
        <f>SUM(F202)</f>
        <v>7</v>
      </c>
      <c r="G201" s="353">
        <v>45597</v>
      </c>
      <c r="H201" s="384" t="s">
        <v>2497</v>
      </c>
      <c r="I201" s="472"/>
      <c r="J201" s="472"/>
    </row>
    <row r="202" spans="1:10" ht="18" customHeight="1" x14ac:dyDescent="0.15">
      <c r="A202" s="531"/>
      <c r="B202" s="45" t="s">
        <v>2495</v>
      </c>
      <c r="C202" s="49">
        <v>6980023</v>
      </c>
      <c r="D202" s="49" t="s">
        <v>2496</v>
      </c>
      <c r="E202" s="42" t="s">
        <v>2498</v>
      </c>
      <c r="F202" s="42">
        <v>7</v>
      </c>
      <c r="G202" s="473"/>
      <c r="H202" s="182"/>
      <c r="I202" s="472"/>
      <c r="J202" s="472"/>
    </row>
    <row r="203" spans="1:10" ht="18" customHeight="1" x14ac:dyDescent="0.15">
      <c r="A203" s="530" t="s">
        <v>2554</v>
      </c>
      <c r="B203" s="478" t="s">
        <v>2549</v>
      </c>
      <c r="C203" s="59">
        <v>6940041</v>
      </c>
      <c r="D203" s="59" t="s">
        <v>2550</v>
      </c>
      <c r="E203" s="59" t="s">
        <v>2552</v>
      </c>
      <c r="F203" s="59">
        <f>SUM(F204)</f>
        <v>5</v>
      </c>
      <c r="G203" s="353">
        <v>45658</v>
      </c>
      <c r="H203" s="384" t="s">
        <v>2553</v>
      </c>
      <c r="I203" s="475"/>
      <c r="J203" s="475"/>
    </row>
    <row r="204" spans="1:10" ht="18" customHeight="1" x14ac:dyDescent="0.15">
      <c r="A204" s="531"/>
      <c r="B204" s="45" t="s">
        <v>2549</v>
      </c>
      <c r="C204" s="49">
        <v>6940041</v>
      </c>
      <c r="D204" s="49" t="s">
        <v>2550</v>
      </c>
      <c r="E204" s="42" t="s">
        <v>2551</v>
      </c>
      <c r="F204" s="42">
        <v>5</v>
      </c>
      <c r="G204" s="476"/>
      <c r="H204" s="182"/>
      <c r="I204" s="475"/>
      <c r="J204" s="475"/>
    </row>
    <row r="205" spans="1:10" ht="18" customHeight="1" x14ac:dyDescent="0.15">
      <c r="A205" s="520" t="s">
        <v>2428</v>
      </c>
      <c r="B205" s="440" t="s">
        <v>2269</v>
      </c>
      <c r="C205" s="38">
        <v>6995513</v>
      </c>
      <c r="D205" s="38" t="s">
        <v>1747</v>
      </c>
      <c r="E205" s="38" t="s">
        <v>214</v>
      </c>
      <c r="F205" s="338">
        <f>SUM(F206:F207)</f>
        <v>12</v>
      </c>
      <c r="G205" s="342">
        <v>40544</v>
      </c>
      <c r="H205" s="181" t="s">
        <v>1816</v>
      </c>
    </row>
    <row r="206" spans="1:10" ht="18" customHeight="1" x14ac:dyDescent="0.15">
      <c r="A206" s="521"/>
      <c r="B206" s="45" t="s">
        <v>213</v>
      </c>
      <c r="C206" s="42">
        <v>6995514</v>
      </c>
      <c r="D206" s="42" t="s">
        <v>1389</v>
      </c>
      <c r="E206" s="42"/>
      <c r="F206" s="50">
        <v>7</v>
      </c>
      <c r="G206" s="354"/>
      <c r="H206" s="182"/>
    </row>
    <row r="207" spans="1:10" ht="18" customHeight="1" x14ac:dyDescent="0.15">
      <c r="A207" s="522"/>
      <c r="B207" s="45" t="s">
        <v>1746</v>
      </c>
      <c r="C207" s="42">
        <v>6995513</v>
      </c>
      <c r="D207" s="42" t="s">
        <v>1748</v>
      </c>
      <c r="E207" s="42"/>
      <c r="F207" s="42">
        <v>5</v>
      </c>
      <c r="G207" s="260"/>
      <c r="H207" s="182"/>
    </row>
    <row r="208" spans="1:10" ht="18" customHeight="1" x14ac:dyDescent="0.15">
      <c r="A208" s="523" t="s">
        <v>2310</v>
      </c>
      <c r="B208" s="40" t="s">
        <v>437</v>
      </c>
      <c r="C208" s="40">
        <v>6840403</v>
      </c>
      <c r="D208" s="40" t="s">
        <v>1390</v>
      </c>
      <c r="E208" s="40" t="s">
        <v>453</v>
      </c>
      <c r="F208" s="336">
        <f>SUM(F209:F210)</f>
        <v>8</v>
      </c>
      <c r="G208" s="337">
        <v>45017</v>
      </c>
      <c r="H208" s="181" t="s">
        <v>1816</v>
      </c>
    </row>
    <row r="209" spans="1:8" ht="18" customHeight="1" x14ac:dyDescent="0.15">
      <c r="A209" s="524"/>
      <c r="B209" s="48" t="s">
        <v>1391</v>
      </c>
      <c r="C209" s="39">
        <v>6840403</v>
      </c>
      <c r="D209" s="39" t="s">
        <v>1390</v>
      </c>
      <c r="E209" s="41"/>
      <c r="F209" s="48">
        <v>4</v>
      </c>
      <c r="G209" s="528"/>
      <c r="H209" s="182"/>
    </row>
    <row r="210" spans="1:8" ht="18" customHeight="1" x14ac:dyDescent="0.15">
      <c r="A210" s="515"/>
      <c r="B210" s="43" t="s">
        <v>1392</v>
      </c>
      <c r="C210" s="39">
        <v>6840403</v>
      </c>
      <c r="D210" s="39" t="s">
        <v>1390</v>
      </c>
      <c r="E210" s="39"/>
      <c r="F210" s="39">
        <v>4</v>
      </c>
      <c r="G210" s="529"/>
      <c r="H210" s="182"/>
    </row>
    <row r="211" spans="1:8" ht="18" customHeight="1" x14ac:dyDescent="0.15">
      <c r="A211" s="523" t="s">
        <v>1710</v>
      </c>
      <c r="B211" s="40" t="s">
        <v>438</v>
      </c>
      <c r="C211" s="40">
        <v>6840302</v>
      </c>
      <c r="D211" s="40" t="s">
        <v>1393</v>
      </c>
      <c r="E211" s="40" t="s">
        <v>454</v>
      </c>
      <c r="F211" s="336">
        <f>SUM(F212:F214)</f>
        <v>13</v>
      </c>
      <c r="G211" s="337">
        <v>38991</v>
      </c>
      <c r="H211" s="181" t="s">
        <v>1816</v>
      </c>
    </row>
    <row r="212" spans="1:8" ht="18" customHeight="1" x14ac:dyDescent="0.15">
      <c r="A212" s="516"/>
      <c r="B212" s="43" t="s">
        <v>438</v>
      </c>
      <c r="C212" s="39">
        <v>6840302</v>
      </c>
      <c r="D212" s="39" t="s">
        <v>1394</v>
      </c>
      <c r="E212" s="39"/>
      <c r="F212" s="39">
        <v>4</v>
      </c>
      <c r="G212" s="513"/>
      <c r="H212" s="182"/>
    </row>
    <row r="213" spans="1:8" ht="18" customHeight="1" x14ac:dyDescent="0.15">
      <c r="A213" s="516"/>
      <c r="B213" s="43" t="s">
        <v>439</v>
      </c>
      <c r="C213" s="39">
        <v>6840302</v>
      </c>
      <c r="D213" s="39" t="s">
        <v>1395</v>
      </c>
      <c r="E213" s="39"/>
      <c r="F213" s="39">
        <v>4</v>
      </c>
      <c r="G213" s="513"/>
      <c r="H213" s="182"/>
    </row>
    <row r="214" spans="1:8" ht="18" customHeight="1" x14ac:dyDescent="0.15">
      <c r="A214" s="515"/>
      <c r="B214" s="43" t="s">
        <v>440</v>
      </c>
      <c r="C214" s="39">
        <v>6840302</v>
      </c>
      <c r="D214" s="39" t="s">
        <v>1396</v>
      </c>
      <c r="E214" s="39"/>
      <c r="F214" s="39">
        <v>5</v>
      </c>
      <c r="G214" s="513"/>
      <c r="H214" s="182"/>
    </row>
    <row r="215" spans="1:8" ht="18" customHeight="1" x14ac:dyDescent="0.15">
      <c r="A215" s="514" t="s">
        <v>1222</v>
      </c>
      <c r="B215" s="40" t="s">
        <v>1223</v>
      </c>
      <c r="C215" s="40">
        <v>6850104</v>
      </c>
      <c r="D215" s="40" t="s">
        <v>1397</v>
      </c>
      <c r="E215" s="40" t="s">
        <v>485</v>
      </c>
      <c r="F215" s="336">
        <f>SUM(F216:F225)</f>
        <v>48</v>
      </c>
      <c r="G215" s="337">
        <v>41730</v>
      </c>
      <c r="H215" s="181" t="s">
        <v>1816</v>
      </c>
    </row>
    <row r="216" spans="1:8" ht="18" customHeight="1" x14ac:dyDescent="0.15">
      <c r="A216" s="516"/>
      <c r="B216" s="43" t="s">
        <v>441</v>
      </c>
      <c r="C216" s="39">
        <v>6850105</v>
      </c>
      <c r="D216" s="39" t="s">
        <v>1398</v>
      </c>
      <c r="E216" s="39"/>
      <c r="F216" s="41">
        <v>4</v>
      </c>
      <c r="G216" s="513"/>
      <c r="H216" s="182"/>
    </row>
    <row r="217" spans="1:8" ht="18" customHeight="1" x14ac:dyDescent="0.15">
      <c r="A217" s="516"/>
      <c r="B217" s="43" t="s">
        <v>442</v>
      </c>
      <c r="C217" s="39">
        <v>6850105</v>
      </c>
      <c r="D217" s="39" t="s">
        <v>1398</v>
      </c>
      <c r="E217" s="39"/>
      <c r="F217" s="41">
        <v>4</v>
      </c>
      <c r="G217" s="513"/>
      <c r="H217" s="182"/>
    </row>
    <row r="218" spans="1:8" ht="18" customHeight="1" x14ac:dyDescent="0.15">
      <c r="A218" s="516"/>
      <c r="B218" s="43" t="s">
        <v>443</v>
      </c>
      <c r="C218" s="39">
        <v>6850014</v>
      </c>
      <c r="D218" s="39" t="s">
        <v>1399</v>
      </c>
      <c r="E218" s="39"/>
      <c r="F218" s="41">
        <v>5</v>
      </c>
      <c r="G218" s="513"/>
      <c r="H218" s="182"/>
    </row>
    <row r="219" spans="1:8" ht="18" customHeight="1" x14ac:dyDescent="0.15">
      <c r="A219" s="516"/>
      <c r="B219" s="43" t="s">
        <v>444</v>
      </c>
      <c r="C219" s="39">
        <v>6850104</v>
      </c>
      <c r="D219" s="39" t="s">
        <v>1400</v>
      </c>
      <c r="E219" s="39"/>
      <c r="F219" s="41">
        <v>5</v>
      </c>
      <c r="G219" s="513"/>
      <c r="H219" s="182"/>
    </row>
    <row r="220" spans="1:8" ht="18" customHeight="1" x14ac:dyDescent="0.15">
      <c r="A220" s="516"/>
      <c r="B220" s="43" t="s">
        <v>445</v>
      </c>
      <c r="C220" s="39">
        <v>6850027</v>
      </c>
      <c r="D220" s="39" t="s">
        <v>1401</v>
      </c>
      <c r="E220" s="39"/>
      <c r="F220" s="41">
        <v>5</v>
      </c>
      <c r="G220" s="513"/>
      <c r="H220" s="182"/>
    </row>
    <row r="221" spans="1:8" ht="18" customHeight="1" x14ac:dyDescent="0.15">
      <c r="A221" s="516"/>
      <c r="B221" s="43" t="s">
        <v>446</v>
      </c>
      <c r="C221" s="39">
        <v>6850104</v>
      </c>
      <c r="D221" s="39" t="s">
        <v>1402</v>
      </c>
      <c r="E221" s="39"/>
      <c r="F221" s="41">
        <v>4</v>
      </c>
      <c r="G221" s="513"/>
      <c r="H221" s="182"/>
    </row>
    <row r="222" spans="1:8" ht="18" customHeight="1" x14ac:dyDescent="0.15">
      <c r="A222" s="516"/>
      <c r="B222" s="43" t="s">
        <v>447</v>
      </c>
      <c r="C222" s="39">
        <v>6850104</v>
      </c>
      <c r="D222" s="39" t="s">
        <v>1403</v>
      </c>
      <c r="E222" s="39"/>
      <c r="F222" s="41">
        <v>4</v>
      </c>
      <c r="G222" s="513"/>
      <c r="H222" s="182"/>
    </row>
    <row r="223" spans="1:8" ht="18" customHeight="1" x14ac:dyDescent="0.15">
      <c r="A223" s="516"/>
      <c r="B223" s="43" t="s">
        <v>1</v>
      </c>
      <c r="C223" s="43">
        <v>6850013</v>
      </c>
      <c r="D223" s="39" t="s">
        <v>1290</v>
      </c>
      <c r="E223" s="39"/>
      <c r="F223" s="41">
        <v>5</v>
      </c>
      <c r="G223" s="513"/>
      <c r="H223" s="182"/>
    </row>
    <row r="224" spans="1:8" ht="18" customHeight="1" x14ac:dyDescent="0.15">
      <c r="A224" s="516"/>
      <c r="B224" s="43" t="s">
        <v>1641</v>
      </c>
      <c r="C224" s="43">
        <v>6850011</v>
      </c>
      <c r="D224" s="39" t="s">
        <v>1642</v>
      </c>
      <c r="E224" s="39"/>
      <c r="F224" s="41">
        <v>6</v>
      </c>
      <c r="G224" s="513"/>
      <c r="H224" s="182"/>
    </row>
    <row r="225" spans="1:8" ht="18" customHeight="1" x14ac:dyDescent="0.15">
      <c r="A225" s="516"/>
      <c r="B225" s="43" t="s">
        <v>1760</v>
      </c>
      <c r="C225" s="43">
        <v>6850011</v>
      </c>
      <c r="D225" s="39" t="s">
        <v>1642</v>
      </c>
      <c r="E225" s="39"/>
      <c r="F225" s="41">
        <v>6</v>
      </c>
      <c r="G225" s="513"/>
      <c r="H225" s="182"/>
    </row>
    <row r="226" spans="1:8" ht="18" customHeight="1" x14ac:dyDescent="0.15">
      <c r="A226" s="514" t="s">
        <v>1711</v>
      </c>
      <c r="B226" s="40" t="s">
        <v>448</v>
      </c>
      <c r="C226" s="40">
        <v>6850011</v>
      </c>
      <c r="D226" s="40" t="s">
        <v>2447</v>
      </c>
      <c r="E226" s="40" t="s">
        <v>455</v>
      </c>
      <c r="F226" s="336">
        <v>4</v>
      </c>
      <c r="G226" s="342">
        <v>38808</v>
      </c>
      <c r="H226" s="181" t="s">
        <v>1815</v>
      </c>
    </row>
    <row r="227" spans="1:8" ht="18" customHeight="1" x14ac:dyDescent="0.15">
      <c r="A227" s="515"/>
      <c r="B227" s="43" t="s">
        <v>448</v>
      </c>
      <c r="C227" s="39">
        <v>6850014</v>
      </c>
      <c r="D227" s="41" t="s">
        <v>2447</v>
      </c>
      <c r="E227" s="39"/>
      <c r="F227" s="39">
        <v>4</v>
      </c>
      <c r="G227" s="260"/>
      <c r="H227" s="182"/>
    </row>
    <row r="228" spans="1:8" ht="18" customHeight="1" x14ac:dyDescent="0.15">
      <c r="A228" s="514" t="s">
        <v>1712</v>
      </c>
      <c r="B228" s="40" t="s">
        <v>449</v>
      </c>
      <c r="C228" s="40">
        <v>6850021</v>
      </c>
      <c r="D228" s="40" t="s">
        <v>1404</v>
      </c>
      <c r="E228" s="40" t="s">
        <v>456</v>
      </c>
      <c r="F228" s="336">
        <f>SUM(F229:F233)</f>
        <v>25</v>
      </c>
      <c r="G228" s="337">
        <v>38991</v>
      </c>
      <c r="H228" s="181" t="s">
        <v>1816</v>
      </c>
    </row>
    <row r="229" spans="1:8" ht="18" customHeight="1" x14ac:dyDescent="0.15">
      <c r="A229" s="516"/>
      <c r="B229" s="43" t="s">
        <v>450</v>
      </c>
      <c r="C229" s="39">
        <v>6850014</v>
      </c>
      <c r="D229" s="39" t="s">
        <v>1405</v>
      </c>
      <c r="E229" s="39"/>
      <c r="F229" s="39">
        <v>5</v>
      </c>
      <c r="G229" s="518"/>
      <c r="H229" s="182"/>
    </row>
    <row r="230" spans="1:8" ht="18" customHeight="1" x14ac:dyDescent="0.15">
      <c r="A230" s="516"/>
      <c r="B230" s="43" t="s">
        <v>451</v>
      </c>
      <c r="C230" s="39">
        <v>6850012</v>
      </c>
      <c r="D230" s="39" t="s">
        <v>1406</v>
      </c>
      <c r="E230" s="39"/>
      <c r="F230" s="39">
        <v>4</v>
      </c>
      <c r="G230" s="518"/>
      <c r="H230" s="182"/>
    </row>
    <row r="231" spans="1:8" ht="18" customHeight="1" x14ac:dyDescent="0.15">
      <c r="A231" s="516"/>
      <c r="B231" s="43" t="s">
        <v>452</v>
      </c>
      <c r="C231" s="39">
        <v>6850013</v>
      </c>
      <c r="D231" s="39" t="s">
        <v>1407</v>
      </c>
      <c r="E231" s="39"/>
      <c r="F231" s="39">
        <v>7</v>
      </c>
      <c r="G231" s="518"/>
      <c r="H231" s="182"/>
    </row>
    <row r="232" spans="1:8" ht="18" customHeight="1" x14ac:dyDescent="0.15">
      <c r="A232" s="516"/>
      <c r="B232" s="43" t="s">
        <v>1408</v>
      </c>
      <c r="C232" s="39">
        <v>6850013</v>
      </c>
      <c r="D232" s="39" t="s">
        <v>434</v>
      </c>
      <c r="E232" s="39"/>
      <c r="F232" s="39">
        <v>5</v>
      </c>
      <c r="G232" s="518"/>
      <c r="H232" s="182"/>
    </row>
    <row r="233" spans="1:8" ht="18" customHeight="1" thickBot="1" x14ac:dyDescent="0.2">
      <c r="A233" s="517"/>
      <c r="B233" s="81" t="s">
        <v>1338</v>
      </c>
      <c r="C233" s="82">
        <v>6850011</v>
      </c>
      <c r="D233" s="82" t="s">
        <v>2242</v>
      </c>
      <c r="E233" s="82"/>
      <c r="F233" s="82">
        <v>4</v>
      </c>
      <c r="G233" s="519"/>
      <c r="H233" s="355"/>
    </row>
    <row r="235" spans="1:8" ht="18" customHeight="1" x14ac:dyDescent="0.15">
      <c r="F235" s="357"/>
    </row>
  </sheetData>
  <autoFilter ref="A3:H235"/>
  <mergeCells count="84">
    <mergeCell ref="A87:A88"/>
    <mergeCell ref="A104:A106"/>
    <mergeCell ref="A98:A100"/>
    <mergeCell ref="A81:A83"/>
    <mergeCell ref="A34:A43"/>
    <mergeCell ref="A84:A86"/>
    <mergeCell ref="G144:G155"/>
    <mergeCell ref="G157:G166"/>
    <mergeCell ref="A4:A5"/>
    <mergeCell ref="A6:A7"/>
    <mergeCell ref="A27:A28"/>
    <mergeCell ref="A29:A30"/>
    <mergeCell ref="A10:A12"/>
    <mergeCell ref="A18:A22"/>
    <mergeCell ref="A8:A9"/>
    <mergeCell ref="A23:A24"/>
    <mergeCell ref="A25:A26"/>
    <mergeCell ref="A13:A14"/>
    <mergeCell ref="A31:A33"/>
    <mergeCell ref="A91:A93"/>
    <mergeCell ref="A116:A122"/>
    <mergeCell ref="A109:A111"/>
    <mergeCell ref="G99:G100"/>
    <mergeCell ref="G117:G122"/>
    <mergeCell ref="A123:A126"/>
    <mergeCell ref="G124:G126"/>
    <mergeCell ref="G128:G132"/>
    <mergeCell ref="A127:A132"/>
    <mergeCell ref="A107:A108"/>
    <mergeCell ref="A101:A103"/>
    <mergeCell ref="A112:A115"/>
    <mergeCell ref="A156:A166"/>
    <mergeCell ref="A167:A168"/>
    <mergeCell ref="A169:A172"/>
    <mergeCell ref="G190:G191"/>
    <mergeCell ref="A194:A195"/>
    <mergeCell ref="A189:A191"/>
    <mergeCell ref="A192:A193"/>
    <mergeCell ref="A177:A188"/>
    <mergeCell ref="G178:G188"/>
    <mergeCell ref="A175:A176"/>
    <mergeCell ref="G45:G46"/>
    <mergeCell ref="A56:A58"/>
    <mergeCell ref="G64:G68"/>
    <mergeCell ref="A77:A78"/>
    <mergeCell ref="A79:A80"/>
    <mergeCell ref="A63:A68"/>
    <mergeCell ref="A44:A46"/>
    <mergeCell ref="G92:G93"/>
    <mergeCell ref="A94:A97"/>
    <mergeCell ref="A89:A90"/>
    <mergeCell ref="G134:G139"/>
    <mergeCell ref="A141:A142"/>
    <mergeCell ref="A143:A155"/>
    <mergeCell ref="A133:A140"/>
    <mergeCell ref="A173:A174"/>
    <mergeCell ref="G11:G12"/>
    <mergeCell ref="A69:A76"/>
    <mergeCell ref="G70:G76"/>
    <mergeCell ref="A47:A49"/>
    <mergeCell ref="G48:G49"/>
    <mergeCell ref="A52:A55"/>
    <mergeCell ref="G53:G55"/>
    <mergeCell ref="A50:A51"/>
    <mergeCell ref="A59:A60"/>
    <mergeCell ref="A61:A62"/>
    <mergeCell ref="A15:A17"/>
    <mergeCell ref="G19:G22"/>
    <mergeCell ref="G35:G43"/>
    <mergeCell ref="I196:J197"/>
    <mergeCell ref="G216:G225"/>
    <mergeCell ref="A226:A227"/>
    <mergeCell ref="A228:A233"/>
    <mergeCell ref="G229:G233"/>
    <mergeCell ref="G212:G214"/>
    <mergeCell ref="A215:A225"/>
    <mergeCell ref="A205:A207"/>
    <mergeCell ref="A208:A210"/>
    <mergeCell ref="A211:A214"/>
    <mergeCell ref="A196:A197"/>
    <mergeCell ref="A198:A200"/>
    <mergeCell ref="G209:G210"/>
    <mergeCell ref="A201:A202"/>
    <mergeCell ref="A203:A204"/>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3" manualBreakCount="3">
    <brk id="68" max="7" man="1"/>
    <brk id="132" max="7" man="1"/>
    <brk id="20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H2" sqref="H2"/>
    </sheetView>
  </sheetViews>
  <sheetFormatPr defaultColWidth="9.140625" defaultRowHeight="18" customHeight="1" x14ac:dyDescent="0.15"/>
  <cols>
    <col min="1" max="1" width="4.85546875" style="12" customWidth="1"/>
    <col min="2" max="2" width="47.7109375" style="12" bestFit="1" customWidth="1"/>
    <col min="3" max="3" width="10.7109375" style="252" customWidth="1"/>
    <col min="4" max="4" width="33.5703125" style="12" bestFit="1" customWidth="1"/>
    <col min="5" max="5" width="42.85546875" style="12" customWidth="1"/>
    <col min="6" max="7" width="13.7109375" style="36" customWidth="1"/>
    <col min="8" max="8" width="17.140625" style="12" customWidth="1"/>
    <col min="9" max="9" width="11.42578125" style="36" customWidth="1"/>
    <col min="10" max="16384" width="9.140625" style="12"/>
  </cols>
  <sheetData>
    <row r="1" spans="1:9" s="14" customFormat="1" ht="18" customHeight="1" x14ac:dyDescent="0.15">
      <c r="A1" s="15" t="s">
        <v>1611</v>
      </c>
      <c r="C1" s="15"/>
      <c r="F1" s="16"/>
      <c r="G1" s="16"/>
      <c r="I1" s="16"/>
    </row>
    <row r="2" spans="1:9" s="247" customFormat="1" ht="18" customHeight="1" thickBot="1" x14ac:dyDescent="0.2">
      <c r="A2" s="230" t="s">
        <v>1831</v>
      </c>
      <c r="B2" s="275"/>
      <c r="C2" s="275"/>
      <c r="F2" s="250"/>
      <c r="G2" s="250"/>
      <c r="H2" s="249" t="str">
        <f>支援施設!N2</f>
        <v>（R7.6.1現在）</v>
      </c>
      <c r="I2" s="250"/>
    </row>
    <row r="3" spans="1:9" s="36" customFormat="1" ht="18" customHeight="1" x14ac:dyDescent="0.15">
      <c r="A3" s="7" t="s">
        <v>111</v>
      </c>
      <c r="B3" s="302" t="s">
        <v>128</v>
      </c>
      <c r="C3" s="303" t="s">
        <v>14</v>
      </c>
      <c r="D3" s="304" t="s">
        <v>109</v>
      </c>
      <c r="E3" s="280" t="s">
        <v>108</v>
      </c>
      <c r="F3" s="302" t="s">
        <v>126</v>
      </c>
      <c r="G3" s="280" t="s">
        <v>491</v>
      </c>
      <c r="H3" s="305" t="s">
        <v>110</v>
      </c>
    </row>
    <row r="4" spans="1:9" s="36" customFormat="1" ht="18" customHeight="1" x14ac:dyDescent="0.15">
      <c r="A4" s="306">
        <v>1</v>
      </c>
      <c r="B4" s="258" t="s">
        <v>1589</v>
      </c>
      <c r="C4" s="451" t="s">
        <v>119</v>
      </c>
      <c r="D4" s="86" t="s">
        <v>2446</v>
      </c>
      <c r="E4" s="452" t="s">
        <v>1590</v>
      </c>
      <c r="F4" s="453" t="s">
        <v>1591</v>
      </c>
      <c r="G4" s="51" t="s">
        <v>1592</v>
      </c>
      <c r="H4" s="65" t="s">
        <v>2270</v>
      </c>
    </row>
    <row r="5" spans="1:9" s="36" customFormat="1" ht="18" customHeight="1" x14ac:dyDescent="0.15">
      <c r="A5" s="307">
        <v>2</v>
      </c>
      <c r="B5" s="308" t="s">
        <v>2448</v>
      </c>
      <c r="C5" s="309" t="s">
        <v>2396</v>
      </c>
      <c r="D5" s="310" t="s">
        <v>2397</v>
      </c>
      <c r="E5" s="448" t="s">
        <v>435</v>
      </c>
      <c r="F5" s="449" t="s">
        <v>563</v>
      </c>
      <c r="G5" s="445" t="s">
        <v>296</v>
      </c>
      <c r="H5" s="450"/>
    </row>
    <row r="6" spans="1:9" s="36" customFormat="1" ht="18" customHeight="1" x14ac:dyDescent="0.15">
      <c r="A6" s="306">
        <v>3</v>
      </c>
      <c r="B6" s="311" t="s">
        <v>1858</v>
      </c>
      <c r="C6" s="312" t="s">
        <v>1859</v>
      </c>
      <c r="D6" s="313" t="s">
        <v>1860</v>
      </c>
      <c r="E6" s="258" t="s">
        <v>1861</v>
      </c>
      <c r="F6" s="260" t="s">
        <v>1862</v>
      </c>
      <c r="G6" s="51" t="s">
        <v>1863</v>
      </c>
      <c r="H6" s="314"/>
    </row>
    <row r="7" spans="1:9" s="36" customFormat="1" ht="18" customHeight="1" x14ac:dyDescent="0.15">
      <c r="A7" s="315">
        <v>4</v>
      </c>
      <c r="B7" s="316" t="s">
        <v>1920</v>
      </c>
      <c r="C7" s="317" t="s">
        <v>952</v>
      </c>
      <c r="D7" s="318" t="s">
        <v>2500</v>
      </c>
      <c r="E7" s="319" t="s">
        <v>1921</v>
      </c>
      <c r="F7" s="320" t="s">
        <v>2026</v>
      </c>
      <c r="G7" s="56" t="s">
        <v>2027</v>
      </c>
      <c r="H7" s="321"/>
    </row>
    <row r="8" spans="1:9" s="36" customFormat="1" ht="18" customHeight="1" thickBot="1" x14ac:dyDescent="0.2">
      <c r="A8" s="322">
        <v>5</v>
      </c>
      <c r="B8" s="323" t="s">
        <v>1864</v>
      </c>
      <c r="C8" s="324" t="s">
        <v>76</v>
      </c>
      <c r="D8" s="325" t="s">
        <v>1865</v>
      </c>
      <c r="E8" s="326" t="s">
        <v>1866</v>
      </c>
      <c r="F8" s="327" t="s">
        <v>77</v>
      </c>
      <c r="G8" s="64" t="s">
        <v>1867</v>
      </c>
      <c r="H8" s="328"/>
    </row>
    <row r="15" spans="1:9" ht="18" customHeight="1" x14ac:dyDescent="0.15">
      <c r="E15" s="88"/>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view="pageBreakPreview" zoomScale="120" zoomScaleNormal="100" zoomScaleSheetLayoutView="120" workbookViewId="0">
      <pane ySplit="3" topLeftCell="A4" activePane="bottomLeft" state="frozen"/>
      <selection activeCell="C16" sqref="C16"/>
      <selection pane="bottomLeft" activeCell="K2" sqref="K2"/>
    </sheetView>
  </sheetViews>
  <sheetFormatPr defaultColWidth="9.140625" defaultRowHeight="18" customHeight="1" x14ac:dyDescent="0.15"/>
  <cols>
    <col min="1" max="1" width="4.85546875" style="88" customWidth="1"/>
    <col min="2" max="2" width="35.42578125" style="87" customWidth="1"/>
    <col min="3" max="3" width="13" style="356" customWidth="1"/>
    <col min="4" max="4" width="40.7109375" style="87" customWidth="1"/>
    <col min="5" max="5" width="34.28515625" style="87" customWidth="1"/>
    <col min="6" max="7" width="18.28515625" style="87" customWidth="1"/>
    <col min="8" max="8" width="11.140625" style="87" customWidth="1"/>
    <col min="9" max="10" width="11.85546875" style="87" customWidth="1"/>
    <col min="11" max="11" width="12.42578125" style="87" customWidth="1"/>
    <col min="12" max="12" width="13" style="171" customWidth="1"/>
    <col min="13" max="16384" width="9.140625" style="87"/>
  </cols>
  <sheetData>
    <row r="1" spans="1:12" s="1" customFormat="1" ht="18" customHeight="1" x14ac:dyDescent="0.15">
      <c r="A1" s="2" t="s">
        <v>1263</v>
      </c>
      <c r="C1" s="15"/>
      <c r="L1" s="3"/>
    </row>
    <row r="2" spans="1:12" s="330" customFormat="1" ht="18" customHeight="1" thickBot="1" x14ac:dyDescent="0.2">
      <c r="A2" s="130" t="s">
        <v>1831</v>
      </c>
      <c r="B2" s="329"/>
      <c r="C2" s="329"/>
      <c r="K2" s="331" t="str">
        <f>支援施設!N2</f>
        <v>（R7.6.1現在）</v>
      </c>
      <c r="L2" s="358"/>
    </row>
    <row r="3" spans="1:12" s="171" customFormat="1" ht="17.25" customHeight="1" x14ac:dyDescent="0.15">
      <c r="A3" s="410" t="s">
        <v>111</v>
      </c>
      <c r="B3" s="335" t="s">
        <v>13</v>
      </c>
      <c r="C3" s="332" t="s">
        <v>14</v>
      </c>
      <c r="D3" s="116" t="s">
        <v>109</v>
      </c>
      <c r="E3" s="333" t="s">
        <v>108</v>
      </c>
      <c r="F3" s="359" t="s">
        <v>406</v>
      </c>
      <c r="G3" s="359" t="s">
        <v>2182</v>
      </c>
      <c r="H3" s="359" t="s">
        <v>207</v>
      </c>
      <c r="I3" s="359" t="s">
        <v>208</v>
      </c>
      <c r="J3" s="116" t="s">
        <v>1513</v>
      </c>
      <c r="K3" s="89" t="s">
        <v>1514</v>
      </c>
    </row>
    <row r="4" spans="1:12" s="231" customFormat="1" ht="17.25" customHeight="1" x14ac:dyDescent="0.15">
      <c r="A4" s="360">
        <v>1</v>
      </c>
      <c r="B4" s="57" t="s">
        <v>16</v>
      </c>
      <c r="C4" s="84" t="s">
        <v>17</v>
      </c>
      <c r="D4" s="54" t="s">
        <v>18</v>
      </c>
      <c r="E4" s="57" t="s">
        <v>588</v>
      </c>
      <c r="F4" s="412" t="s">
        <v>19</v>
      </c>
      <c r="G4" s="52" t="s">
        <v>1078</v>
      </c>
      <c r="H4" s="265" t="s">
        <v>0</v>
      </c>
      <c r="I4" s="52" t="s">
        <v>0</v>
      </c>
      <c r="J4" s="412" t="s">
        <v>0</v>
      </c>
      <c r="K4" s="117" t="s">
        <v>0</v>
      </c>
    </row>
    <row r="5" spans="1:12" s="88" customFormat="1" ht="18" customHeight="1" x14ac:dyDescent="0.15">
      <c r="A5" s="360">
        <f>A4+1</f>
        <v>2</v>
      </c>
      <c r="B5" s="55" t="s">
        <v>10</v>
      </c>
      <c r="C5" s="84" t="s">
        <v>2063</v>
      </c>
      <c r="D5" s="86" t="s">
        <v>575</v>
      </c>
      <c r="E5" s="55" t="s">
        <v>11</v>
      </c>
      <c r="F5" s="412" t="s">
        <v>12</v>
      </c>
      <c r="G5" s="52" t="s">
        <v>2183</v>
      </c>
      <c r="H5" s="265" t="s">
        <v>0</v>
      </c>
      <c r="I5" s="52" t="s">
        <v>0</v>
      </c>
      <c r="J5" s="361"/>
      <c r="K5" s="362"/>
      <c r="L5" s="231"/>
    </row>
    <row r="6" spans="1:12" s="88" customFormat="1" ht="18" customHeight="1" x14ac:dyDescent="0.15">
      <c r="A6" s="360">
        <f>A5+1</f>
        <v>3</v>
      </c>
      <c r="B6" s="55" t="s">
        <v>429</v>
      </c>
      <c r="C6" s="84" t="s">
        <v>565</v>
      </c>
      <c r="D6" s="86" t="s">
        <v>566</v>
      </c>
      <c r="E6" s="55" t="s">
        <v>567</v>
      </c>
      <c r="F6" s="412" t="s">
        <v>140</v>
      </c>
      <c r="G6" s="52" t="s">
        <v>2184</v>
      </c>
      <c r="H6" s="265" t="s">
        <v>0</v>
      </c>
      <c r="I6" s="265" t="s">
        <v>0</v>
      </c>
      <c r="J6" s="412"/>
      <c r="K6" s="117"/>
      <c r="L6" s="231"/>
    </row>
    <row r="7" spans="1:12" s="88" customFormat="1" ht="17.25" customHeight="1" x14ac:dyDescent="0.15">
      <c r="A7" s="360">
        <f t="shared" ref="A7:A70" si="0">A6+1</f>
        <v>4</v>
      </c>
      <c r="B7" s="55" t="s">
        <v>1849</v>
      </c>
      <c r="C7" s="84" t="s">
        <v>1850</v>
      </c>
      <c r="D7" s="86" t="s">
        <v>2405</v>
      </c>
      <c r="E7" s="55" t="s">
        <v>1851</v>
      </c>
      <c r="F7" s="412" t="s">
        <v>1852</v>
      </c>
      <c r="G7" s="52" t="s">
        <v>2185</v>
      </c>
      <c r="H7" s="265" t="s">
        <v>0</v>
      </c>
      <c r="I7" s="52" t="s">
        <v>0</v>
      </c>
      <c r="J7" s="412"/>
      <c r="K7" s="117"/>
      <c r="L7" s="231"/>
    </row>
    <row r="8" spans="1:12" s="88" customFormat="1" ht="17.25" customHeight="1" x14ac:dyDescent="0.15">
      <c r="A8" s="360">
        <f t="shared" si="0"/>
        <v>5</v>
      </c>
      <c r="B8" s="57" t="s">
        <v>2290</v>
      </c>
      <c r="C8" s="84" t="s">
        <v>2291</v>
      </c>
      <c r="D8" s="54" t="s">
        <v>2292</v>
      </c>
      <c r="E8" s="57" t="s">
        <v>2293</v>
      </c>
      <c r="F8" s="58" t="s">
        <v>2294</v>
      </c>
      <c r="G8" s="363" t="s">
        <v>2295</v>
      </c>
      <c r="H8" s="265" t="s">
        <v>0</v>
      </c>
      <c r="I8" s="52" t="s">
        <v>0</v>
      </c>
      <c r="J8" s="51"/>
      <c r="K8" s="118"/>
      <c r="L8" s="231"/>
    </row>
    <row r="9" spans="1:12" s="88" customFormat="1" ht="17.25" customHeight="1" x14ac:dyDescent="0.15">
      <c r="A9" s="360">
        <f t="shared" si="0"/>
        <v>6</v>
      </c>
      <c r="B9" s="57" t="s">
        <v>2</v>
      </c>
      <c r="C9" s="84" t="s">
        <v>20</v>
      </c>
      <c r="D9" s="54" t="s">
        <v>21</v>
      </c>
      <c r="E9" s="57" t="s">
        <v>22</v>
      </c>
      <c r="F9" s="58" t="s">
        <v>23</v>
      </c>
      <c r="G9" s="363" t="s">
        <v>102</v>
      </c>
      <c r="H9" s="265" t="s">
        <v>0</v>
      </c>
      <c r="I9" s="52" t="s">
        <v>0</v>
      </c>
      <c r="J9" s="51"/>
      <c r="K9" s="118"/>
      <c r="L9" s="231"/>
    </row>
    <row r="10" spans="1:12" s="88" customFormat="1" ht="17.25" customHeight="1" x14ac:dyDescent="0.15">
      <c r="A10" s="360">
        <f t="shared" si="0"/>
        <v>7</v>
      </c>
      <c r="B10" s="57" t="s">
        <v>2489</v>
      </c>
      <c r="C10" s="84" t="s">
        <v>20</v>
      </c>
      <c r="D10" s="54" t="s">
        <v>21</v>
      </c>
      <c r="E10" s="57" t="s">
        <v>22</v>
      </c>
      <c r="F10" s="58" t="s">
        <v>23</v>
      </c>
      <c r="G10" s="363" t="s">
        <v>102</v>
      </c>
      <c r="H10" s="265"/>
      <c r="I10" s="52"/>
      <c r="J10" s="470" t="s">
        <v>0</v>
      </c>
      <c r="K10" s="118" t="s">
        <v>0</v>
      </c>
      <c r="L10" s="231"/>
    </row>
    <row r="11" spans="1:12" s="88" customFormat="1" ht="17.25" customHeight="1" x14ac:dyDescent="0.15">
      <c r="A11" s="360">
        <f t="shared" si="0"/>
        <v>8</v>
      </c>
      <c r="B11" s="57" t="s">
        <v>25</v>
      </c>
      <c r="C11" s="84" t="s">
        <v>648</v>
      </c>
      <c r="D11" s="54" t="s">
        <v>649</v>
      </c>
      <c r="E11" s="57" t="s">
        <v>24</v>
      </c>
      <c r="F11" s="412" t="s">
        <v>2064</v>
      </c>
      <c r="G11" s="52" t="s">
        <v>2186</v>
      </c>
      <c r="H11" s="265" t="s">
        <v>0</v>
      </c>
      <c r="I11" s="52" t="s">
        <v>0</v>
      </c>
      <c r="J11" s="412" t="s">
        <v>0</v>
      </c>
      <c r="K11" s="117" t="s">
        <v>0</v>
      </c>
      <c r="L11" s="231"/>
    </row>
    <row r="12" spans="1:12" s="88" customFormat="1" ht="17.25" customHeight="1" x14ac:dyDescent="0.15">
      <c r="A12" s="360">
        <f t="shared" si="0"/>
        <v>9</v>
      </c>
      <c r="B12" s="57" t="s">
        <v>731</v>
      </c>
      <c r="C12" s="84" t="s">
        <v>431</v>
      </c>
      <c r="D12" s="54" t="s">
        <v>432</v>
      </c>
      <c r="E12" s="57" t="s">
        <v>433</v>
      </c>
      <c r="F12" s="412" t="s">
        <v>647</v>
      </c>
      <c r="G12" s="52" t="s">
        <v>513</v>
      </c>
      <c r="H12" s="52" t="s">
        <v>0</v>
      </c>
      <c r="I12" s="52" t="s">
        <v>0</v>
      </c>
      <c r="J12" s="412" t="s">
        <v>0</v>
      </c>
      <c r="K12" s="117" t="s">
        <v>0</v>
      </c>
      <c r="L12" s="231"/>
    </row>
    <row r="13" spans="1:12" s="88" customFormat="1" ht="17.25" customHeight="1" x14ac:dyDescent="0.15">
      <c r="A13" s="360">
        <f t="shared" si="0"/>
        <v>10</v>
      </c>
      <c r="B13" s="57" t="s">
        <v>653</v>
      </c>
      <c r="C13" s="84" t="s">
        <v>654</v>
      </c>
      <c r="D13" s="54" t="s">
        <v>655</v>
      </c>
      <c r="E13" s="57" t="s">
        <v>656</v>
      </c>
      <c r="F13" s="412" t="s">
        <v>2401</v>
      </c>
      <c r="G13" s="52" t="s">
        <v>515</v>
      </c>
      <c r="H13" s="52" t="s">
        <v>652</v>
      </c>
      <c r="I13" s="52"/>
      <c r="J13" s="412"/>
      <c r="K13" s="117"/>
      <c r="L13" s="231"/>
    </row>
    <row r="14" spans="1:12" s="88" customFormat="1" ht="17.25" customHeight="1" x14ac:dyDescent="0.15">
      <c r="A14" s="360">
        <f t="shared" si="0"/>
        <v>11</v>
      </c>
      <c r="B14" s="57" t="s">
        <v>657</v>
      </c>
      <c r="C14" s="84" t="s">
        <v>658</v>
      </c>
      <c r="D14" s="54" t="s">
        <v>659</v>
      </c>
      <c r="E14" s="57" t="s">
        <v>660</v>
      </c>
      <c r="F14" s="412" t="s">
        <v>661</v>
      </c>
      <c r="G14" s="52" t="s">
        <v>2187</v>
      </c>
      <c r="H14" s="52" t="s">
        <v>652</v>
      </c>
      <c r="I14" s="409" t="s">
        <v>652</v>
      </c>
      <c r="J14" s="412" t="s">
        <v>0</v>
      </c>
      <c r="K14" s="117" t="s">
        <v>0</v>
      </c>
      <c r="L14" s="231"/>
    </row>
    <row r="15" spans="1:12" s="88" customFormat="1" ht="17.25" customHeight="1" x14ac:dyDescent="0.15">
      <c r="A15" s="360">
        <f t="shared" si="0"/>
        <v>12</v>
      </c>
      <c r="B15" s="57" t="s">
        <v>689</v>
      </c>
      <c r="C15" s="84" t="s">
        <v>686</v>
      </c>
      <c r="D15" s="54" t="s">
        <v>690</v>
      </c>
      <c r="E15" s="57" t="s">
        <v>688</v>
      </c>
      <c r="F15" s="412" t="s">
        <v>691</v>
      </c>
      <c r="G15" s="52" t="s">
        <v>2188</v>
      </c>
      <c r="H15" s="52" t="s">
        <v>652</v>
      </c>
      <c r="I15" s="52" t="s">
        <v>652</v>
      </c>
      <c r="J15" s="412" t="s">
        <v>0</v>
      </c>
      <c r="K15" s="117" t="s">
        <v>0</v>
      </c>
      <c r="L15" s="231"/>
    </row>
    <row r="16" spans="1:12" s="88" customFormat="1" ht="17.25" customHeight="1" x14ac:dyDescent="0.15">
      <c r="A16" s="360">
        <f t="shared" si="0"/>
        <v>13</v>
      </c>
      <c r="B16" s="57" t="s">
        <v>1206</v>
      </c>
      <c r="C16" s="84" t="s">
        <v>989</v>
      </c>
      <c r="D16" s="54" t="s">
        <v>1207</v>
      </c>
      <c r="E16" s="57" t="s">
        <v>1208</v>
      </c>
      <c r="F16" s="412" t="s">
        <v>1209</v>
      </c>
      <c r="G16" s="52" t="s">
        <v>2189</v>
      </c>
      <c r="H16" s="52" t="s">
        <v>0</v>
      </c>
      <c r="I16" s="52" t="s">
        <v>0</v>
      </c>
      <c r="J16" s="412"/>
      <c r="K16" s="117"/>
      <c r="L16" s="231"/>
    </row>
    <row r="17" spans="1:12" s="88" customFormat="1" ht="17.25" customHeight="1" x14ac:dyDescent="0.15">
      <c r="A17" s="360">
        <f t="shared" si="0"/>
        <v>14</v>
      </c>
      <c r="B17" s="57" t="s">
        <v>1476</v>
      </c>
      <c r="C17" s="84" t="s">
        <v>1272</v>
      </c>
      <c r="D17" s="54" t="s">
        <v>1477</v>
      </c>
      <c r="E17" s="57" t="s">
        <v>1274</v>
      </c>
      <c r="F17" s="412" t="s">
        <v>1478</v>
      </c>
      <c r="G17" s="52" t="s">
        <v>2190</v>
      </c>
      <c r="H17" s="52" t="s">
        <v>0</v>
      </c>
      <c r="I17" s="52" t="s">
        <v>1233</v>
      </c>
      <c r="J17" s="412"/>
      <c r="K17" s="117"/>
      <c r="L17" s="231" t="s">
        <v>2281</v>
      </c>
    </row>
    <row r="18" spans="1:12" s="88" customFormat="1" ht="17.25" customHeight="1" x14ac:dyDescent="0.15">
      <c r="A18" s="360">
        <f t="shared" si="0"/>
        <v>15</v>
      </c>
      <c r="B18" s="57" t="s">
        <v>268</v>
      </c>
      <c r="C18" s="84" t="s">
        <v>589</v>
      </c>
      <c r="D18" s="54" t="s">
        <v>593</v>
      </c>
      <c r="E18" s="57" t="s">
        <v>2065</v>
      </c>
      <c r="F18" s="412" t="s">
        <v>590</v>
      </c>
      <c r="G18" s="52" t="s">
        <v>270</v>
      </c>
      <c r="H18" s="52" t="s">
        <v>0</v>
      </c>
      <c r="I18" s="52" t="s">
        <v>0</v>
      </c>
      <c r="J18" s="412" t="s">
        <v>0</v>
      </c>
      <c r="K18" s="117" t="s">
        <v>0</v>
      </c>
      <c r="L18" s="231"/>
    </row>
    <row r="19" spans="1:12" s="88" customFormat="1" ht="17.25" customHeight="1" x14ac:dyDescent="0.15">
      <c r="A19" s="360">
        <f t="shared" si="0"/>
        <v>16</v>
      </c>
      <c r="B19" s="57" t="s">
        <v>696</v>
      </c>
      <c r="C19" s="84" t="s">
        <v>695</v>
      </c>
      <c r="D19" s="404" t="s">
        <v>2066</v>
      </c>
      <c r="E19" s="57" t="s">
        <v>697</v>
      </c>
      <c r="F19" s="412" t="s">
        <v>698</v>
      </c>
      <c r="G19" s="52" t="s">
        <v>1682</v>
      </c>
      <c r="H19" s="52" t="s">
        <v>652</v>
      </c>
      <c r="I19" s="52" t="s">
        <v>652</v>
      </c>
      <c r="J19" s="412" t="s">
        <v>652</v>
      </c>
      <c r="K19" s="117" t="s">
        <v>652</v>
      </c>
      <c r="L19" s="231"/>
    </row>
    <row r="20" spans="1:12" s="88" customFormat="1" ht="17.25" customHeight="1" x14ac:dyDescent="0.15">
      <c r="A20" s="360">
        <f t="shared" si="0"/>
        <v>17</v>
      </c>
      <c r="B20" s="57" t="s">
        <v>1479</v>
      </c>
      <c r="C20" s="84" t="s">
        <v>991</v>
      </c>
      <c r="D20" s="54" t="s">
        <v>1480</v>
      </c>
      <c r="E20" s="57" t="s">
        <v>1481</v>
      </c>
      <c r="F20" s="412" t="s">
        <v>1482</v>
      </c>
      <c r="G20" s="52" t="s">
        <v>1109</v>
      </c>
      <c r="H20" s="52" t="s">
        <v>0</v>
      </c>
      <c r="I20" s="52"/>
      <c r="J20" s="52"/>
      <c r="K20" s="65"/>
      <c r="L20" s="231"/>
    </row>
    <row r="21" spans="1:12" s="88" customFormat="1" ht="17.25" customHeight="1" x14ac:dyDescent="0.15">
      <c r="A21" s="360">
        <f t="shared" si="0"/>
        <v>18</v>
      </c>
      <c r="B21" s="57" t="s">
        <v>1693</v>
      </c>
      <c r="C21" s="84" t="s">
        <v>1455</v>
      </c>
      <c r="D21" s="54" t="s">
        <v>1694</v>
      </c>
      <c r="E21" s="57" t="s">
        <v>629</v>
      </c>
      <c r="F21" s="412" t="s">
        <v>633</v>
      </c>
      <c r="G21" s="52" t="s">
        <v>2191</v>
      </c>
      <c r="H21" s="52" t="s">
        <v>0</v>
      </c>
      <c r="I21" s="52" t="s">
        <v>0</v>
      </c>
      <c r="J21" s="51" t="s">
        <v>0</v>
      </c>
      <c r="K21" s="118" t="s">
        <v>0</v>
      </c>
      <c r="L21" s="231"/>
    </row>
    <row r="22" spans="1:12" s="88" customFormat="1" ht="17.25" customHeight="1" x14ac:dyDescent="0.15">
      <c r="A22" s="360">
        <f t="shared" si="0"/>
        <v>19</v>
      </c>
      <c r="B22" s="57" t="s">
        <v>26</v>
      </c>
      <c r="C22" s="84" t="s">
        <v>27</v>
      </c>
      <c r="D22" s="53" t="s">
        <v>28</v>
      </c>
      <c r="E22" s="57" t="s">
        <v>273</v>
      </c>
      <c r="F22" s="412" t="s">
        <v>274</v>
      </c>
      <c r="G22" s="52" t="s">
        <v>2192</v>
      </c>
      <c r="H22" s="52" t="s">
        <v>0</v>
      </c>
      <c r="I22" s="52" t="s">
        <v>0</v>
      </c>
      <c r="J22" s="412" t="s">
        <v>0</v>
      </c>
      <c r="K22" s="117" t="s">
        <v>0</v>
      </c>
      <c r="L22" s="231"/>
    </row>
    <row r="23" spans="1:12" s="88" customFormat="1" ht="17.25" customHeight="1" x14ac:dyDescent="0.15">
      <c r="A23" s="360">
        <f t="shared" si="0"/>
        <v>20</v>
      </c>
      <c r="B23" s="57" t="s">
        <v>2067</v>
      </c>
      <c r="C23" s="84" t="s">
        <v>27</v>
      </c>
      <c r="D23" s="54" t="s">
        <v>29</v>
      </c>
      <c r="E23" s="57" t="s">
        <v>30</v>
      </c>
      <c r="F23" s="412" t="s">
        <v>492</v>
      </c>
      <c r="G23" s="52" t="s">
        <v>1087</v>
      </c>
      <c r="H23" s="52"/>
      <c r="I23" s="52" t="s">
        <v>0</v>
      </c>
      <c r="J23" s="412"/>
      <c r="K23" s="117"/>
      <c r="L23" s="231"/>
    </row>
    <row r="24" spans="1:12" s="88" customFormat="1" ht="17.25" customHeight="1" x14ac:dyDescent="0.15">
      <c r="A24" s="360">
        <f t="shared" si="0"/>
        <v>21</v>
      </c>
      <c r="B24" s="57" t="s">
        <v>594</v>
      </c>
      <c r="C24" s="84" t="s">
        <v>27</v>
      </c>
      <c r="D24" s="54" t="s">
        <v>2316</v>
      </c>
      <c r="E24" s="57" t="s">
        <v>30</v>
      </c>
      <c r="F24" s="412" t="s">
        <v>1304</v>
      </c>
      <c r="G24" s="52" t="s">
        <v>1083</v>
      </c>
      <c r="H24" s="52" t="s">
        <v>0</v>
      </c>
      <c r="I24" s="52"/>
      <c r="J24" s="51" t="s">
        <v>0</v>
      </c>
      <c r="K24" s="118" t="s">
        <v>0</v>
      </c>
      <c r="L24" s="231"/>
    </row>
    <row r="25" spans="1:12" s="88" customFormat="1" ht="17.25" customHeight="1" x14ac:dyDescent="0.15">
      <c r="A25" s="360">
        <f t="shared" si="0"/>
        <v>22</v>
      </c>
      <c r="B25" s="57" t="s">
        <v>31</v>
      </c>
      <c r="C25" s="84" t="s">
        <v>32</v>
      </c>
      <c r="D25" s="54" t="s">
        <v>33</v>
      </c>
      <c r="E25" s="57" t="s">
        <v>15</v>
      </c>
      <c r="F25" s="412" t="s">
        <v>34</v>
      </c>
      <c r="G25" s="52" t="s">
        <v>425</v>
      </c>
      <c r="H25" s="52" t="s">
        <v>0</v>
      </c>
      <c r="I25" s="52" t="s">
        <v>0</v>
      </c>
      <c r="J25" s="412" t="s">
        <v>0</v>
      </c>
      <c r="K25" s="117" t="s">
        <v>0</v>
      </c>
      <c r="L25" s="231"/>
    </row>
    <row r="26" spans="1:12" ht="17.25" customHeight="1" x14ac:dyDescent="0.15">
      <c r="A26" s="360">
        <f t="shared" si="0"/>
        <v>23</v>
      </c>
      <c r="B26" s="57" t="s">
        <v>1241</v>
      </c>
      <c r="C26" s="84" t="s">
        <v>35</v>
      </c>
      <c r="D26" s="54" t="s">
        <v>2068</v>
      </c>
      <c r="E26" s="57" t="s">
        <v>36</v>
      </c>
      <c r="F26" s="58" t="s">
        <v>37</v>
      </c>
      <c r="G26" s="363" t="s">
        <v>2230</v>
      </c>
      <c r="H26" s="52" t="s">
        <v>0</v>
      </c>
      <c r="I26" s="363"/>
      <c r="J26" s="412" t="s">
        <v>0</v>
      </c>
      <c r="K26" s="117" t="s">
        <v>0</v>
      </c>
    </row>
    <row r="27" spans="1:12" s="88" customFormat="1" ht="17.25" customHeight="1" x14ac:dyDescent="0.15">
      <c r="A27" s="360">
        <f t="shared" si="0"/>
        <v>24</v>
      </c>
      <c r="B27" s="57" t="s">
        <v>38</v>
      </c>
      <c r="C27" s="84" t="s">
        <v>962</v>
      </c>
      <c r="D27" s="54" t="s">
        <v>2397</v>
      </c>
      <c r="E27" s="57" t="s">
        <v>435</v>
      </c>
      <c r="F27" s="412" t="s">
        <v>295</v>
      </c>
      <c r="G27" s="52" t="s">
        <v>2398</v>
      </c>
      <c r="H27" s="52" t="s">
        <v>0</v>
      </c>
      <c r="I27" s="52"/>
      <c r="J27" s="51" t="s">
        <v>0</v>
      </c>
      <c r="K27" s="118" t="s">
        <v>0</v>
      </c>
      <c r="L27" s="231"/>
    </row>
    <row r="28" spans="1:12" s="88" customFormat="1" ht="17.25" customHeight="1" x14ac:dyDescent="0.15">
      <c r="A28" s="360">
        <f t="shared" si="0"/>
        <v>25</v>
      </c>
      <c r="B28" s="57" t="s">
        <v>3</v>
      </c>
      <c r="C28" s="84" t="s">
        <v>39</v>
      </c>
      <c r="D28" s="54" t="s">
        <v>41</v>
      </c>
      <c r="E28" s="57" t="s">
        <v>278</v>
      </c>
      <c r="F28" s="412" t="s">
        <v>42</v>
      </c>
      <c r="G28" s="52" t="s">
        <v>2193</v>
      </c>
      <c r="H28" s="52" t="s">
        <v>0</v>
      </c>
      <c r="I28" s="52" t="s">
        <v>0</v>
      </c>
      <c r="J28" s="412" t="s">
        <v>0</v>
      </c>
      <c r="K28" s="117" t="s">
        <v>0</v>
      </c>
      <c r="L28" s="231"/>
    </row>
    <row r="29" spans="1:12" s="88" customFormat="1" ht="17.25" customHeight="1" x14ac:dyDescent="0.15">
      <c r="A29" s="360">
        <f t="shared" si="0"/>
        <v>26</v>
      </c>
      <c r="B29" s="57" t="s">
        <v>568</v>
      </c>
      <c r="C29" s="83" t="s">
        <v>595</v>
      </c>
      <c r="D29" s="54" t="s">
        <v>2467</v>
      </c>
      <c r="E29" s="57" t="s">
        <v>43</v>
      </c>
      <c r="F29" s="51" t="s">
        <v>569</v>
      </c>
      <c r="G29" s="265" t="s">
        <v>1089</v>
      </c>
      <c r="H29" s="265" t="s">
        <v>0</v>
      </c>
      <c r="I29" s="52" t="s">
        <v>0</v>
      </c>
      <c r="J29" s="412" t="s">
        <v>0</v>
      </c>
      <c r="K29" s="117" t="s">
        <v>0</v>
      </c>
      <c r="L29" s="231"/>
    </row>
    <row r="30" spans="1:12" s="88" customFormat="1" ht="17.25" customHeight="1" x14ac:dyDescent="0.15">
      <c r="A30" s="360">
        <f t="shared" si="0"/>
        <v>27</v>
      </c>
      <c r="B30" s="57" t="s">
        <v>1832</v>
      </c>
      <c r="C30" s="84" t="s">
        <v>44</v>
      </c>
      <c r="D30" s="54" t="s">
        <v>2069</v>
      </c>
      <c r="E30" s="57" t="s">
        <v>813</v>
      </c>
      <c r="F30" s="412" t="s">
        <v>45</v>
      </c>
      <c r="G30" s="52" t="s">
        <v>2194</v>
      </c>
      <c r="H30" s="52" t="s">
        <v>0</v>
      </c>
      <c r="I30" s="52" t="s">
        <v>0</v>
      </c>
      <c r="J30" s="412"/>
      <c r="K30" s="117"/>
      <c r="L30" s="231"/>
    </row>
    <row r="31" spans="1:12" s="88" customFormat="1" ht="17.25" customHeight="1" x14ac:dyDescent="0.15">
      <c r="A31" s="360">
        <f t="shared" si="0"/>
        <v>28</v>
      </c>
      <c r="B31" s="57" t="s">
        <v>1305</v>
      </c>
      <c r="C31" s="84" t="s">
        <v>642</v>
      </c>
      <c r="D31" s="54" t="s">
        <v>1306</v>
      </c>
      <c r="E31" s="57" t="s">
        <v>644</v>
      </c>
      <c r="F31" s="412" t="s">
        <v>1307</v>
      </c>
      <c r="G31" s="52" t="s">
        <v>2195</v>
      </c>
      <c r="H31" s="52" t="s">
        <v>0</v>
      </c>
      <c r="I31" s="52" t="s">
        <v>0</v>
      </c>
      <c r="J31" s="412"/>
      <c r="K31" s="117"/>
      <c r="L31" s="231"/>
    </row>
    <row r="32" spans="1:12" s="88" customFormat="1" ht="18" customHeight="1" x14ac:dyDescent="0.15">
      <c r="A32" s="360">
        <f t="shared" si="0"/>
        <v>29</v>
      </c>
      <c r="B32" s="55" t="s">
        <v>249</v>
      </c>
      <c r="C32" s="83" t="s">
        <v>2070</v>
      </c>
      <c r="D32" s="86" t="s">
        <v>250</v>
      </c>
      <c r="E32" s="55" t="s">
        <v>576</v>
      </c>
      <c r="F32" s="51" t="s">
        <v>596</v>
      </c>
      <c r="G32" s="52" t="s">
        <v>2196</v>
      </c>
      <c r="H32" s="52" t="s">
        <v>0</v>
      </c>
      <c r="I32" s="52" t="s">
        <v>0</v>
      </c>
      <c r="J32" s="412" t="s">
        <v>0</v>
      </c>
      <c r="K32" s="117" t="s">
        <v>0</v>
      </c>
      <c r="L32" s="231"/>
    </row>
    <row r="33" spans="1:12" s="88" customFormat="1" ht="18" customHeight="1" x14ac:dyDescent="0.15">
      <c r="A33" s="360">
        <f t="shared" si="0"/>
        <v>30</v>
      </c>
      <c r="B33" s="55" t="s">
        <v>46</v>
      </c>
      <c r="C33" s="84" t="s">
        <v>1248</v>
      </c>
      <c r="D33" s="86" t="s">
        <v>2399</v>
      </c>
      <c r="E33" s="55" t="s">
        <v>461</v>
      </c>
      <c r="F33" s="412" t="s">
        <v>47</v>
      </c>
      <c r="G33" s="52" t="s">
        <v>2197</v>
      </c>
      <c r="H33" s="52" t="s">
        <v>0</v>
      </c>
      <c r="I33" s="52" t="s">
        <v>0</v>
      </c>
      <c r="J33" s="412"/>
      <c r="K33" s="117"/>
      <c r="L33" s="231"/>
    </row>
    <row r="34" spans="1:12" s="88" customFormat="1" ht="18" customHeight="1" x14ac:dyDescent="0.15">
      <c r="A34" s="360">
        <f t="shared" si="0"/>
        <v>31</v>
      </c>
      <c r="B34" s="55" t="s">
        <v>597</v>
      </c>
      <c r="C34" s="84" t="s">
        <v>290</v>
      </c>
      <c r="D34" s="86" t="s">
        <v>591</v>
      </c>
      <c r="E34" s="55" t="s">
        <v>48</v>
      </c>
      <c r="F34" s="412" t="s">
        <v>292</v>
      </c>
      <c r="G34" s="52" t="s">
        <v>2198</v>
      </c>
      <c r="H34" s="52" t="s">
        <v>0</v>
      </c>
      <c r="I34" s="52" t="s">
        <v>0</v>
      </c>
      <c r="J34" s="51"/>
      <c r="K34" s="118"/>
      <c r="L34" s="231"/>
    </row>
    <row r="35" spans="1:12" s="88" customFormat="1" ht="18" customHeight="1" x14ac:dyDescent="0.15">
      <c r="A35" s="360">
        <f t="shared" si="0"/>
        <v>32</v>
      </c>
      <c r="B35" s="55" t="s">
        <v>509</v>
      </c>
      <c r="C35" s="84" t="s">
        <v>676</v>
      </c>
      <c r="D35" s="86" t="s">
        <v>2164</v>
      </c>
      <c r="E35" s="55" t="s">
        <v>49</v>
      </c>
      <c r="F35" s="412" t="s">
        <v>1956</v>
      </c>
      <c r="G35" s="52" t="s">
        <v>510</v>
      </c>
      <c r="H35" s="52" t="s">
        <v>0</v>
      </c>
      <c r="I35" s="52"/>
      <c r="J35" s="412"/>
      <c r="K35" s="117"/>
      <c r="L35" s="231"/>
    </row>
    <row r="36" spans="1:12" ht="17.25" customHeight="1" x14ac:dyDescent="0.15">
      <c r="A36" s="360">
        <f t="shared" si="0"/>
        <v>33</v>
      </c>
      <c r="B36" s="57" t="s">
        <v>1742</v>
      </c>
      <c r="C36" s="84" t="s">
        <v>50</v>
      </c>
      <c r="D36" s="54" t="s">
        <v>2462</v>
      </c>
      <c r="E36" s="57" t="s">
        <v>141</v>
      </c>
      <c r="F36" s="364" t="s">
        <v>51</v>
      </c>
      <c r="G36" s="365" t="s">
        <v>2231</v>
      </c>
      <c r="H36" s="52" t="s">
        <v>0</v>
      </c>
      <c r="I36" s="365"/>
      <c r="J36" s="412" t="s">
        <v>0</v>
      </c>
      <c r="K36" s="117" t="s">
        <v>0</v>
      </c>
    </row>
    <row r="37" spans="1:12" s="88" customFormat="1" ht="17.25" customHeight="1" x14ac:dyDescent="0.15">
      <c r="A37" s="360">
        <f t="shared" si="0"/>
        <v>34</v>
      </c>
      <c r="B37" s="57" t="s">
        <v>52</v>
      </c>
      <c r="C37" s="84" t="s">
        <v>469</v>
      </c>
      <c r="D37" s="54" t="s">
        <v>371</v>
      </c>
      <c r="E37" s="57" t="s">
        <v>570</v>
      </c>
      <c r="F37" s="364" t="s">
        <v>326</v>
      </c>
      <c r="G37" s="365" t="s">
        <v>1110</v>
      </c>
      <c r="H37" s="52" t="s">
        <v>0</v>
      </c>
      <c r="I37" s="365"/>
      <c r="J37" s="51" t="s">
        <v>0</v>
      </c>
      <c r="K37" s="118" t="s">
        <v>0</v>
      </c>
      <c r="L37" s="231"/>
    </row>
    <row r="38" spans="1:12" s="88" customFormat="1" ht="17.25" customHeight="1" x14ac:dyDescent="0.15">
      <c r="A38" s="360">
        <f t="shared" si="0"/>
        <v>35</v>
      </c>
      <c r="B38" s="57" t="s">
        <v>638</v>
      </c>
      <c r="C38" s="84" t="s">
        <v>473</v>
      </c>
      <c r="D38" s="54" t="s">
        <v>639</v>
      </c>
      <c r="E38" s="57" t="s">
        <v>640</v>
      </c>
      <c r="F38" s="364" t="s">
        <v>322</v>
      </c>
      <c r="G38" s="365" t="s">
        <v>1082</v>
      </c>
      <c r="H38" s="52" t="s">
        <v>0</v>
      </c>
      <c r="I38" s="365" t="s">
        <v>0</v>
      </c>
      <c r="J38" s="412"/>
      <c r="K38" s="117"/>
      <c r="L38" s="231"/>
    </row>
    <row r="39" spans="1:12" s="88" customFormat="1" ht="17.25" customHeight="1" x14ac:dyDescent="0.15">
      <c r="A39" s="360">
        <f t="shared" si="0"/>
        <v>36</v>
      </c>
      <c r="B39" s="57" t="s">
        <v>675</v>
      </c>
      <c r="C39" s="84" t="s">
        <v>676</v>
      </c>
      <c r="D39" s="54" t="s">
        <v>677</v>
      </c>
      <c r="E39" s="57" t="s">
        <v>678</v>
      </c>
      <c r="F39" s="364" t="s">
        <v>679</v>
      </c>
      <c r="G39" s="365" t="s">
        <v>2199</v>
      </c>
      <c r="H39" s="52" t="s">
        <v>652</v>
      </c>
      <c r="I39" s="365"/>
      <c r="J39" s="412"/>
      <c r="K39" s="117"/>
      <c r="L39" s="231"/>
    </row>
    <row r="40" spans="1:12" s="88" customFormat="1" ht="17.25" customHeight="1" x14ac:dyDescent="0.15">
      <c r="A40" s="360">
        <f t="shared" si="0"/>
        <v>37</v>
      </c>
      <c r="B40" s="57" t="s">
        <v>699</v>
      </c>
      <c r="C40" s="84" t="s">
        <v>44</v>
      </c>
      <c r="D40" s="54" t="s">
        <v>700</v>
      </c>
      <c r="E40" s="57" t="s">
        <v>701</v>
      </c>
      <c r="F40" s="364" t="s">
        <v>702</v>
      </c>
      <c r="G40" s="365" t="s">
        <v>2200</v>
      </c>
      <c r="H40" s="52" t="s">
        <v>652</v>
      </c>
      <c r="I40" s="365" t="s">
        <v>652</v>
      </c>
      <c r="J40" s="412"/>
      <c r="K40" s="117"/>
      <c r="L40" s="231"/>
    </row>
    <row r="41" spans="1:12" s="88" customFormat="1" ht="17.25" customHeight="1" x14ac:dyDescent="0.15">
      <c r="A41" s="360">
        <f t="shared" si="0"/>
        <v>38</v>
      </c>
      <c r="B41" s="57" t="s">
        <v>737</v>
      </c>
      <c r="C41" s="84" t="s">
        <v>1463</v>
      </c>
      <c r="D41" s="54" t="s">
        <v>2071</v>
      </c>
      <c r="E41" s="57" t="s">
        <v>738</v>
      </c>
      <c r="F41" s="364" t="s">
        <v>739</v>
      </c>
      <c r="G41" s="365" t="s">
        <v>2201</v>
      </c>
      <c r="H41" s="52" t="s">
        <v>0</v>
      </c>
      <c r="I41" s="365"/>
      <c r="J41" s="412"/>
      <c r="K41" s="117"/>
      <c r="L41" s="231"/>
    </row>
    <row r="42" spans="1:12" s="88" customFormat="1" ht="17.25" customHeight="1" x14ac:dyDescent="0.15">
      <c r="A42" s="360">
        <f t="shared" si="0"/>
        <v>39</v>
      </c>
      <c r="B42" s="57" t="s">
        <v>1166</v>
      </c>
      <c r="C42" s="84" t="s">
        <v>32</v>
      </c>
      <c r="D42" s="54" t="s">
        <v>2072</v>
      </c>
      <c r="E42" s="57" t="s">
        <v>1167</v>
      </c>
      <c r="F42" s="364" t="s">
        <v>1168</v>
      </c>
      <c r="G42" s="365" t="s">
        <v>2202</v>
      </c>
      <c r="H42" s="52" t="s">
        <v>0</v>
      </c>
      <c r="I42" s="365" t="s">
        <v>0</v>
      </c>
      <c r="J42" s="412"/>
      <c r="K42" s="117"/>
      <c r="L42" s="231"/>
    </row>
    <row r="43" spans="1:12" s="88" customFormat="1" ht="17.25" customHeight="1" x14ac:dyDescent="0.15">
      <c r="A43" s="360">
        <f t="shared" si="0"/>
        <v>40</v>
      </c>
      <c r="B43" s="57" t="s">
        <v>1210</v>
      </c>
      <c r="C43" s="84" t="s">
        <v>287</v>
      </c>
      <c r="D43" s="54" t="s">
        <v>1211</v>
      </c>
      <c r="E43" s="57" t="s">
        <v>288</v>
      </c>
      <c r="F43" s="58" t="s">
        <v>1212</v>
      </c>
      <c r="G43" s="363" t="s">
        <v>2203</v>
      </c>
      <c r="H43" s="52" t="s">
        <v>0</v>
      </c>
      <c r="I43" s="52"/>
      <c r="J43" s="412"/>
      <c r="K43" s="117"/>
      <c r="L43" s="231"/>
    </row>
    <row r="44" spans="1:12" s="88" customFormat="1" ht="17.25" customHeight="1" x14ac:dyDescent="0.15">
      <c r="A44" s="360">
        <f t="shared" si="0"/>
        <v>41</v>
      </c>
      <c r="B44" s="57" t="s">
        <v>1303</v>
      </c>
      <c r="C44" s="84" t="s">
        <v>39</v>
      </c>
      <c r="D44" s="54" t="s">
        <v>2445</v>
      </c>
      <c r="E44" s="57" t="s">
        <v>1264</v>
      </c>
      <c r="F44" s="58" t="s">
        <v>1265</v>
      </c>
      <c r="G44" s="363" t="s">
        <v>2204</v>
      </c>
      <c r="H44" s="52" t="s">
        <v>1233</v>
      </c>
      <c r="I44" s="52" t="s">
        <v>0</v>
      </c>
      <c r="J44" s="446" t="s">
        <v>1233</v>
      </c>
      <c r="K44" s="117" t="s">
        <v>1233</v>
      </c>
      <c r="L44" s="458"/>
    </row>
    <row r="45" spans="1:12" s="88" customFormat="1" ht="17.25" customHeight="1" x14ac:dyDescent="0.15">
      <c r="A45" s="360">
        <f t="shared" si="0"/>
        <v>42</v>
      </c>
      <c r="B45" s="57" t="s">
        <v>2484</v>
      </c>
      <c r="C45" s="84" t="s">
        <v>2485</v>
      </c>
      <c r="D45" s="54" t="s">
        <v>2486</v>
      </c>
      <c r="E45" s="57" t="s">
        <v>2483</v>
      </c>
      <c r="F45" s="58" t="s">
        <v>2487</v>
      </c>
      <c r="G45" s="363" t="s">
        <v>2488</v>
      </c>
      <c r="H45" s="52" t="s">
        <v>1233</v>
      </c>
      <c r="I45" s="52" t="s">
        <v>0</v>
      </c>
      <c r="J45" s="412"/>
      <c r="K45" s="117"/>
      <c r="L45" s="232"/>
    </row>
    <row r="46" spans="1:12" s="88" customFormat="1" ht="17.25" customHeight="1" x14ac:dyDescent="0.15">
      <c r="A46" s="360">
        <f t="shared" si="0"/>
        <v>43</v>
      </c>
      <c r="B46" s="57" t="s">
        <v>1580</v>
      </c>
      <c r="C46" s="84" t="s">
        <v>50</v>
      </c>
      <c r="D46" s="54" t="s">
        <v>1581</v>
      </c>
      <c r="E46" s="57" t="s">
        <v>1196</v>
      </c>
      <c r="F46" s="58" t="s">
        <v>1487</v>
      </c>
      <c r="G46" s="363" t="s">
        <v>2205</v>
      </c>
      <c r="H46" s="52" t="s">
        <v>1233</v>
      </c>
      <c r="I46" s="52"/>
      <c r="J46" s="412"/>
      <c r="K46" s="117"/>
      <c r="L46" s="232"/>
    </row>
    <row r="47" spans="1:12" s="88" customFormat="1" ht="17.25" customHeight="1" x14ac:dyDescent="0.15">
      <c r="A47" s="360">
        <f t="shared" si="0"/>
        <v>44</v>
      </c>
      <c r="B47" s="57" t="s">
        <v>1582</v>
      </c>
      <c r="C47" s="84" t="s">
        <v>967</v>
      </c>
      <c r="D47" s="54" t="s">
        <v>2461</v>
      </c>
      <c r="E47" s="57" t="s">
        <v>1583</v>
      </c>
      <c r="F47" s="58" t="s">
        <v>1584</v>
      </c>
      <c r="G47" s="363" t="s">
        <v>2206</v>
      </c>
      <c r="H47" s="52" t="s">
        <v>1233</v>
      </c>
      <c r="I47" s="52" t="s">
        <v>0</v>
      </c>
      <c r="J47" s="412"/>
      <c r="K47" s="117"/>
      <c r="L47" s="232"/>
    </row>
    <row r="48" spans="1:12" s="88" customFormat="1" ht="17.25" customHeight="1" x14ac:dyDescent="0.15">
      <c r="A48" s="360">
        <f t="shared" si="0"/>
        <v>45</v>
      </c>
      <c r="B48" s="57" t="s">
        <v>1695</v>
      </c>
      <c r="C48" s="84" t="s">
        <v>282</v>
      </c>
      <c r="D48" s="54" t="s">
        <v>1696</v>
      </c>
      <c r="E48" s="57" t="s">
        <v>1697</v>
      </c>
      <c r="F48" s="58" t="s">
        <v>1698</v>
      </c>
      <c r="G48" s="363" t="s">
        <v>2207</v>
      </c>
      <c r="H48" s="52" t="s">
        <v>0</v>
      </c>
      <c r="I48" s="52" t="s">
        <v>0</v>
      </c>
      <c r="J48" s="51" t="s">
        <v>0</v>
      </c>
      <c r="K48" s="118" t="s">
        <v>0</v>
      </c>
      <c r="L48" s="232"/>
    </row>
    <row r="49" spans="1:12" s="88" customFormat="1" ht="17.25" customHeight="1" x14ac:dyDescent="0.15">
      <c r="A49" s="360">
        <f t="shared" si="0"/>
        <v>46</v>
      </c>
      <c r="B49" s="57" t="s">
        <v>1853</v>
      </c>
      <c r="C49" s="84" t="s">
        <v>1854</v>
      </c>
      <c r="D49" s="54" t="s">
        <v>2073</v>
      </c>
      <c r="E49" s="57" t="s">
        <v>1855</v>
      </c>
      <c r="F49" s="58" t="s">
        <v>1856</v>
      </c>
      <c r="G49" s="363" t="s">
        <v>2208</v>
      </c>
      <c r="H49" s="52" t="s">
        <v>0</v>
      </c>
      <c r="I49" s="52" t="s">
        <v>0</v>
      </c>
      <c r="J49" s="412" t="s">
        <v>652</v>
      </c>
      <c r="K49" s="117"/>
      <c r="L49" s="232"/>
    </row>
    <row r="50" spans="1:12" s="171" customFormat="1" ht="18" customHeight="1" x14ac:dyDescent="0.15">
      <c r="A50" s="360">
        <f t="shared" si="0"/>
        <v>47</v>
      </c>
      <c r="B50" s="316" t="s">
        <v>1920</v>
      </c>
      <c r="C50" s="317" t="s">
        <v>952</v>
      </c>
      <c r="D50" s="262" t="s">
        <v>2499</v>
      </c>
      <c r="E50" s="319" t="s">
        <v>1921</v>
      </c>
      <c r="F50" s="366" t="s">
        <v>2026</v>
      </c>
      <c r="G50" s="52" t="s">
        <v>2232</v>
      </c>
      <c r="H50" s="52" t="s">
        <v>0</v>
      </c>
      <c r="I50" s="52" t="s">
        <v>0</v>
      </c>
      <c r="J50" s="412" t="s">
        <v>1233</v>
      </c>
      <c r="K50" s="117" t="s">
        <v>1233</v>
      </c>
    </row>
    <row r="51" spans="1:12" s="171" customFormat="1" ht="18" customHeight="1" x14ac:dyDescent="0.15">
      <c r="A51" s="360">
        <f t="shared" si="0"/>
        <v>48</v>
      </c>
      <c r="B51" s="316" t="s">
        <v>1943</v>
      </c>
      <c r="C51" s="83" t="s">
        <v>1944</v>
      </c>
      <c r="D51" s="460" t="s">
        <v>1945</v>
      </c>
      <c r="E51" s="319" t="s">
        <v>1946</v>
      </c>
      <c r="F51" s="413" t="s">
        <v>1947</v>
      </c>
      <c r="G51" s="403" t="s">
        <v>2228</v>
      </c>
      <c r="H51" s="52"/>
      <c r="I51" s="52" t="s">
        <v>652</v>
      </c>
      <c r="J51" s="412"/>
      <c r="K51" s="117"/>
      <c r="L51" s="171" t="s">
        <v>2463</v>
      </c>
    </row>
    <row r="52" spans="1:12" s="88" customFormat="1" ht="17.25" customHeight="1" x14ac:dyDescent="0.15">
      <c r="A52" s="360">
        <f t="shared" si="0"/>
        <v>49</v>
      </c>
      <c r="B52" s="258" t="s">
        <v>2074</v>
      </c>
      <c r="C52" s="84" t="s">
        <v>27</v>
      </c>
      <c r="D52" s="86" t="s">
        <v>2075</v>
      </c>
      <c r="E52" s="258" t="s">
        <v>2076</v>
      </c>
      <c r="F52" s="412" t="s">
        <v>2077</v>
      </c>
      <c r="G52" s="52" t="s">
        <v>1087</v>
      </c>
      <c r="H52" s="52" t="s">
        <v>652</v>
      </c>
      <c r="I52" s="367"/>
      <c r="J52" s="368"/>
      <c r="K52" s="369"/>
      <c r="L52" s="231"/>
    </row>
    <row r="53" spans="1:12" s="88" customFormat="1" ht="17.25" customHeight="1" x14ac:dyDescent="0.15">
      <c r="A53" s="360">
        <f t="shared" si="0"/>
        <v>50</v>
      </c>
      <c r="B53" s="258" t="s">
        <v>2093</v>
      </c>
      <c r="C53" s="84" t="s">
        <v>2078</v>
      </c>
      <c r="D53" s="86" t="s">
        <v>2079</v>
      </c>
      <c r="E53" s="258" t="s">
        <v>1752</v>
      </c>
      <c r="F53" s="412" t="s">
        <v>1471</v>
      </c>
      <c r="G53" s="52" t="s">
        <v>2282</v>
      </c>
      <c r="H53" s="52" t="s">
        <v>652</v>
      </c>
      <c r="I53" s="52" t="s">
        <v>652</v>
      </c>
      <c r="J53" s="412" t="s">
        <v>2092</v>
      </c>
      <c r="K53" s="117" t="s">
        <v>2092</v>
      </c>
      <c r="L53" s="231"/>
    </row>
    <row r="54" spans="1:12" s="88" customFormat="1" ht="17.25" customHeight="1" x14ac:dyDescent="0.15">
      <c r="A54" s="360">
        <f t="shared" si="0"/>
        <v>51</v>
      </c>
      <c r="B54" s="258" t="s">
        <v>2135</v>
      </c>
      <c r="C54" s="84" t="s">
        <v>2136</v>
      </c>
      <c r="D54" s="86" t="s">
        <v>2137</v>
      </c>
      <c r="E54" s="258" t="s">
        <v>2138</v>
      </c>
      <c r="F54" s="412" t="s">
        <v>2139</v>
      </c>
      <c r="G54" s="412" t="s">
        <v>2209</v>
      </c>
      <c r="H54" s="412" t="s">
        <v>2123</v>
      </c>
      <c r="I54" s="367"/>
      <c r="J54" s="412" t="s">
        <v>2123</v>
      </c>
      <c r="K54" s="117" t="s">
        <v>2123</v>
      </c>
      <c r="L54" s="231" t="s">
        <v>2474</v>
      </c>
    </row>
    <row r="55" spans="1:12" s="88" customFormat="1" ht="17.25" customHeight="1" x14ac:dyDescent="0.15">
      <c r="A55" s="360">
        <f t="shared" si="0"/>
        <v>52</v>
      </c>
      <c r="B55" s="258" t="s">
        <v>2287</v>
      </c>
      <c r="C55" s="84" t="s">
        <v>1433</v>
      </c>
      <c r="D55" s="86" t="s">
        <v>2288</v>
      </c>
      <c r="E55" s="258" t="s">
        <v>2289</v>
      </c>
      <c r="F55" s="446" t="s">
        <v>2443</v>
      </c>
      <c r="G55" s="52" t="s">
        <v>2444</v>
      </c>
      <c r="H55" s="446" t="s">
        <v>652</v>
      </c>
      <c r="I55" s="367"/>
      <c r="J55" s="446" t="s">
        <v>652</v>
      </c>
      <c r="K55" s="117" t="s">
        <v>652</v>
      </c>
      <c r="L55" s="231"/>
    </row>
    <row r="56" spans="1:12" s="88" customFormat="1" ht="17.25" customHeight="1" x14ac:dyDescent="0.15">
      <c r="A56" s="360">
        <f t="shared" si="0"/>
        <v>53</v>
      </c>
      <c r="B56" s="258" t="s">
        <v>2389</v>
      </c>
      <c r="C56" s="84" t="s">
        <v>2390</v>
      </c>
      <c r="D56" s="86" t="s">
        <v>2391</v>
      </c>
      <c r="E56" s="258" t="s">
        <v>2392</v>
      </c>
      <c r="F56" s="412" t="s">
        <v>2393</v>
      </c>
      <c r="G56" s="52" t="s">
        <v>2394</v>
      </c>
      <c r="H56" s="52" t="s">
        <v>0</v>
      </c>
      <c r="I56" s="52" t="s">
        <v>0</v>
      </c>
      <c r="J56" s="412" t="s">
        <v>652</v>
      </c>
      <c r="K56" s="117"/>
      <c r="L56" s="231"/>
    </row>
    <row r="57" spans="1:12" s="88" customFormat="1" ht="17.25" customHeight="1" x14ac:dyDescent="0.15">
      <c r="A57" s="360">
        <f t="shared" si="0"/>
        <v>54</v>
      </c>
      <c r="B57" s="57" t="s">
        <v>53</v>
      </c>
      <c r="C57" s="84" t="s">
        <v>54</v>
      </c>
      <c r="D57" s="54" t="s">
        <v>55</v>
      </c>
      <c r="E57" s="57" t="s">
        <v>321</v>
      </c>
      <c r="F57" s="58" t="s">
        <v>1957</v>
      </c>
      <c r="G57" s="363" t="s">
        <v>2528</v>
      </c>
      <c r="H57" s="52" t="s">
        <v>0</v>
      </c>
      <c r="I57" s="363" t="s">
        <v>0</v>
      </c>
      <c r="J57" s="51"/>
      <c r="K57" s="118"/>
      <c r="L57" s="231"/>
    </row>
    <row r="58" spans="1:12" s="88" customFormat="1" ht="17.25" customHeight="1" x14ac:dyDescent="0.15">
      <c r="A58" s="360">
        <f t="shared" si="0"/>
        <v>55</v>
      </c>
      <c r="B58" s="57" t="s">
        <v>627</v>
      </c>
      <c r="C58" s="84" t="s">
        <v>56</v>
      </c>
      <c r="D58" s="54" t="s">
        <v>2080</v>
      </c>
      <c r="E58" s="57" t="s">
        <v>15</v>
      </c>
      <c r="F58" s="58" t="s">
        <v>1958</v>
      </c>
      <c r="G58" s="363" t="s">
        <v>2210</v>
      </c>
      <c r="H58" s="52" t="s">
        <v>0</v>
      </c>
      <c r="I58" s="52" t="s">
        <v>0</v>
      </c>
      <c r="J58" s="412"/>
      <c r="K58" s="117"/>
      <c r="L58" s="231"/>
    </row>
    <row r="59" spans="1:12" s="88" customFormat="1" ht="17.25" customHeight="1" x14ac:dyDescent="0.15">
      <c r="A59" s="360">
        <f t="shared" si="0"/>
        <v>56</v>
      </c>
      <c r="B59" s="57" t="s">
        <v>2140</v>
      </c>
      <c r="C59" s="84" t="s">
        <v>2141</v>
      </c>
      <c r="D59" s="54" t="s">
        <v>2142</v>
      </c>
      <c r="E59" s="57" t="s">
        <v>2143</v>
      </c>
      <c r="F59" s="58" t="s">
        <v>2144</v>
      </c>
      <c r="G59" s="363" t="s">
        <v>2211</v>
      </c>
      <c r="H59" s="52" t="s">
        <v>0</v>
      </c>
      <c r="I59" s="52"/>
      <c r="J59" s="412"/>
      <c r="K59" s="117"/>
      <c r="L59" s="231"/>
    </row>
    <row r="60" spans="1:12" ht="17.25" customHeight="1" x14ac:dyDescent="0.15">
      <c r="A60" s="360">
        <f t="shared" si="0"/>
        <v>57</v>
      </c>
      <c r="B60" s="57" t="s">
        <v>57</v>
      </c>
      <c r="C60" s="84" t="s">
        <v>994</v>
      </c>
      <c r="D60" s="54" t="s">
        <v>577</v>
      </c>
      <c r="E60" s="57" t="s">
        <v>337</v>
      </c>
      <c r="F60" s="58" t="s">
        <v>2081</v>
      </c>
      <c r="G60" s="363" t="s">
        <v>2233</v>
      </c>
      <c r="H60" s="52" t="s">
        <v>0</v>
      </c>
      <c r="I60" s="52" t="s">
        <v>0</v>
      </c>
      <c r="J60" s="412" t="s">
        <v>2283</v>
      </c>
      <c r="K60" s="117" t="s">
        <v>2283</v>
      </c>
    </row>
    <row r="61" spans="1:12" s="88" customFormat="1" ht="17.25" customHeight="1" x14ac:dyDescent="0.15">
      <c r="A61" s="360">
        <f t="shared" si="0"/>
        <v>58</v>
      </c>
      <c r="B61" s="57" t="s">
        <v>58</v>
      </c>
      <c r="C61" s="84" t="s">
        <v>59</v>
      </c>
      <c r="D61" s="54" t="s">
        <v>60</v>
      </c>
      <c r="E61" s="57" t="s">
        <v>15</v>
      </c>
      <c r="F61" s="58" t="s">
        <v>61</v>
      </c>
      <c r="G61" s="363" t="s">
        <v>427</v>
      </c>
      <c r="H61" s="52" t="s">
        <v>0</v>
      </c>
      <c r="I61" s="363"/>
      <c r="J61" s="51"/>
      <c r="K61" s="118"/>
      <c r="L61" s="231"/>
    </row>
    <row r="62" spans="1:12" s="88" customFormat="1" ht="17.25" customHeight="1" x14ac:dyDescent="0.15">
      <c r="A62" s="360">
        <f t="shared" si="0"/>
        <v>59</v>
      </c>
      <c r="B62" s="57" t="s">
        <v>62</v>
      </c>
      <c r="C62" s="84" t="s">
        <v>59</v>
      </c>
      <c r="D62" s="54" t="s">
        <v>63</v>
      </c>
      <c r="E62" s="57" t="s">
        <v>64</v>
      </c>
      <c r="F62" s="412" t="s">
        <v>2082</v>
      </c>
      <c r="G62" s="52" t="s">
        <v>2212</v>
      </c>
      <c r="H62" s="52" t="s">
        <v>0</v>
      </c>
      <c r="I62" s="52" t="s">
        <v>0</v>
      </c>
      <c r="J62" s="412"/>
      <c r="K62" s="117"/>
      <c r="L62" s="231"/>
    </row>
    <row r="63" spans="1:12" s="88" customFormat="1" ht="17.25" customHeight="1" x14ac:dyDescent="0.15">
      <c r="A63" s="360">
        <f t="shared" si="0"/>
        <v>60</v>
      </c>
      <c r="B63" s="57" t="s">
        <v>65</v>
      </c>
      <c r="C63" s="84" t="s">
        <v>66</v>
      </c>
      <c r="D63" s="54" t="s">
        <v>67</v>
      </c>
      <c r="E63" s="57" t="s">
        <v>342</v>
      </c>
      <c r="F63" s="412" t="s">
        <v>68</v>
      </c>
      <c r="G63" s="52" t="s">
        <v>238</v>
      </c>
      <c r="H63" s="52" t="s">
        <v>0</v>
      </c>
      <c r="I63" s="52" t="s">
        <v>0</v>
      </c>
      <c r="J63" s="412" t="s">
        <v>0</v>
      </c>
      <c r="K63" s="117" t="s">
        <v>0</v>
      </c>
      <c r="L63" s="231"/>
    </row>
    <row r="64" spans="1:12" s="88" customFormat="1" ht="17.25" customHeight="1" x14ac:dyDescent="0.15">
      <c r="A64" s="360">
        <f t="shared" si="0"/>
        <v>61</v>
      </c>
      <c r="B64" s="57" t="s">
        <v>69</v>
      </c>
      <c r="C64" s="84" t="s">
        <v>70</v>
      </c>
      <c r="D64" s="54" t="s">
        <v>71</v>
      </c>
      <c r="E64" s="57" t="s">
        <v>353</v>
      </c>
      <c r="F64" s="58" t="s">
        <v>354</v>
      </c>
      <c r="G64" s="363" t="s">
        <v>1093</v>
      </c>
      <c r="H64" s="52" t="s">
        <v>0</v>
      </c>
      <c r="I64" s="52" t="s">
        <v>0</v>
      </c>
      <c r="J64" s="412" t="s">
        <v>0</v>
      </c>
      <c r="K64" s="117" t="s">
        <v>0</v>
      </c>
      <c r="L64" s="231"/>
    </row>
    <row r="65" spans="1:12" s="88" customFormat="1" ht="17.25" customHeight="1" x14ac:dyDescent="0.15">
      <c r="A65" s="360">
        <f t="shared" si="0"/>
        <v>62</v>
      </c>
      <c r="B65" s="57" t="s">
        <v>650</v>
      </c>
      <c r="C65" s="84" t="s">
        <v>70</v>
      </c>
      <c r="D65" s="54" t="s">
        <v>2529</v>
      </c>
      <c r="E65" s="57" t="s">
        <v>651</v>
      </c>
      <c r="F65" s="58" t="s">
        <v>2530</v>
      </c>
      <c r="G65" s="363" t="s">
        <v>2213</v>
      </c>
      <c r="H65" s="52" t="s">
        <v>652</v>
      </c>
      <c r="I65" s="52" t="s">
        <v>652</v>
      </c>
      <c r="J65" s="412"/>
      <c r="K65" s="117"/>
      <c r="L65" s="231"/>
    </row>
    <row r="66" spans="1:12" s="88" customFormat="1" ht="17.25" customHeight="1" x14ac:dyDescent="0.15">
      <c r="A66" s="360">
        <f t="shared" si="0"/>
        <v>63</v>
      </c>
      <c r="B66" s="57" t="s">
        <v>1177</v>
      </c>
      <c r="C66" s="84" t="s">
        <v>622</v>
      </c>
      <c r="D66" s="54" t="s">
        <v>1634</v>
      </c>
      <c r="E66" s="57" t="s">
        <v>351</v>
      </c>
      <c r="F66" s="58" t="s">
        <v>2531</v>
      </c>
      <c r="G66" s="363" t="s">
        <v>2532</v>
      </c>
      <c r="H66" s="52" t="s">
        <v>0</v>
      </c>
      <c r="I66" s="52" t="s">
        <v>0</v>
      </c>
      <c r="J66" s="51"/>
      <c r="K66" s="118"/>
      <c r="L66" s="231"/>
    </row>
    <row r="67" spans="1:12" s="88" customFormat="1" ht="17.25" customHeight="1" x14ac:dyDescent="0.15">
      <c r="A67" s="360">
        <f t="shared" si="0"/>
        <v>64</v>
      </c>
      <c r="B67" s="57" t="s">
        <v>72</v>
      </c>
      <c r="C67" s="84" t="s">
        <v>73</v>
      </c>
      <c r="D67" s="54" t="s">
        <v>74</v>
      </c>
      <c r="E67" s="57" t="s">
        <v>351</v>
      </c>
      <c r="F67" s="412" t="s">
        <v>1959</v>
      </c>
      <c r="G67" s="52" t="s">
        <v>2214</v>
      </c>
      <c r="H67" s="52" t="s">
        <v>0</v>
      </c>
      <c r="I67" s="52" t="s">
        <v>0</v>
      </c>
      <c r="J67" s="412" t="s">
        <v>0</v>
      </c>
      <c r="K67" s="117" t="s">
        <v>0</v>
      </c>
      <c r="L67" s="231"/>
    </row>
    <row r="68" spans="1:12" s="88" customFormat="1" ht="17.25" customHeight="1" x14ac:dyDescent="0.15">
      <c r="A68" s="360">
        <f t="shared" si="0"/>
        <v>65</v>
      </c>
      <c r="B68" s="57" t="s">
        <v>1250</v>
      </c>
      <c r="C68" s="84" t="s">
        <v>73</v>
      </c>
      <c r="D68" s="54" t="s">
        <v>345</v>
      </c>
      <c r="E68" s="57" t="s">
        <v>346</v>
      </c>
      <c r="F68" s="58" t="s">
        <v>347</v>
      </c>
      <c r="G68" s="363" t="s">
        <v>2215</v>
      </c>
      <c r="H68" s="52" t="s">
        <v>0</v>
      </c>
      <c r="I68" s="52"/>
      <c r="J68" s="412"/>
      <c r="K68" s="117"/>
      <c r="L68" s="231"/>
    </row>
    <row r="69" spans="1:12" s="88" customFormat="1" ht="17.25" customHeight="1" x14ac:dyDescent="0.15">
      <c r="A69" s="360">
        <f t="shared" si="0"/>
        <v>66</v>
      </c>
      <c r="B69" s="57" t="s">
        <v>75</v>
      </c>
      <c r="C69" s="84" t="s">
        <v>76</v>
      </c>
      <c r="D69" s="54" t="s">
        <v>2083</v>
      </c>
      <c r="E69" s="57" t="s">
        <v>592</v>
      </c>
      <c r="F69" s="412" t="s">
        <v>77</v>
      </c>
      <c r="G69" s="52" t="s">
        <v>504</v>
      </c>
      <c r="H69" s="52" t="s">
        <v>0</v>
      </c>
      <c r="I69" s="52"/>
      <c r="J69" s="412" t="s">
        <v>0</v>
      </c>
      <c r="K69" s="117" t="s">
        <v>0</v>
      </c>
      <c r="L69" s="231"/>
    </row>
    <row r="70" spans="1:12" s="88" customFormat="1" ht="17.25" customHeight="1" x14ac:dyDescent="0.15">
      <c r="A70" s="360">
        <f t="shared" si="0"/>
        <v>67</v>
      </c>
      <c r="B70" s="57" t="s">
        <v>4</v>
      </c>
      <c r="C70" s="84" t="s">
        <v>538</v>
      </c>
      <c r="D70" s="54" t="s">
        <v>5</v>
      </c>
      <c r="E70" s="57" t="s">
        <v>6</v>
      </c>
      <c r="F70" s="412" t="s">
        <v>1268</v>
      </c>
      <c r="G70" s="52" t="s">
        <v>2216</v>
      </c>
      <c r="H70" s="52" t="s">
        <v>0</v>
      </c>
      <c r="I70" s="52" t="s">
        <v>0</v>
      </c>
      <c r="J70" s="412"/>
      <c r="K70" s="117"/>
      <c r="L70" s="231"/>
    </row>
    <row r="71" spans="1:12" s="88" customFormat="1" ht="17.25" customHeight="1" x14ac:dyDescent="0.15">
      <c r="A71" s="360">
        <f t="shared" ref="A71:A93" si="1">A70+1</f>
        <v>68</v>
      </c>
      <c r="B71" s="57" t="s">
        <v>1201</v>
      </c>
      <c r="C71" s="84" t="s">
        <v>76</v>
      </c>
      <c r="D71" s="54" t="s">
        <v>1202</v>
      </c>
      <c r="E71" s="57" t="s">
        <v>1203</v>
      </c>
      <c r="F71" s="412" t="s">
        <v>1204</v>
      </c>
      <c r="G71" s="52" t="s">
        <v>2217</v>
      </c>
      <c r="H71" s="52" t="s">
        <v>0</v>
      </c>
      <c r="I71" s="52"/>
      <c r="J71" s="412"/>
      <c r="K71" s="117"/>
      <c r="L71" s="231"/>
    </row>
    <row r="72" spans="1:12" s="88" customFormat="1" ht="17.25" customHeight="1" x14ac:dyDescent="0.15">
      <c r="A72" s="360">
        <f t="shared" si="1"/>
        <v>69</v>
      </c>
      <c r="B72" s="57" t="s">
        <v>1464</v>
      </c>
      <c r="C72" s="84" t="s">
        <v>1605</v>
      </c>
      <c r="D72" s="54" t="s">
        <v>2534</v>
      </c>
      <c r="E72" s="57" t="s">
        <v>1465</v>
      </c>
      <c r="F72" s="412" t="s">
        <v>1466</v>
      </c>
      <c r="G72" s="52" t="s">
        <v>2533</v>
      </c>
      <c r="H72" s="52" t="s">
        <v>0</v>
      </c>
      <c r="I72" s="52" t="s">
        <v>0</v>
      </c>
      <c r="J72" s="412"/>
      <c r="K72" s="117"/>
      <c r="L72" s="231"/>
    </row>
    <row r="73" spans="1:12" ht="17.25" customHeight="1" x14ac:dyDescent="0.15">
      <c r="A73" s="360">
        <f t="shared" si="1"/>
        <v>70</v>
      </c>
      <c r="B73" s="57" t="s">
        <v>1948</v>
      </c>
      <c r="C73" s="84" t="s">
        <v>73</v>
      </c>
      <c r="D73" s="54" t="s">
        <v>2022</v>
      </c>
      <c r="E73" s="57" t="s">
        <v>1949</v>
      </c>
      <c r="F73" s="412" t="s">
        <v>2024</v>
      </c>
      <c r="G73" s="52" t="s">
        <v>2234</v>
      </c>
      <c r="H73" s="52" t="s">
        <v>652</v>
      </c>
      <c r="I73" s="52" t="s">
        <v>652</v>
      </c>
      <c r="J73" s="412"/>
      <c r="K73" s="117"/>
    </row>
    <row r="74" spans="1:12" s="88" customFormat="1" ht="17.25" customHeight="1" x14ac:dyDescent="0.15">
      <c r="A74" s="360">
        <f t="shared" si="1"/>
        <v>71</v>
      </c>
      <c r="B74" s="258" t="s">
        <v>2084</v>
      </c>
      <c r="C74" s="84" t="s">
        <v>2035</v>
      </c>
      <c r="D74" s="86" t="s">
        <v>2085</v>
      </c>
      <c r="E74" s="269" t="s">
        <v>2086</v>
      </c>
      <c r="F74" s="412" t="s">
        <v>2087</v>
      </c>
      <c r="G74" s="52" t="s">
        <v>2218</v>
      </c>
      <c r="H74" s="52" t="s">
        <v>652</v>
      </c>
      <c r="I74" s="52" t="s">
        <v>2245</v>
      </c>
      <c r="J74" s="51"/>
      <c r="K74" s="118"/>
      <c r="L74" s="457" t="s">
        <v>2270</v>
      </c>
    </row>
    <row r="75" spans="1:12" ht="17.25" customHeight="1" x14ac:dyDescent="0.15">
      <c r="A75" s="360">
        <f t="shared" si="1"/>
        <v>72</v>
      </c>
      <c r="B75" s="57" t="s">
        <v>2038</v>
      </c>
      <c r="C75" s="84" t="s">
        <v>2369</v>
      </c>
      <c r="D75" s="54" t="s">
        <v>2535</v>
      </c>
      <c r="E75" s="60" t="s">
        <v>2039</v>
      </c>
      <c r="F75" s="58" t="s">
        <v>2536</v>
      </c>
      <c r="G75" s="363" t="s">
        <v>2537</v>
      </c>
      <c r="H75" s="52"/>
      <c r="I75" s="52" t="s">
        <v>652</v>
      </c>
      <c r="J75" s="412"/>
      <c r="K75" s="117"/>
    </row>
    <row r="76" spans="1:12" ht="17.25" customHeight="1" x14ac:dyDescent="0.15">
      <c r="A76" s="360">
        <f t="shared" si="1"/>
        <v>73</v>
      </c>
      <c r="B76" s="258" t="s">
        <v>2034</v>
      </c>
      <c r="C76" s="84" t="s">
        <v>2035</v>
      </c>
      <c r="D76" s="86" t="s">
        <v>2088</v>
      </c>
      <c r="E76" s="370" t="s">
        <v>2036</v>
      </c>
      <c r="F76" s="412" t="s">
        <v>2037</v>
      </c>
      <c r="G76" s="363" t="s">
        <v>2229</v>
      </c>
      <c r="H76" s="52" t="s">
        <v>652</v>
      </c>
      <c r="I76" s="52" t="s">
        <v>652</v>
      </c>
      <c r="J76" s="412"/>
      <c r="K76" s="117"/>
      <c r="L76" s="87"/>
    </row>
    <row r="77" spans="1:12" s="88" customFormat="1" ht="17.25" customHeight="1" x14ac:dyDescent="0.15">
      <c r="A77" s="360">
        <f t="shared" si="1"/>
        <v>74</v>
      </c>
      <c r="B77" s="258" t="s">
        <v>2145</v>
      </c>
      <c r="C77" s="84" t="s">
        <v>2146</v>
      </c>
      <c r="D77" s="86" t="s">
        <v>2147</v>
      </c>
      <c r="E77" s="370" t="s">
        <v>2148</v>
      </c>
      <c r="F77" s="412" t="s">
        <v>2149</v>
      </c>
      <c r="G77" s="52" t="s">
        <v>2219</v>
      </c>
      <c r="H77" s="52" t="s">
        <v>2123</v>
      </c>
      <c r="I77" s="52" t="s">
        <v>2123</v>
      </c>
      <c r="J77" s="412"/>
      <c r="K77" s="117"/>
    </row>
    <row r="78" spans="1:12" s="88" customFormat="1" ht="17.25" customHeight="1" x14ac:dyDescent="0.15">
      <c r="A78" s="360">
        <f t="shared" si="1"/>
        <v>75</v>
      </c>
      <c r="B78" s="258" t="s">
        <v>2538</v>
      </c>
      <c r="C78" s="84" t="s">
        <v>2468</v>
      </c>
      <c r="D78" s="86" t="s">
        <v>2469</v>
      </c>
      <c r="E78" s="370" t="s">
        <v>2470</v>
      </c>
      <c r="F78" s="465" t="s">
        <v>2471</v>
      </c>
      <c r="G78" s="52" t="s">
        <v>2472</v>
      </c>
      <c r="H78" s="52" t="s">
        <v>1233</v>
      </c>
      <c r="I78" s="52" t="s">
        <v>0</v>
      </c>
      <c r="J78" s="465"/>
      <c r="K78" s="117"/>
    </row>
    <row r="79" spans="1:12" s="88" customFormat="1" ht="17.25" customHeight="1" x14ac:dyDescent="0.15">
      <c r="A79" s="360">
        <f>A78+1</f>
        <v>76</v>
      </c>
      <c r="B79" s="57" t="s">
        <v>78</v>
      </c>
      <c r="C79" s="84" t="s">
        <v>79</v>
      </c>
      <c r="D79" s="54" t="s">
        <v>80</v>
      </c>
      <c r="E79" s="60" t="s">
        <v>463</v>
      </c>
      <c r="F79" s="58" t="s">
        <v>81</v>
      </c>
      <c r="G79" s="363" t="s">
        <v>2220</v>
      </c>
      <c r="H79" s="52" t="s">
        <v>0</v>
      </c>
      <c r="I79" s="52" t="s">
        <v>0</v>
      </c>
      <c r="J79" s="412" t="s">
        <v>0</v>
      </c>
      <c r="K79" s="117" t="s">
        <v>0</v>
      </c>
      <c r="L79" s="231"/>
    </row>
    <row r="80" spans="1:12" s="88" customFormat="1" ht="17.25" customHeight="1" x14ac:dyDescent="0.15">
      <c r="A80" s="360">
        <f>A79+1</f>
        <v>77</v>
      </c>
      <c r="B80" s="57" t="s">
        <v>7</v>
      </c>
      <c r="C80" s="84" t="s">
        <v>82</v>
      </c>
      <c r="D80" s="54" t="s">
        <v>83</v>
      </c>
      <c r="E80" s="57" t="s">
        <v>357</v>
      </c>
      <c r="F80" s="58" t="s">
        <v>358</v>
      </c>
      <c r="G80" s="363" t="s">
        <v>2221</v>
      </c>
      <c r="H80" s="52" t="s">
        <v>0</v>
      </c>
      <c r="I80" s="52" t="s">
        <v>0</v>
      </c>
      <c r="J80" s="412" t="s">
        <v>0</v>
      </c>
      <c r="K80" s="117" t="s">
        <v>0</v>
      </c>
      <c r="L80" s="231"/>
    </row>
    <row r="81" spans="1:12" s="88" customFormat="1" ht="17.25" customHeight="1" x14ac:dyDescent="0.15">
      <c r="A81" s="360">
        <f t="shared" si="1"/>
        <v>78</v>
      </c>
      <c r="B81" s="57" t="s">
        <v>84</v>
      </c>
      <c r="C81" s="84" t="s">
        <v>85</v>
      </c>
      <c r="D81" s="54" t="s">
        <v>86</v>
      </c>
      <c r="E81" s="60" t="s">
        <v>87</v>
      </c>
      <c r="F81" s="58" t="s">
        <v>88</v>
      </c>
      <c r="G81" s="363" t="s">
        <v>499</v>
      </c>
      <c r="H81" s="52" t="s">
        <v>0</v>
      </c>
      <c r="I81" s="52" t="s">
        <v>0</v>
      </c>
      <c r="J81" s="412" t="s">
        <v>0</v>
      </c>
      <c r="K81" s="117" t="s">
        <v>0</v>
      </c>
      <c r="L81" s="231"/>
    </row>
    <row r="82" spans="1:12" s="88" customFormat="1" ht="17.25" customHeight="1" x14ac:dyDescent="0.15">
      <c r="A82" s="360">
        <f t="shared" si="1"/>
        <v>79</v>
      </c>
      <c r="B82" s="57" t="s">
        <v>708</v>
      </c>
      <c r="C82" s="83" t="s">
        <v>1170</v>
      </c>
      <c r="D82" s="54" t="s">
        <v>1169</v>
      </c>
      <c r="E82" s="60" t="s">
        <v>709</v>
      </c>
      <c r="F82" s="58" t="s">
        <v>89</v>
      </c>
      <c r="G82" s="363" t="s">
        <v>2222</v>
      </c>
      <c r="H82" s="52" t="s">
        <v>0</v>
      </c>
      <c r="I82" s="52" t="s">
        <v>0</v>
      </c>
      <c r="J82" s="51" t="s">
        <v>0</v>
      </c>
      <c r="K82" s="118" t="s">
        <v>0</v>
      </c>
      <c r="L82" s="231"/>
    </row>
    <row r="83" spans="1:12" s="88" customFormat="1" ht="17.25" customHeight="1" x14ac:dyDescent="0.15">
      <c r="A83" s="360">
        <f t="shared" si="1"/>
        <v>80</v>
      </c>
      <c r="B83" s="57" t="s">
        <v>665</v>
      </c>
      <c r="C83" s="84" t="s">
        <v>666</v>
      </c>
      <c r="D83" s="54" t="s">
        <v>667</v>
      </c>
      <c r="E83" s="60" t="s">
        <v>1528</v>
      </c>
      <c r="F83" s="58" t="s">
        <v>668</v>
      </c>
      <c r="G83" s="363" t="s">
        <v>1105</v>
      </c>
      <c r="H83" s="52" t="s">
        <v>652</v>
      </c>
      <c r="I83" s="52" t="s">
        <v>0</v>
      </c>
      <c r="J83" s="412" t="s">
        <v>652</v>
      </c>
      <c r="K83" s="117" t="s">
        <v>652</v>
      </c>
      <c r="L83" s="231"/>
    </row>
    <row r="84" spans="1:12" s="88" customFormat="1" ht="17.25" customHeight="1" x14ac:dyDescent="0.15">
      <c r="A84" s="360">
        <f t="shared" si="1"/>
        <v>81</v>
      </c>
      <c r="B84" s="57" t="s">
        <v>2587</v>
      </c>
      <c r="C84" s="84" t="s">
        <v>999</v>
      </c>
      <c r="D84" s="54" t="s">
        <v>1296</v>
      </c>
      <c r="E84" s="53" t="s">
        <v>1297</v>
      </c>
      <c r="F84" s="412" t="s">
        <v>1298</v>
      </c>
      <c r="G84" s="52" t="s">
        <v>2223</v>
      </c>
      <c r="H84" s="52" t="s">
        <v>0</v>
      </c>
      <c r="I84" s="52" t="s">
        <v>0</v>
      </c>
      <c r="J84" s="412" t="s">
        <v>2092</v>
      </c>
      <c r="K84" s="117" t="s">
        <v>2092</v>
      </c>
      <c r="L84" s="231"/>
    </row>
    <row r="85" spans="1:12" s="88" customFormat="1" ht="17.25" customHeight="1" x14ac:dyDescent="0.15">
      <c r="A85" s="360">
        <f t="shared" si="1"/>
        <v>82</v>
      </c>
      <c r="B85" s="57" t="s">
        <v>1556</v>
      </c>
      <c r="C85" s="84" t="s">
        <v>1537</v>
      </c>
      <c r="D85" s="54" t="s">
        <v>1557</v>
      </c>
      <c r="E85" s="53" t="s">
        <v>1536</v>
      </c>
      <c r="F85" s="412" t="s">
        <v>1538</v>
      </c>
      <c r="G85" s="52" t="s">
        <v>2224</v>
      </c>
      <c r="H85" s="52" t="s">
        <v>0</v>
      </c>
      <c r="I85" s="52" t="s">
        <v>0</v>
      </c>
      <c r="J85" s="412"/>
      <c r="K85" s="117"/>
      <c r="L85" s="231"/>
    </row>
    <row r="86" spans="1:12" s="88" customFormat="1" ht="17.25" customHeight="1" x14ac:dyDescent="0.15">
      <c r="A86" s="360">
        <f t="shared" si="1"/>
        <v>83</v>
      </c>
      <c r="B86" s="239" t="s">
        <v>1909</v>
      </c>
      <c r="C86" s="454" t="s">
        <v>1880</v>
      </c>
      <c r="D86" s="61" t="s">
        <v>1942</v>
      </c>
      <c r="E86" s="55" t="s">
        <v>2429</v>
      </c>
      <c r="F86" s="58" t="s">
        <v>398</v>
      </c>
      <c r="G86" s="363" t="s">
        <v>2235</v>
      </c>
      <c r="H86" s="52" t="s">
        <v>0</v>
      </c>
      <c r="I86" s="52" t="s">
        <v>0</v>
      </c>
      <c r="J86" s="446" t="s">
        <v>0</v>
      </c>
      <c r="K86" s="117" t="s">
        <v>0</v>
      </c>
      <c r="L86" s="231"/>
    </row>
    <row r="87" spans="1:12" s="88" customFormat="1" ht="17.25" customHeight="1" x14ac:dyDescent="0.15">
      <c r="A87" s="360">
        <f t="shared" si="1"/>
        <v>84</v>
      </c>
      <c r="B87" s="239" t="s">
        <v>1553</v>
      </c>
      <c r="C87" s="180" t="s">
        <v>1000</v>
      </c>
      <c r="D87" s="61" t="s">
        <v>2089</v>
      </c>
      <c r="E87" s="55" t="s">
        <v>683</v>
      </c>
      <c r="F87" s="67" t="s">
        <v>684</v>
      </c>
      <c r="G87" s="67" t="s">
        <v>2225</v>
      </c>
      <c r="H87" s="51" t="s">
        <v>652</v>
      </c>
      <c r="I87" s="51" t="s">
        <v>652</v>
      </c>
      <c r="J87" s="51"/>
      <c r="K87" s="118"/>
      <c r="L87" s="231"/>
    </row>
    <row r="88" spans="1:12" s="88" customFormat="1" ht="17.25" customHeight="1" x14ac:dyDescent="0.15">
      <c r="A88" s="360">
        <f t="shared" si="1"/>
        <v>85</v>
      </c>
      <c r="B88" s="371" t="s">
        <v>90</v>
      </c>
      <c r="C88" s="372" t="s">
        <v>91</v>
      </c>
      <c r="D88" s="373" t="s">
        <v>92</v>
      </c>
      <c r="E88" s="371" t="s">
        <v>93</v>
      </c>
      <c r="F88" s="411" t="s">
        <v>94</v>
      </c>
      <c r="G88" s="411" t="s">
        <v>2226</v>
      </c>
      <c r="H88" s="411" t="s">
        <v>0</v>
      </c>
      <c r="I88" s="374"/>
      <c r="J88" s="411" t="s">
        <v>0</v>
      </c>
      <c r="K88" s="279" t="s">
        <v>0</v>
      </c>
      <c r="L88" s="231"/>
    </row>
    <row r="89" spans="1:12" s="88" customFormat="1" ht="17.25" customHeight="1" x14ac:dyDescent="0.15">
      <c r="A89" s="360">
        <f t="shared" si="1"/>
        <v>86</v>
      </c>
      <c r="B89" s="57" t="s">
        <v>1467</v>
      </c>
      <c r="C89" s="83" t="s">
        <v>624</v>
      </c>
      <c r="D89" s="53" t="s">
        <v>1232</v>
      </c>
      <c r="E89" s="57" t="s">
        <v>1222</v>
      </c>
      <c r="F89" s="51" t="s">
        <v>625</v>
      </c>
      <c r="G89" s="51" t="s">
        <v>1128</v>
      </c>
      <c r="H89" s="51" t="s">
        <v>0</v>
      </c>
      <c r="I89" s="51"/>
      <c r="J89" s="51" t="s">
        <v>0</v>
      </c>
      <c r="K89" s="65" t="s">
        <v>0</v>
      </c>
      <c r="L89" s="231"/>
    </row>
    <row r="90" spans="1:12" ht="17.25" customHeight="1" x14ac:dyDescent="0.15">
      <c r="A90" s="360">
        <f t="shared" si="1"/>
        <v>87</v>
      </c>
      <c r="B90" s="57" t="s">
        <v>95</v>
      </c>
      <c r="C90" s="83" t="s">
        <v>96</v>
      </c>
      <c r="D90" s="53" t="s">
        <v>97</v>
      </c>
      <c r="E90" s="57" t="s">
        <v>98</v>
      </c>
      <c r="F90" s="51" t="s">
        <v>99</v>
      </c>
      <c r="G90" s="51" t="s">
        <v>2236</v>
      </c>
      <c r="H90" s="51" t="s">
        <v>0</v>
      </c>
      <c r="I90" s="51" t="s">
        <v>0</v>
      </c>
      <c r="J90" s="51" t="s">
        <v>0</v>
      </c>
      <c r="K90" s="65" t="s">
        <v>0</v>
      </c>
    </row>
    <row r="91" spans="1:12" s="88" customFormat="1" ht="17.25" customHeight="1" x14ac:dyDescent="0.15">
      <c r="A91" s="360">
        <f t="shared" si="1"/>
        <v>88</v>
      </c>
      <c r="B91" s="57" t="s">
        <v>1299</v>
      </c>
      <c r="C91" s="83" t="s">
        <v>96</v>
      </c>
      <c r="D91" s="53" t="s">
        <v>1300</v>
      </c>
      <c r="E91" s="57" t="s">
        <v>2342</v>
      </c>
      <c r="F91" s="51" t="s">
        <v>402</v>
      </c>
      <c r="G91" s="51" t="s">
        <v>2343</v>
      </c>
      <c r="H91" s="51" t="s">
        <v>0</v>
      </c>
      <c r="I91" s="51"/>
      <c r="J91" s="51"/>
      <c r="K91" s="65"/>
      <c r="L91" s="231"/>
    </row>
    <row r="92" spans="1:12" s="88" customFormat="1" ht="18" customHeight="1" x14ac:dyDescent="0.15">
      <c r="A92" s="360">
        <f t="shared" si="1"/>
        <v>89</v>
      </c>
      <c r="B92" s="57" t="s">
        <v>100</v>
      </c>
      <c r="C92" s="83" t="s">
        <v>2285</v>
      </c>
      <c r="D92" s="53" t="s">
        <v>2284</v>
      </c>
      <c r="E92" s="57" t="s">
        <v>101</v>
      </c>
      <c r="F92" s="51" t="s">
        <v>2286</v>
      </c>
      <c r="G92" s="51" t="s">
        <v>2227</v>
      </c>
      <c r="H92" s="51" t="s">
        <v>652</v>
      </c>
      <c r="I92" s="51" t="s">
        <v>652</v>
      </c>
      <c r="J92" s="51" t="s">
        <v>652</v>
      </c>
      <c r="K92" s="65" t="s">
        <v>652</v>
      </c>
    </row>
    <row r="93" spans="1:12" ht="18" customHeight="1" thickBot="1" x14ac:dyDescent="0.2">
      <c r="A93" s="414">
        <f t="shared" si="1"/>
        <v>90</v>
      </c>
      <c r="B93" s="79" t="s">
        <v>703</v>
      </c>
      <c r="C93" s="85" t="s">
        <v>704</v>
      </c>
      <c r="D93" s="79" t="s">
        <v>705</v>
      </c>
      <c r="E93" s="80" t="s">
        <v>706</v>
      </c>
      <c r="F93" s="64" t="s">
        <v>707</v>
      </c>
      <c r="G93" s="64" t="s">
        <v>454</v>
      </c>
      <c r="H93" s="64" t="s">
        <v>0</v>
      </c>
      <c r="I93" s="64" t="s">
        <v>0</v>
      </c>
      <c r="J93" s="64" t="s">
        <v>2582</v>
      </c>
      <c r="K93" s="328" t="s">
        <v>2582</v>
      </c>
      <c r="L93" s="87"/>
    </row>
    <row r="94" spans="1:12" ht="18" customHeight="1" x14ac:dyDescent="0.15">
      <c r="A94" s="78"/>
    </row>
  </sheetData>
  <autoFilter ref="A3:L93"/>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election activeCell="H2" sqref="H2"/>
    </sheetView>
  </sheetViews>
  <sheetFormatPr defaultColWidth="9.140625"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1788</v>
      </c>
      <c r="B1" s="2"/>
      <c r="C1" s="2"/>
      <c r="I1" s="3"/>
    </row>
    <row r="2" spans="1:14" s="1" customFormat="1" ht="18" customHeight="1" x14ac:dyDescent="0.15">
      <c r="A2" s="2"/>
      <c r="B2" s="2"/>
      <c r="C2" s="2"/>
      <c r="H2" s="27" t="str">
        <f>支援施設!N2</f>
        <v>（R7.6.1現在）</v>
      </c>
      <c r="I2" s="3"/>
    </row>
    <row r="3" spans="1:14" s="1" customFormat="1" ht="18" customHeight="1" thickBot="1" x14ac:dyDescent="0.2">
      <c r="A3" s="133" t="s">
        <v>1789</v>
      </c>
      <c r="B3" s="2" t="s">
        <v>1790</v>
      </c>
      <c r="C3" s="2"/>
      <c r="E3" s="2"/>
      <c r="I3" s="3"/>
      <c r="J3" s="3"/>
      <c r="L3" s="3"/>
    </row>
    <row r="4" spans="1:14" s="5" customFormat="1" ht="18" customHeight="1" x14ac:dyDescent="0.15">
      <c r="A4" s="19" t="s">
        <v>111</v>
      </c>
      <c r="B4" s="17" t="s">
        <v>1791</v>
      </c>
      <c r="C4" s="134" t="s">
        <v>14</v>
      </c>
      <c r="D4" s="18" t="s">
        <v>109</v>
      </c>
      <c r="E4" s="135" t="s">
        <v>1792</v>
      </c>
      <c r="F4" s="17" t="s">
        <v>108</v>
      </c>
      <c r="G4" s="136" t="s">
        <v>1793</v>
      </c>
      <c r="H4" s="137" t="s">
        <v>1794</v>
      </c>
      <c r="I4" s="17" t="s">
        <v>126</v>
      </c>
      <c r="J4" s="20" t="s">
        <v>491</v>
      </c>
      <c r="K4" s="138" t="s">
        <v>110</v>
      </c>
    </row>
    <row r="5" spans="1:14" ht="18" customHeight="1" x14ac:dyDescent="0.15">
      <c r="A5" s="139">
        <v>1</v>
      </c>
      <c r="B5" s="140" t="s">
        <v>1795</v>
      </c>
      <c r="C5" s="141" t="s">
        <v>1796</v>
      </c>
      <c r="D5" s="142" t="s">
        <v>1797</v>
      </c>
      <c r="E5" s="143" t="s">
        <v>1798</v>
      </c>
      <c r="F5" s="140" t="s">
        <v>1798</v>
      </c>
      <c r="G5" s="144">
        <v>22859</v>
      </c>
      <c r="H5" s="145">
        <v>22859</v>
      </c>
      <c r="I5" s="146" t="s">
        <v>1799</v>
      </c>
      <c r="J5" s="29" t="s">
        <v>1800</v>
      </c>
      <c r="K5" s="147"/>
      <c r="L5" s="5"/>
    </row>
    <row r="6" spans="1:14" ht="18" customHeight="1" thickBot="1" x14ac:dyDescent="0.2">
      <c r="A6" s="148">
        <v>2</v>
      </c>
      <c r="B6" s="149" t="s">
        <v>1801</v>
      </c>
      <c r="C6" s="150" t="s">
        <v>1802</v>
      </c>
      <c r="D6" s="151" t="s">
        <v>1803</v>
      </c>
      <c r="E6" s="152" t="s">
        <v>1804</v>
      </c>
      <c r="F6" s="153" t="s">
        <v>1805</v>
      </c>
      <c r="G6" s="154">
        <v>36617</v>
      </c>
      <c r="H6" s="155">
        <v>36617</v>
      </c>
      <c r="I6" s="156" t="s">
        <v>1806</v>
      </c>
      <c r="J6" s="28" t="s">
        <v>1807</v>
      </c>
      <c r="K6" s="157"/>
      <c r="L6" s="5"/>
    </row>
    <row r="7" spans="1:14" ht="12.75" customHeight="1" x14ac:dyDescent="0.15">
      <c r="A7" s="158"/>
      <c r="B7" s="159"/>
      <c r="C7" s="160"/>
      <c r="D7" s="159"/>
      <c r="E7" s="161"/>
      <c r="F7" s="159"/>
      <c r="G7" s="159"/>
      <c r="H7" s="159"/>
      <c r="I7" s="162"/>
      <c r="J7" s="163"/>
      <c r="K7" s="162"/>
      <c r="M7" s="164"/>
      <c r="N7" s="75"/>
    </row>
    <row r="8" spans="1:14" s="1" customFormat="1" ht="18" customHeight="1" thickBot="1" x14ac:dyDescent="0.2">
      <c r="A8" s="133" t="s">
        <v>1808</v>
      </c>
      <c r="B8" s="2" t="s">
        <v>1809</v>
      </c>
      <c r="C8" s="2"/>
      <c r="E8" s="2"/>
      <c r="I8" s="3"/>
      <c r="J8" s="3"/>
      <c r="L8" s="3"/>
    </row>
    <row r="9" spans="1:14" s="5" customFormat="1" ht="18" customHeight="1" x14ac:dyDescent="0.15">
      <c r="A9" s="19" t="s">
        <v>111</v>
      </c>
      <c r="B9" s="17" t="s">
        <v>1791</v>
      </c>
      <c r="C9" s="134" t="s">
        <v>14</v>
      </c>
      <c r="D9" s="18" t="s">
        <v>109</v>
      </c>
      <c r="E9" s="135" t="s">
        <v>1792</v>
      </c>
      <c r="F9" s="17" t="s">
        <v>108</v>
      </c>
      <c r="G9" s="136" t="s">
        <v>1793</v>
      </c>
      <c r="H9" s="137" t="s">
        <v>1794</v>
      </c>
      <c r="I9" s="17" t="s">
        <v>126</v>
      </c>
      <c r="J9" s="20" t="s">
        <v>491</v>
      </c>
      <c r="K9" s="138" t="s">
        <v>110</v>
      </c>
    </row>
    <row r="10" spans="1:14" ht="18" customHeight="1" x14ac:dyDescent="0.15">
      <c r="A10" s="139">
        <v>1</v>
      </c>
      <c r="B10" s="165" t="s">
        <v>1801</v>
      </c>
      <c r="C10" s="166" t="s">
        <v>1802</v>
      </c>
      <c r="D10" s="142" t="s">
        <v>1803</v>
      </c>
      <c r="E10" s="143" t="s">
        <v>1804</v>
      </c>
      <c r="F10" s="140" t="s">
        <v>1805</v>
      </c>
      <c r="G10" s="144">
        <v>36617</v>
      </c>
      <c r="H10" s="145">
        <v>36617</v>
      </c>
      <c r="I10" s="146" t="s">
        <v>1806</v>
      </c>
      <c r="J10" s="29" t="s">
        <v>1807</v>
      </c>
      <c r="K10" s="167"/>
      <c r="L10" s="5"/>
    </row>
    <row r="11" spans="1:14" ht="18" customHeight="1" thickBot="1" x14ac:dyDescent="0.2">
      <c r="A11" s="148">
        <v>2</v>
      </c>
      <c r="B11" s="153" t="s">
        <v>1810</v>
      </c>
      <c r="C11" s="168" t="s">
        <v>1811</v>
      </c>
      <c r="D11" s="151" t="s">
        <v>1812</v>
      </c>
      <c r="E11" s="152" t="s">
        <v>1804</v>
      </c>
      <c r="F11" s="153" t="s">
        <v>1805</v>
      </c>
      <c r="G11" s="154">
        <v>34790</v>
      </c>
      <c r="H11" s="155">
        <v>34790</v>
      </c>
      <c r="I11" s="156" t="s">
        <v>1813</v>
      </c>
      <c r="J11" s="28" t="s">
        <v>1814</v>
      </c>
      <c r="K11" s="169"/>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松岡　拓海</cp:lastModifiedBy>
  <cp:lastPrinted>2025-06-05T00:48:28Z</cp:lastPrinted>
  <dcterms:created xsi:type="dcterms:W3CDTF">2002-04-23T00:23:51Z</dcterms:created>
  <dcterms:modified xsi:type="dcterms:W3CDTF">2025-06-05T00:48:34Z</dcterms:modified>
</cp:coreProperties>
</file>