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990" windowWidth="9135" windowHeight="7335" tabRatio="598" activeTab="0"/>
  </bookViews>
  <sheets>
    <sheet name="市町村"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0">'市町村'!$A$1:$P$37</definedName>
    <definedName name="_xlnm.Print_Titles" localSheetId="0">'市町村'!$2:$5</definedName>
  </definedNames>
  <calcPr fullCalcOnLoad="1"/>
</workbook>
</file>

<file path=xl/sharedStrings.xml><?xml version="1.0" encoding="utf-8"?>
<sst xmlns="http://schemas.openxmlformats.org/spreadsheetml/2006/main" count="151" uniqueCount="66">
  <si>
    <t>広域</t>
  </si>
  <si>
    <t>広域計</t>
  </si>
  <si>
    <t>雲南市</t>
  </si>
  <si>
    <t>吉賀町</t>
  </si>
  <si>
    <t>合　計</t>
  </si>
  <si>
    <t>松江市</t>
  </si>
  <si>
    <t>浜田市</t>
  </si>
  <si>
    <t>出雲市</t>
  </si>
  <si>
    <t>益田市</t>
  </si>
  <si>
    <t>大田市</t>
  </si>
  <si>
    <t>安来市</t>
  </si>
  <si>
    <t>江津市</t>
  </si>
  <si>
    <t>雲南市</t>
  </si>
  <si>
    <t>奥出雲町</t>
  </si>
  <si>
    <t>飯南町</t>
  </si>
  <si>
    <t>川本町</t>
  </si>
  <si>
    <t>美郷町</t>
  </si>
  <si>
    <t>邑南町</t>
  </si>
  <si>
    <t>津和野町</t>
  </si>
  <si>
    <t>海士町</t>
  </si>
  <si>
    <t>西ノ島町</t>
  </si>
  <si>
    <t>知夫村</t>
  </si>
  <si>
    <t>町村計</t>
  </si>
  <si>
    <t>市 町 村 名</t>
  </si>
  <si>
    <t>市   計</t>
  </si>
  <si>
    <t>隠岐の島町</t>
  </si>
  <si>
    <t>隠岐の島町</t>
  </si>
  <si>
    <t>市町村単独</t>
  </si>
  <si>
    <t>津和野町</t>
  </si>
  <si>
    <t>任期終了に伴う委員の改選に際し、女性委員の任用人数が減ったため</t>
  </si>
  <si>
    <t>積極的に女性委員を任用するよう関係各課に通知</t>
  </si>
  <si>
    <t>-</t>
  </si>
  <si>
    <t>委員改選時に検討する</t>
  </si>
  <si>
    <t xml:space="preserve">延総委員等数
</t>
  </si>
  <si>
    <t>H27</t>
  </si>
  <si>
    <t>H28</t>
  </si>
  <si>
    <t>-</t>
  </si>
  <si>
    <t>-</t>
  </si>
  <si>
    <t>H26</t>
  </si>
  <si>
    <t>H30</t>
  </si>
  <si>
    <r>
      <t xml:space="preserve">女性委員比率
が下がった
理　　由
</t>
    </r>
    <r>
      <rPr>
        <b/>
        <sz val="16"/>
        <color indexed="10"/>
        <rFont val="ＭＳ Ｐゴシック"/>
        <family val="3"/>
      </rPr>
      <t>(9-6)</t>
    </r>
  </si>
  <si>
    <r>
      <t xml:space="preserve">目的達成の
ための施策
</t>
    </r>
    <r>
      <rPr>
        <b/>
        <sz val="16"/>
        <color indexed="10"/>
        <rFont val="ＭＳ Ｐゴシック"/>
        <family val="3"/>
      </rPr>
      <t>(9-7)</t>
    </r>
  </si>
  <si>
    <t>目標数値</t>
  </si>
  <si>
    <t>※ 対象市町村 ： 女性の登用目標を定めている市町村</t>
  </si>
  <si>
    <t>女性委員比率
[%]</t>
  </si>
  <si>
    <t xml:space="preserve">
延女性委員数
</t>
  </si>
  <si>
    <t>　　　平成28年4月1日現在</t>
  </si>
  <si>
    <t>審 議 会 等 数</t>
  </si>
  <si>
    <t>うち女性を含む審議会等</t>
  </si>
  <si>
    <t>H33</t>
  </si>
  <si>
    <t>Ｈ32</t>
  </si>
  <si>
    <t>Ｈ31</t>
  </si>
  <si>
    <t>H28</t>
  </si>
  <si>
    <t>H32</t>
  </si>
  <si>
    <t>＜参考＞ H27.4.1現在 合計</t>
  </si>
  <si>
    <t>（</t>
  </si>
  <si>
    <t>）</t>
  </si>
  <si>
    <t>H28</t>
  </si>
  <si>
    <t>)</t>
  </si>
  <si>
    <t>(</t>
  </si>
  <si>
    <t>H27.4.1現在</t>
  </si>
  <si>
    <t>＜参考＞</t>
  </si>
  <si>
    <t xml:space="preserve"> </t>
  </si>
  <si>
    <t>(</t>
  </si>
  <si>
    <t>)</t>
  </si>
  <si>
    <t>市町村における審議会等への女性の参画率について</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</si>
</sst>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000_ "/>
    <numFmt numFmtId="178" formatCode="0.0000_ "/>
    <numFmt numFmtId="179" formatCode="0.000_ "/>
    <numFmt numFmtId="180" formatCode="0.00_ "/>
    <numFmt numFmtId="181" formatCode="0.0_ "/>
    <numFmt numFmtId="182" formatCode="0_);[Red]\(0\)"/>
    <numFmt numFmtId="183" formatCode="0.0000000_ "/>
    <numFmt numFmtId="184" formatCode="0.000000_ "/>
    <numFmt numFmtId="185" formatCode="0.0%"/>
    <numFmt numFmtId="186" formatCode="0;_ꀀ"/>
    <numFmt numFmtId="187" formatCode="0;_䀀"/>
    <numFmt numFmtId="188" formatCode="0.0;_䀀"/>
    <numFmt numFmtId="189" formatCode="#,##0.0;[Red]\-#,##0.0"/>
    <numFmt numFmtId="190" formatCode="0_ "/>
    <numFmt numFmtId="191" formatCode="0.0_);[Red]\(0.0\)"/>
    <numFmt numFmtId="192" formatCode="0.0000000000000_);[Red]\(0.0000000000000\)"/>
    <numFmt numFmtId="193" formatCode="0.000000000000_);[Red]\(0.000000000000\)"/>
    <numFmt numFmtId="194" formatCode="0.00000000000_);[Red]\(0.00000000000\)"/>
    <numFmt numFmtId="195" formatCode="0.0000000000_);[Red]\(0.0000000000\)"/>
    <numFmt numFmtId="196" formatCode="0.000000000_);[Red]\(0.000000000\)"/>
    <numFmt numFmtId="197" formatCode="0.00000000_);[Red]\(0.00000000\)"/>
    <numFmt numFmtId="198" formatCode="0.0000000_);[Red]\(0.0000000\)"/>
    <numFmt numFmtId="199" formatCode="0.000000_);[Red]\(0.000000\)"/>
    <numFmt numFmtId="200" formatCode="0.00000_);[Red]\(0.00000\)"/>
    <numFmt numFmtId="201" formatCode="0.0000_);[Red]\(0.0000\)"/>
    <numFmt numFmtId="202" formatCode="0.000_);[Red]\(0.000\)"/>
    <numFmt numFmtId="203" formatCode="0.00_);[Red]\(0.00\)"/>
    <numFmt numFmtId="204" formatCode="#,##0_ "/>
    <numFmt numFmtId="205" formatCode="#,##0;[Red]#,##0"/>
    <numFmt numFmtId="206" formatCode="&quot;Yes&quot;;&quot;Yes&quot;;&quot;No&quot;"/>
    <numFmt numFmtId="207" formatCode="&quot;True&quot;;&quot;True&quot;;&quot;False&quot;"/>
    <numFmt numFmtId="208" formatCode="&quot;On&quot;;&quot;On&quot;;&quot;Off&quot;"/>
    <numFmt numFmtId="209" formatCode="[$€-2]\ #,##0.00_);[Red]\([$€-2]\ #,##0.00\)"/>
    <numFmt numFmtId="210" formatCode="0;[Red]0"/>
    <numFmt numFmtId="211" formatCode="0.0000"/>
    <numFmt numFmtId="212" formatCode="0.000"/>
    <numFmt numFmtId="213" formatCode="#,##0.0_ ;[Red]\-#,##0.0\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6"/>
      <name val="ＭＳ Ｐゴシック"/>
      <family val="3"/>
    </font>
    <font>
      <sz val="18"/>
      <name val="ＭＳ Ｐゴシック"/>
      <family val="3"/>
    </font>
    <font>
      <b/>
      <sz val="16"/>
      <color indexed="10"/>
      <name val="ＭＳ Ｐゴシック"/>
      <family val="3"/>
    </font>
    <font>
      <sz val="20"/>
      <name val="ＭＳ Ｐゴシック"/>
      <family val="3"/>
    </font>
    <font>
      <b/>
      <sz val="18"/>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thin"/>
      <right style="medium"/>
      <top style="medium"/>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medium"/>
      <right>
        <color indexed="63"/>
      </right>
      <top style="medium"/>
      <bottom style="medium"/>
    </border>
    <border>
      <left style="medium"/>
      <right>
        <color indexed="63"/>
      </right>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3" fillId="0" borderId="0" applyNumberFormat="0" applyFill="0" applyBorder="0" applyAlignment="0" applyProtection="0"/>
    <xf numFmtId="0" fontId="43" fillId="31" borderId="0" applyNumberFormat="0" applyBorder="0" applyAlignment="0" applyProtection="0"/>
  </cellStyleXfs>
  <cellXfs count="149">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5" fillId="32" borderId="10" xfId="0" applyFont="1" applyFill="1" applyBorder="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right" vertical="center" wrapText="1"/>
    </xf>
    <xf numFmtId="0" fontId="6" fillId="0" borderId="14" xfId="0" applyFont="1" applyFill="1" applyBorder="1" applyAlignment="1">
      <alignment horizontal="right" vertical="center"/>
    </xf>
    <xf numFmtId="38" fontId="6" fillId="0" borderId="14" xfId="49" applyFont="1" applyFill="1" applyBorder="1" applyAlignment="1">
      <alignment horizontal="right" vertical="center"/>
    </xf>
    <xf numFmtId="181" fontId="6" fillId="0" borderId="15" xfId="0"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8" xfId="0" applyFont="1" applyFill="1" applyBorder="1" applyAlignment="1">
      <alignment horizontal="right" vertical="center"/>
    </xf>
    <xf numFmtId="38" fontId="6" fillId="0" borderId="18" xfId="49" applyFont="1" applyFill="1" applyBorder="1" applyAlignment="1">
      <alignment horizontal="right" vertical="center"/>
    </xf>
    <xf numFmtId="0" fontId="6" fillId="0" borderId="18" xfId="0" applyFont="1" applyFill="1" applyBorder="1" applyAlignment="1">
      <alignment vertical="center" wrapText="1"/>
    </xf>
    <xf numFmtId="181" fontId="6" fillId="0" borderId="19" xfId="0" applyNumberFormat="1" applyFont="1" applyFill="1" applyBorder="1" applyAlignment="1">
      <alignment vertical="center" wrapText="1"/>
    </xf>
    <xf numFmtId="0" fontId="6" fillId="0" borderId="18" xfId="0" applyFont="1" applyFill="1" applyBorder="1" applyAlignment="1">
      <alignment vertical="center"/>
    </xf>
    <xf numFmtId="181" fontId="6" fillId="0" borderId="19" xfId="0" applyNumberFormat="1" applyFont="1" applyFill="1" applyBorder="1" applyAlignment="1">
      <alignment vertical="center"/>
    </xf>
    <xf numFmtId="0" fontId="6" fillId="0" borderId="20" xfId="0" applyFont="1" applyFill="1" applyBorder="1" applyAlignment="1">
      <alignment vertical="center"/>
    </xf>
    <xf numFmtId="0" fontId="6" fillId="0" borderId="17"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horizontal="center" vertical="center"/>
    </xf>
    <xf numFmtId="0" fontId="6" fillId="0" borderId="22" xfId="0" applyFont="1" applyFill="1" applyBorder="1" applyAlignment="1">
      <alignment horizontal="right" vertical="center"/>
    </xf>
    <xf numFmtId="38" fontId="6" fillId="0" borderId="22" xfId="49" applyFont="1" applyFill="1" applyBorder="1" applyAlignment="1">
      <alignment horizontal="right" vertical="center"/>
    </xf>
    <xf numFmtId="0" fontId="6" fillId="0" borderId="22" xfId="0" applyFont="1" applyFill="1" applyBorder="1" applyAlignment="1">
      <alignment vertical="center" wrapText="1"/>
    </xf>
    <xf numFmtId="181" fontId="6" fillId="0" borderId="23" xfId="0" applyNumberFormat="1" applyFont="1" applyFill="1" applyBorder="1" applyAlignment="1">
      <alignment vertical="center" wrapText="1"/>
    </xf>
    <xf numFmtId="0" fontId="6" fillId="0" borderId="24" xfId="0" applyFont="1" applyFill="1" applyBorder="1" applyAlignment="1">
      <alignment vertical="center"/>
    </xf>
    <xf numFmtId="0" fontId="6" fillId="0" borderId="18" xfId="0" applyFont="1" applyFill="1" applyBorder="1" applyAlignment="1">
      <alignment horizontal="center" vertical="center" wrapText="1"/>
    </xf>
    <xf numFmtId="0" fontId="6" fillId="0" borderId="18" xfId="0" applyFont="1" applyFill="1" applyBorder="1" applyAlignment="1">
      <alignment horizontal="right" vertical="center" wrapText="1"/>
    </xf>
    <xf numFmtId="0" fontId="6" fillId="0" borderId="19" xfId="0" applyNumberFormat="1" applyFont="1" applyFill="1" applyBorder="1" applyAlignment="1">
      <alignment vertical="center" wrapText="1"/>
    </xf>
    <xf numFmtId="0" fontId="6" fillId="0" borderId="25" xfId="0" applyFont="1" applyFill="1" applyBorder="1" applyAlignment="1">
      <alignment vertical="center"/>
    </xf>
    <xf numFmtId="0" fontId="6" fillId="0" borderId="14" xfId="0" applyFont="1" applyFill="1" applyBorder="1" applyAlignment="1">
      <alignment horizontal="center" vertical="center"/>
    </xf>
    <xf numFmtId="181" fontId="6" fillId="0" borderId="16" xfId="0" applyNumberFormat="1" applyFont="1" applyFill="1" applyBorder="1" applyAlignment="1">
      <alignment vertical="center" wrapText="1"/>
    </xf>
    <xf numFmtId="0" fontId="6" fillId="0" borderId="26" xfId="0" applyFont="1" applyFill="1" applyBorder="1" applyAlignment="1">
      <alignment vertical="center"/>
    </xf>
    <xf numFmtId="0" fontId="6" fillId="32" borderId="27" xfId="0" applyFont="1" applyFill="1" applyBorder="1" applyAlignment="1">
      <alignment horizontal="left" vertical="center"/>
    </xf>
    <xf numFmtId="0" fontId="6" fillId="32" borderId="28" xfId="0" applyFont="1" applyFill="1" applyBorder="1" applyAlignment="1">
      <alignment horizontal="center" vertical="center"/>
    </xf>
    <xf numFmtId="0" fontId="6" fillId="32" borderId="28" xfId="0" applyFont="1" applyFill="1" applyBorder="1" applyAlignment="1">
      <alignment horizontal="right" vertical="center"/>
    </xf>
    <xf numFmtId="38" fontId="6" fillId="32" borderId="28" xfId="49" applyFont="1" applyFill="1" applyBorder="1" applyAlignment="1">
      <alignment horizontal="right" vertical="center"/>
    </xf>
    <xf numFmtId="204" fontId="6" fillId="32" borderId="28" xfId="0" applyNumberFormat="1" applyFont="1" applyFill="1" applyBorder="1" applyAlignment="1">
      <alignment horizontal="right" vertical="center"/>
    </xf>
    <xf numFmtId="181" fontId="6" fillId="32" borderId="29" xfId="0" applyNumberFormat="1" applyFont="1" applyFill="1" applyBorder="1" applyAlignment="1">
      <alignment horizontal="right" vertical="center"/>
    </xf>
    <xf numFmtId="181" fontId="6" fillId="32" borderId="30" xfId="0" applyNumberFormat="1" applyFont="1" applyFill="1" applyBorder="1" applyAlignment="1">
      <alignment horizontal="center" vertical="center"/>
    </xf>
    <xf numFmtId="181" fontId="6" fillId="0" borderId="19" xfId="0" applyNumberFormat="1" applyFont="1" applyFill="1" applyBorder="1" applyAlignment="1">
      <alignment horizontal="left" vertical="center" shrinkToFit="1"/>
    </xf>
    <xf numFmtId="0" fontId="6" fillId="0" borderId="17" xfId="0" applyFont="1" applyBorder="1" applyAlignment="1">
      <alignment vertical="center"/>
    </xf>
    <xf numFmtId="181" fontId="6" fillId="0" borderId="19" xfId="0" applyNumberFormat="1"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7" xfId="0" applyFont="1" applyFill="1" applyBorder="1" applyAlignment="1">
      <alignment vertical="top" wrapText="1"/>
    </xf>
    <xf numFmtId="0" fontId="6" fillId="0" borderId="31" xfId="0" applyNumberFormat="1" applyFont="1" applyFill="1" applyBorder="1" applyAlignment="1">
      <alignment horizontal="right" vertical="center"/>
    </xf>
    <xf numFmtId="0" fontId="6" fillId="0" borderId="21" xfId="0" applyFont="1" applyFill="1" applyBorder="1" applyAlignment="1">
      <alignment horizontal="center" vertical="center"/>
    </xf>
    <xf numFmtId="181" fontId="6" fillId="0" borderId="23" xfId="0" applyNumberFormat="1" applyFont="1" applyFill="1" applyBorder="1" applyAlignment="1">
      <alignment horizontal="center" vertical="center"/>
    </xf>
    <xf numFmtId="9" fontId="6" fillId="0" borderId="18" xfId="0" applyNumberFormat="1" applyFont="1" applyFill="1" applyBorder="1" applyAlignment="1">
      <alignment horizontal="center" vertical="center"/>
    </xf>
    <xf numFmtId="210" fontId="6" fillId="0" borderId="18" xfId="0" applyNumberFormat="1" applyFont="1" applyFill="1" applyBorder="1" applyAlignment="1">
      <alignment horizontal="righ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2" xfId="0" applyFont="1" applyFill="1" applyBorder="1" applyAlignment="1">
      <alignment horizontal="center" vertical="center"/>
    </xf>
    <xf numFmtId="181" fontId="6" fillId="0" borderId="33"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21" xfId="0" applyFont="1" applyFill="1" applyBorder="1" applyAlignment="1">
      <alignment horizontal="left" vertical="center"/>
    </xf>
    <xf numFmtId="181" fontId="6" fillId="0" borderId="31" xfId="0" applyNumberFormat="1" applyFont="1" applyFill="1" applyBorder="1" applyAlignment="1">
      <alignment horizontal="center"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35" xfId="0" applyNumberFormat="1" applyFont="1" applyFill="1" applyBorder="1" applyAlignment="1">
      <alignment vertical="center" wrapText="1"/>
    </xf>
    <xf numFmtId="0" fontId="6" fillId="32" borderId="28" xfId="0" applyFont="1" applyFill="1" applyBorder="1" applyAlignment="1">
      <alignment vertical="center"/>
    </xf>
    <xf numFmtId="204" fontId="6" fillId="32" borderId="28" xfId="0" applyNumberFormat="1" applyFont="1" applyFill="1" applyBorder="1" applyAlignment="1">
      <alignment vertical="center"/>
    </xf>
    <xf numFmtId="181" fontId="6" fillId="32" borderId="29" xfId="0" applyNumberFormat="1" applyFont="1" applyFill="1" applyBorder="1" applyAlignment="1">
      <alignment vertical="center"/>
    </xf>
    <xf numFmtId="0" fontId="6" fillId="32" borderId="12" xfId="0" applyFont="1" applyFill="1" applyBorder="1" applyAlignment="1">
      <alignment vertical="center"/>
    </xf>
    <xf numFmtId="181" fontId="6" fillId="32" borderId="36" xfId="0" applyNumberFormat="1" applyFont="1" applyFill="1" applyBorder="1" applyAlignment="1">
      <alignment vertical="center"/>
    </xf>
    <xf numFmtId="0" fontId="6" fillId="0" borderId="37" xfId="0" applyFont="1" applyFill="1" applyBorder="1" applyAlignment="1">
      <alignment horizontal="lef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11" xfId="0" applyFont="1" applyFill="1" applyBorder="1" applyAlignment="1">
      <alignment horizontal="center" vertical="center"/>
    </xf>
    <xf numFmtId="0" fontId="6" fillId="0" borderId="22" xfId="0" applyFont="1" applyFill="1" applyBorder="1" applyAlignment="1">
      <alignment vertical="center"/>
    </xf>
    <xf numFmtId="0" fontId="6" fillId="0" borderId="31" xfId="0" applyFont="1" applyFill="1" applyBorder="1" applyAlignment="1">
      <alignment vertical="center"/>
    </xf>
    <xf numFmtId="0" fontId="6" fillId="0" borderId="40" xfId="0"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32" xfId="0" applyFont="1" applyFill="1" applyBorder="1" applyAlignment="1">
      <alignment vertical="center"/>
    </xf>
    <xf numFmtId="181" fontId="6" fillId="32" borderId="30" xfId="0" applyNumberFormat="1" applyFont="1" applyFill="1" applyBorder="1" applyAlignment="1">
      <alignment vertical="center"/>
    </xf>
    <xf numFmtId="0" fontId="6" fillId="32" borderId="41" xfId="0" applyFont="1" applyFill="1" applyBorder="1" applyAlignment="1">
      <alignment horizontal="left" vertical="center"/>
    </xf>
    <xf numFmtId="0" fontId="6" fillId="32" borderId="42" xfId="0" applyFont="1" applyFill="1" applyBorder="1" applyAlignment="1">
      <alignment vertical="center"/>
    </xf>
    <xf numFmtId="38" fontId="6" fillId="32" borderId="42" xfId="0" applyNumberFormat="1" applyFont="1" applyFill="1" applyBorder="1" applyAlignment="1">
      <alignment vertical="center"/>
    </xf>
    <xf numFmtId="204" fontId="6" fillId="32" borderId="42" xfId="0" applyNumberFormat="1" applyFont="1" applyFill="1" applyBorder="1" applyAlignment="1">
      <alignment vertical="center"/>
    </xf>
    <xf numFmtId="181" fontId="6" fillId="32" borderId="43" xfId="0" applyNumberFormat="1" applyFont="1" applyFill="1" applyBorder="1" applyAlignment="1">
      <alignment vertical="center"/>
    </xf>
    <xf numFmtId="181" fontId="6" fillId="32" borderId="44" xfId="0" applyNumberFormat="1" applyFont="1" applyFill="1" applyBorder="1" applyAlignment="1">
      <alignment vertical="center"/>
    </xf>
    <xf numFmtId="0" fontId="6" fillId="0" borderId="0" xfId="0" applyFont="1" applyAlignment="1">
      <alignment vertical="center"/>
    </xf>
    <xf numFmtId="38" fontId="6" fillId="32" borderId="28" xfId="0" applyNumberFormat="1" applyFont="1" applyFill="1" applyBorder="1" applyAlignment="1">
      <alignment vertical="center"/>
    </xf>
    <xf numFmtId="0" fontId="6" fillId="32"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213" fontId="6" fillId="0" borderId="0" xfId="49" applyNumberFormat="1" applyFont="1" applyFill="1" applyBorder="1" applyAlignment="1">
      <alignment vertical="center"/>
    </xf>
    <xf numFmtId="213" fontId="6" fillId="0" borderId="0" xfId="49" applyNumberFormat="1" applyFont="1" applyFill="1" applyBorder="1" applyAlignment="1">
      <alignment vertical="center"/>
    </xf>
    <xf numFmtId="0" fontId="6" fillId="0" borderId="0" xfId="0" applyFont="1" applyAlignment="1">
      <alignment horizontal="right" vertical="center"/>
    </xf>
    <xf numFmtId="0" fontId="6" fillId="0" borderId="11" xfId="0" applyNumberFormat="1" applyFont="1" applyFill="1" applyBorder="1" applyAlignment="1">
      <alignment horizontal="right" vertical="center" wrapText="1"/>
    </xf>
    <xf numFmtId="181" fontId="6" fillId="0" borderId="0" xfId="0" applyNumberFormat="1" applyFont="1" applyFill="1" applyBorder="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6" fillId="0" borderId="32" xfId="0" applyFont="1" applyFill="1" applyBorder="1" applyAlignment="1">
      <alignment horizontal="right" vertical="center"/>
    </xf>
    <xf numFmtId="57" fontId="5" fillId="0" borderId="11" xfId="0" applyNumberFormat="1" applyFont="1" applyFill="1" applyBorder="1" applyAlignment="1">
      <alignment horizontal="center" vertical="center" shrinkToFit="1"/>
    </xf>
    <xf numFmtId="0" fontId="0" fillId="0" borderId="0" xfId="0" applyAlignment="1">
      <alignment horizontal="center" vertical="center" shrinkToFit="1"/>
    </xf>
    <xf numFmtId="0" fontId="5" fillId="0" borderId="11" xfId="0" applyFont="1" applyFill="1" applyBorder="1" applyAlignment="1">
      <alignment horizontal="center" vertical="center"/>
    </xf>
    <xf numFmtId="0" fontId="0" fillId="0" borderId="0" xfId="0" applyAlignment="1">
      <alignment vertical="center"/>
    </xf>
    <xf numFmtId="0" fontId="6" fillId="32" borderId="45" xfId="0" applyFont="1" applyFill="1" applyBorder="1" applyAlignment="1">
      <alignment horizontal="center" vertical="center" wrapText="1"/>
    </xf>
    <xf numFmtId="0" fontId="6" fillId="32" borderId="12"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17" xfId="0" applyFont="1" applyFill="1" applyBorder="1" applyAlignment="1">
      <alignment horizontal="left"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6" fillId="0" borderId="46" xfId="0" applyFont="1" applyBorder="1" applyAlignment="1">
      <alignment horizontal="right" vertical="center"/>
    </xf>
    <xf numFmtId="0" fontId="6" fillId="0" borderId="24" xfId="0" applyFont="1" applyFill="1" applyBorder="1" applyAlignment="1">
      <alignment horizontal="left" vertical="center"/>
    </xf>
    <xf numFmtId="0" fontId="6" fillId="32" borderId="47"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32" borderId="48" xfId="0" applyFont="1" applyFill="1" applyBorder="1" applyAlignment="1">
      <alignment horizontal="left" vertical="center"/>
    </xf>
    <xf numFmtId="0" fontId="6" fillId="32" borderId="27" xfId="0" applyFont="1" applyFill="1" applyBorder="1" applyAlignment="1">
      <alignment horizontal="left" vertical="center"/>
    </xf>
    <xf numFmtId="0" fontId="6" fillId="32" borderId="49" xfId="0" applyFont="1" applyFill="1" applyBorder="1" applyAlignment="1">
      <alignment horizontal="left" vertical="center"/>
    </xf>
    <xf numFmtId="0" fontId="6" fillId="32" borderId="41"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32" borderId="48" xfId="0" applyFont="1" applyFill="1" applyBorder="1" applyAlignment="1">
      <alignment horizontal="left" vertical="center" shrinkToFit="1"/>
    </xf>
    <xf numFmtId="0" fontId="6" fillId="32" borderId="27" xfId="0" applyFont="1" applyFill="1" applyBorder="1" applyAlignment="1">
      <alignment horizontal="left" vertical="center" shrinkToFit="1"/>
    </xf>
    <xf numFmtId="0" fontId="6" fillId="32" borderId="42"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5" fillId="32" borderId="42" xfId="0" applyFont="1" applyFill="1" applyBorder="1" applyAlignment="1">
      <alignment horizontal="center" vertical="center" wrapText="1"/>
    </xf>
    <xf numFmtId="0" fontId="5" fillId="32" borderId="36" xfId="0" applyFont="1" applyFill="1" applyBorder="1" applyAlignment="1">
      <alignment horizontal="center" vertical="center" wrapText="1"/>
    </xf>
    <xf numFmtId="0" fontId="5" fillId="32" borderId="44" xfId="0" applyFont="1" applyFill="1" applyBorder="1" applyAlignment="1">
      <alignment horizontal="center" vertical="center"/>
    </xf>
    <xf numFmtId="0" fontId="6" fillId="32" borderId="43" xfId="0" applyFont="1" applyFill="1" applyBorder="1" applyAlignment="1">
      <alignment horizontal="center" vertical="center"/>
    </xf>
    <xf numFmtId="0" fontId="6" fillId="32" borderId="39"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32" borderId="37" xfId="0" applyFont="1" applyFill="1" applyBorder="1" applyAlignment="1">
      <alignment horizontal="center" vertical="center"/>
    </xf>
    <xf numFmtId="0" fontId="6" fillId="33" borderId="49" xfId="0" applyFont="1" applyFill="1" applyBorder="1" applyAlignment="1">
      <alignment horizontal="center" vertical="center"/>
    </xf>
    <xf numFmtId="0" fontId="6" fillId="32"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30410;&#30000;&#24066;\&#35519;&#26619;&#31080;&#65297;(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32654;&#37111;&#30010;\&#35519;&#26619;&#31080;&#65297;(H24&#32654;&#37111;&#30010;&#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35199;&#12494;&#23798;&#30010;\&#35519;&#26619;&#31080;&#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6494;&#27743;&#24066;\&#35519;&#26619;&#31080;&#652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7996;&#30000;&#24066;\&#35519;&#26619;&#31080;&#65297;(H24&#27996;&#30000;&#2406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3433;&#26469;&#24066;\&#35519;&#26619;&#31080;&#65297;(1)&#25552;&#2098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2885;&#20986;&#38642;&#30010;\&#35519;&#26619;&#31080;&#6529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4029;&#26412;&#30010;\&#35519;&#26619;&#31080;&#65297;&#65288;&#24029;&#26412;&#30010;&#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7941;&#21644;&#37326;&#30010;\&#35519;&#26619;&#31080;&#65297;&#65288;H24&#27941;&#21644;&#37326;&#30010;&#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28023;&#22763;&#30010;\&#35519;&#26619;&#31080;&#6529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d.pref.shimane.jp\Share\&#29872;&#22659;&#29983;&#27963;&#37096;\&#29872;&#22659;&#29983;&#27963;&#32207;&#21209;&#35506;\Danjo\&#24066;&#30010;&#26449;\&#26045;&#31574;&#29366;&#27841;&#35519;&#26619;\H24%20&#26045;&#31574;&#35519;&#26619;\&#24066;&#30010;&#26449;&#22238;&#31572;\&#30693;&#22827;&#26449;\&#35519;&#26619;&#31080;&#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s>
    <sheetDataSet>
      <sheetData sheetId="0">
        <row r="3">
          <cell r="BD3" t="str">
            <v>市町村、広域
の別</v>
          </cell>
        </row>
        <row r="5">
          <cell r="BF5" t="str">
            <v>目標年度</v>
          </cell>
          <cell r="BG5" t="str">
            <v>数値 [%]</v>
          </cell>
        </row>
        <row r="7">
          <cell r="BD7" t="str">
            <v>市町村単独</v>
          </cell>
          <cell r="BM7" t="str">
            <v>人材の高齢化により適当な人選ができなかったため</v>
          </cell>
          <cell r="BN7" t="str">
            <v>適切な人材の把握に努めるとともに改選時に各委員会と個別協議をすることにより人選の協力体制をとる。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cell r="BM7" t="str">
            <v>女性比率の高い審議会の廃止と低い審議会の新設による。</v>
          </cell>
          <cell r="BN7" t="str">
            <v>・各種審議会等へ女性委員の登用を図る。
・審議会等の新設または改選時に委員構成の見直しを図る。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cell r="BN7" t="str">
            <v>各審議会における直近の任期満了日を把握し、改選期までに女性の積極的な登用について担当課へ働きかける。</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M7" t="str">
            <v>審議会委員の選出方法が当て職なため、委員選出側のポジティブアクションの意識が希薄、また浸透していないことが原因と思われる。</v>
          </cell>
          <cell r="BN7" t="str">
            <v>意識の醸成を図るための啓発推進、幅広い情報等、「知る機会」の提供。</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N7" t="str">
            <v>庁内推進体制の確立
広報、啓発活動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N7" t="str">
            <v>啓発活動への取り組み、全庁的な男女共同参画意識の醸成</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シート"/>
    </sheetNames>
    <sheetDataSet>
      <sheetData sheetId="0">
        <row r="7">
          <cell r="BD7" t="str">
            <v>市町村単独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40"/>
  <sheetViews>
    <sheetView tabSelected="1" view="pageBreakPreview" zoomScale="75" zoomScaleNormal="69" zoomScaleSheetLayoutView="75" zoomScalePageLayoutView="0" workbookViewId="0" topLeftCell="B1">
      <selection activeCell="B2" sqref="B2:K2"/>
    </sheetView>
  </sheetViews>
  <sheetFormatPr defaultColWidth="9.00390625" defaultRowHeight="13.5"/>
  <cols>
    <col min="1" max="1" width="3.625" style="0" customWidth="1"/>
    <col min="2" max="2" width="10.625" style="0" customWidth="1"/>
    <col min="3" max="3" width="15.625" style="0" customWidth="1"/>
    <col min="4" max="4" width="11.25390625" style="0" hidden="1" customWidth="1"/>
    <col min="5" max="6" width="25.625" style="0" customWidth="1"/>
    <col min="7" max="7" width="20.625" style="0" customWidth="1"/>
    <col min="8" max="8" width="30.625" style="0" customWidth="1"/>
    <col min="9" max="11" width="25.625" style="0" customWidth="1"/>
    <col min="12" max="12" width="18.625" style="0" hidden="1" customWidth="1"/>
    <col min="13" max="13" width="21.00390625" style="0" hidden="1" customWidth="1"/>
    <col min="14" max="14" width="2.625" style="0" customWidth="1"/>
    <col min="15" max="15" width="8.25390625" style="1" customWidth="1"/>
    <col min="16" max="16" width="2.625" style="1" customWidth="1"/>
  </cols>
  <sheetData>
    <row r="1" ht="49.5" customHeight="1"/>
    <row r="2" spans="2:14" ht="40.5" customHeight="1">
      <c r="B2" s="117" t="s">
        <v>65</v>
      </c>
      <c r="C2" s="118"/>
      <c r="D2" s="118"/>
      <c r="E2" s="118"/>
      <c r="F2" s="118"/>
      <c r="G2" s="118"/>
      <c r="H2" s="118"/>
      <c r="I2" s="118"/>
      <c r="J2" s="118"/>
      <c r="K2" s="118"/>
      <c r="L2" s="7"/>
      <c r="M2" s="7"/>
      <c r="N2" s="7"/>
    </row>
    <row r="3" spans="2:14" ht="30" customHeight="1" thickBot="1">
      <c r="B3" s="8"/>
      <c r="C3" s="8"/>
      <c r="D3" s="8"/>
      <c r="E3" s="8"/>
      <c r="F3" s="8"/>
      <c r="G3" s="8"/>
      <c r="H3" s="8"/>
      <c r="I3" s="8"/>
      <c r="J3" s="119" t="s">
        <v>46</v>
      </c>
      <c r="K3" s="119"/>
      <c r="L3" s="8"/>
      <c r="M3" s="8"/>
      <c r="N3" s="8"/>
    </row>
    <row r="4" spans="2:16" ht="39.75" customHeight="1">
      <c r="B4" s="146" t="s">
        <v>23</v>
      </c>
      <c r="C4" s="114"/>
      <c r="D4" s="121" t="str">
        <f>'[1]入力シート'!$BD$3</f>
        <v>市町村、広域
の別</v>
      </c>
      <c r="E4" s="144" t="s">
        <v>42</v>
      </c>
      <c r="F4" s="145"/>
      <c r="G4" s="113" t="s">
        <v>47</v>
      </c>
      <c r="H4" s="114"/>
      <c r="I4" s="121" t="s">
        <v>33</v>
      </c>
      <c r="J4" s="121" t="s">
        <v>45</v>
      </c>
      <c r="K4" s="113" t="s">
        <v>44</v>
      </c>
      <c r="L4" s="139" t="s">
        <v>40</v>
      </c>
      <c r="M4" s="141" t="s">
        <v>41</v>
      </c>
      <c r="N4" s="111" t="s">
        <v>61</v>
      </c>
      <c r="O4" s="112"/>
      <c r="P4" s="112"/>
    </row>
    <row r="5" spans="2:16" ht="39.75" customHeight="1" thickBot="1">
      <c r="B5" s="147"/>
      <c r="C5" s="148"/>
      <c r="D5" s="122"/>
      <c r="E5" s="98" t="str">
        <f>'[1]入力シート'!BF5</f>
        <v>目標年度</v>
      </c>
      <c r="F5" s="98" t="str">
        <f>'[1]入力シート'!BG5</f>
        <v>数値 [%]</v>
      </c>
      <c r="G5" s="91"/>
      <c r="H5" s="6" t="s">
        <v>48</v>
      </c>
      <c r="I5" s="138"/>
      <c r="J5" s="138"/>
      <c r="K5" s="143"/>
      <c r="L5" s="140"/>
      <c r="M5" s="142"/>
      <c r="N5" s="109" t="s">
        <v>60</v>
      </c>
      <c r="O5" s="110"/>
      <c r="P5" s="110"/>
    </row>
    <row r="6" spans="2:16" s="2" customFormat="1" ht="30" customHeight="1">
      <c r="B6" s="9" t="s">
        <v>5</v>
      </c>
      <c r="C6" s="10"/>
      <c r="D6" s="11" t="str">
        <f>'[2]入力シート'!$BD$7</f>
        <v>市町村単独</v>
      </c>
      <c r="E6" s="12" t="s">
        <v>35</v>
      </c>
      <c r="F6" s="13">
        <v>35</v>
      </c>
      <c r="G6" s="14">
        <v>45</v>
      </c>
      <c r="H6" s="14">
        <v>42</v>
      </c>
      <c r="I6" s="15">
        <v>881</v>
      </c>
      <c r="J6" s="14">
        <v>277</v>
      </c>
      <c r="K6" s="16">
        <f>J6/I6%</f>
        <v>31.44154370034052</v>
      </c>
      <c r="L6" s="17" t="str">
        <f>'[2]入力シート'!BM7</f>
        <v>女性比率の高い審議会の廃止と低い審議会の新設による。</v>
      </c>
      <c r="M6" s="18" t="str">
        <f>'[2]入力シート'!BN7</f>
        <v>・各種審議会等へ女性委員の登用を図る。
・審議会等の新設または改選時に委員構成の見直しを図る。</v>
      </c>
      <c r="N6" s="104" t="s">
        <v>59</v>
      </c>
      <c r="O6" s="99">
        <v>31.6</v>
      </c>
      <c r="P6" s="105" t="s">
        <v>58</v>
      </c>
    </row>
    <row r="7" spans="2:16" s="4" customFormat="1" ht="30" customHeight="1">
      <c r="B7" s="115" t="s">
        <v>6</v>
      </c>
      <c r="C7" s="116"/>
      <c r="D7" s="19" t="str">
        <f>'[3]入力シート'!$BD$7</f>
        <v>市町村単独</v>
      </c>
      <c r="E7" s="20" t="s">
        <v>49</v>
      </c>
      <c r="F7" s="21">
        <v>40</v>
      </c>
      <c r="G7" s="21">
        <v>24</v>
      </c>
      <c r="H7" s="21">
        <v>20</v>
      </c>
      <c r="I7" s="22">
        <v>306</v>
      </c>
      <c r="J7" s="21">
        <v>83</v>
      </c>
      <c r="K7" s="16">
        <f aca="true" t="shared" si="0" ref="K7:K13">J7/I7%</f>
        <v>27.124183006535947</v>
      </c>
      <c r="L7" s="23"/>
      <c r="M7" s="24" t="str">
        <f>'[3]入力シート'!BN7</f>
        <v>各審議会における直近の任期満了日を把握し、改選期までに女性の積極的な登用について担当課へ働きかける。</v>
      </c>
      <c r="N7" s="104" t="s">
        <v>59</v>
      </c>
      <c r="O7" s="99">
        <v>28.2</v>
      </c>
      <c r="P7" s="105" t="s">
        <v>58</v>
      </c>
    </row>
    <row r="8" spans="2:16" s="5" customFormat="1" ht="30" customHeight="1">
      <c r="B8" s="115" t="s">
        <v>7</v>
      </c>
      <c r="C8" s="116"/>
      <c r="D8" s="19" t="s">
        <v>27</v>
      </c>
      <c r="E8" s="20" t="s">
        <v>35</v>
      </c>
      <c r="F8" s="21">
        <v>40</v>
      </c>
      <c r="G8" s="21">
        <v>62</v>
      </c>
      <c r="H8" s="21">
        <v>49</v>
      </c>
      <c r="I8" s="22">
        <v>2078</v>
      </c>
      <c r="J8" s="21">
        <v>586</v>
      </c>
      <c r="K8" s="16">
        <f t="shared" si="0"/>
        <v>28.200192492781518</v>
      </c>
      <c r="L8" s="25"/>
      <c r="M8" s="26"/>
      <c r="N8" s="104" t="s">
        <v>59</v>
      </c>
      <c r="O8" s="99">
        <v>27.8</v>
      </c>
      <c r="P8" s="105" t="s">
        <v>58</v>
      </c>
    </row>
    <row r="9" spans="2:16" s="5" customFormat="1" ht="30" customHeight="1">
      <c r="B9" s="27" t="s">
        <v>8</v>
      </c>
      <c r="C9" s="28"/>
      <c r="D9" s="29" t="str">
        <f>'[1]入力シート'!$BD$7</f>
        <v>市町村単独</v>
      </c>
      <c r="E9" s="30" t="s">
        <v>50</v>
      </c>
      <c r="F9" s="31">
        <v>40</v>
      </c>
      <c r="G9" s="31">
        <v>64</v>
      </c>
      <c r="H9" s="31">
        <v>56</v>
      </c>
      <c r="I9" s="32">
        <v>1403</v>
      </c>
      <c r="J9" s="31">
        <v>450</v>
      </c>
      <c r="K9" s="16">
        <f t="shared" si="0"/>
        <v>32.07412687099074</v>
      </c>
      <c r="L9" s="33" t="str">
        <f>'[1]入力シート'!BM7</f>
        <v>人材の高齢化により適当な人選ができなかったため</v>
      </c>
      <c r="M9" s="34" t="str">
        <f>'[1]入力シート'!BN7</f>
        <v>適切な人材の把握に努めるとともに改選時に各委員会と個別協議をすることにより人選の協力体制をとる。</v>
      </c>
      <c r="N9" s="104" t="s">
        <v>59</v>
      </c>
      <c r="O9" s="99">
        <v>31.4</v>
      </c>
      <c r="P9" s="105" t="s">
        <v>58</v>
      </c>
    </row>
    <row r="10" spans="2:16" s="5" customFormat="1" ht="30" customHeight="1">
      <c r="B10" s="27" t="s">
        <v>9</v>
      </c>
      <c r="C10" s="35"/>
      <c r="D10" s="23" t="s">
        <v>27</v>
      </c>
      <c r="E10" s="36" t="s">
        <v>34</v>
      </c>
      <c r="F10" s="37">
        <v>40</v>
      </c>
      <c r="G10" s="21">
        <v>53</v>
      </c>
      <c r="H10" s="21">
        <v>49</v>
      </c>
      <c r="I10" s="22">
        <v>1002</v>
      </c>
      <c r="J10" s="21">
        <v>317</v>
      </c>
      <c r="K10" s="16">
        <f t="shared" si="0"/>
        <v>31.63672654690619</v>
      </c>
      <c r="L10" s="23" t="s">
        <v>29</v>
      </c>
      <c r="M10" s="38" t="s">
        <v>30</v>
      </c>
      <c r="N10" s="104" t="s">
        <v>59</v>
      </c>
      <c r="O10" s="99">
        <v>31.2</v>
      </c>
      <c r="P10" s="105" t="s">
        <v>58</v>
      </c>
    </row>
    <row r="11" spans="2:16" s="5" customFormat="1" ht="30" customHeight="1">
      <c r="B11" s="27" t="s">
        <v>10</v>
      </c>
      <c r="C11" s="28"/>
      <c r="D11" s="39" t="s">
        <v>27</v>
      </c>
      <c r="E11" s="40" t="s">
        <v>51</v>
      </c>
      <c r="F11" s="14">
        <v>40</v>
      </c>
      <c r="G11" s="14">
        <v>28</v>
      </c>
      <c r="H11" s="14">
        <v>22</v>
      </c>
      <c r="I11" s="15">
        <v>394</v>
      </c>
      <c r="J11" s="14">
        <v>80</v>
      </c>
      <c r="K11" s="16">
        <f t="shared" si="0"/>
        <v>20.304568527918782</v>
      </c>
      <c r="L11" s="17" t="str">
        <f>'[4]入力シート'!BM7</f>
        <v>審議会委員の選出方法が当て職なため、委員選出側のポジティブアクションの意識が希薄、また浸透していないことが原因と思われる。</v>
      </c>
      <c r="M11" s="41" t="str">
        <f>'[4]入力シート'!BN7</f>
        <v>意識の醸成を図るための啓発推進、幅広い情報等、「知る機会」の提供。</v>
      </c>
      <c r="N11" s="104" t="s">
        <v>59</v>
      </c>
      <c r="O11" s="99">
        <v>20.6</v>
      </c>
      <c r="P11" s="105" t="s">
        <v>58</v>
      </c>
    </row>
    <row r="12" spans="2:16" s="5" customFormat="1" ht="30" customHeight="1">
      <c r="B12" s="27" t="s">
        <v>11</v>
      </c>
      <c r="C12" s="28"/>
      <c r="D12" s="28" t="s">
        <v>27</v>
      </c>
      <c r="E12" s="20" t="s">
        <v>35</v>
      </c>
      <c r="F12" s="21">
        <v>40</v>
      </c>
      <c r="G12" s="21">
        <v>42</v>
      </c>
      <c r="H12" s="21">
        <v>31</v>
      </c>
      <c r="I12" s="22">
        <v>558</v>
      </c>
      <c r="J12" s="21">
        <v>158</v>
      </c>
      <c r="K12" s="16">
        <f t="shared" si="0"/>
        <v>28.315412186379927</v>
      </c>
      <c r="L12" s="25"/>
      <c r="M12" s="26"/>
      <c r="N12" s="104" t="s">
        <v>59</v>
      </c>
      <c r="O12" s="99">
        <v>27.8</v>
      </c>
      <c r="P12" s="105" t="s">
        <v>58</v>
      </c>
    </row>
    <row r="13" spans="2:16" s="3" customFormat="1" ht="30" customHeight="1" thickBot="1">
      <c r="B13" s="42" t="s">
        <v>12</v>
      </c>
      <c r="C13" s="11"/>
      <c r="D13" s="11" t="s">
        <v>27</v>
      </c>
      <c r="E13" s="20" t="s">
        <v>52</v>
      </c>
      <c r="F13" s="21">
        <v>40</v>
      </c>
      <c r="G13" s="21">
        <v>36</v>
      </c>
      <c r="H13" s="21">
        <v>29</v>
      </c>
      <c r="I13" s="22">
        <v>443</v>
      </c>
      <c r="J13" s="21">
        <v>91</v>
      </c>
      <c r="K13" s="16">
        <f t="shared" si="0"/>
        <v>20.541760722347632</v>
      </c>
      <c r="L13" s="25"/>
      <c r="M13" s="26"/>
      <c r="N13" s="104" t="s">
        <v>59</v>
      </c>
      <c r="O13" s="99">
        <v>21.3</v>
      </c>
      <c r="P13" s="105" t="s">
        <v>58</v>
      </c>
    </row>
    <row r="14" spans="2:16" ht="30" customHeight="1" thickBot="1">
      <c r="B14" s="123" t="s">
        <v>24</v>
      </c>
      <c r="C14" s="124"/>
      <c r="D14" s="43"/>
      <c r="E14" s="44"/>
      <c r="F14" s="45"/>
      <c r="G14" s="45">
        <f>SUM(G6:G13)</f>
        <v>354</v>
      </c>
      <c r="H14" s="45">
        <f>SUM(H6:H13)</f>
        <v>298</v>
      </c>
      <c r="I14" s="46">
        <f>SUM(I6:I13)</f>
        <v>7065</v>
      </c>
      <c r="J14" s="47">
        <f>SUM(J6:J13)</f>
        <v>2042</v>
      </c>
      <c r="K14" s="48">
        <f>J14/I14%</f>
        <v>28.90304317055909</v>
      </c>
      <c r="L14" s="44"/>
      <c r="M14" s="49"/>
      <c r="N14" s="104" t="s">
        <v>59</v>
      </c>
      <c r="O14" s="101">
        <v>28.7</v>
      </c>
      <c r="P14" s="105" t="s">
        <v>58</v>
      </c>
    </row>
    <row r="15" spans="2:16" s="2" customFormat="1" ht="30" customHeight="1">
      <c r="B15" s="27" t="s">
        <v>13</v>
      </c>
      <c r="C15" s="28"/>
      <c r="D15" s="28" t="s">
        <v>27</v>
      </c>
      <c r="E15" s="20" t="s">
        <v>53</v>
      </c>
      <c r="F15" s="21">
        <v>30</v>
      </c>
      <c r="G15" s="21">
        <v>24</v>
      </c>
      <c r="H15" s="21">
        <v>17</v>
      </c>
      <c r="I15" s="22">
        <v>286</v>
      </c>
      <c r="J15" s="21">
        <v>58</v>
      </c>
      <c r="K15" s="16">
        <f aca="true" t="shared" si="1" ref="K15:K23">J15/I15%</f>
        <v>20.27972027972028</v>
      </c>
      <c r="L15" s="20"/>
      <c r="M15" s="50" t="str">
        <f>'[5]入力シート'!BN7</f>
        <v>庁内推進体制の確立
広報、啓発活動</v>
      </c>
      <c r="N15" s="104" t="s">
        <v>59</v>
      </c>
      <c r="O15" s="99">
        <v>13.1</v>
      </c>
      <c r="P15" s="105" t="s">
        <v>58</v>
      </c>
    </row>
    <row r="16" spans="2:16" ht="30" customHeight="1">
      <c r="B16" s="27" t="s">
        <v>14</v>
      </c>
      <c r="C16" s="51"/>
      <c r="D16" s="51" t="s">
        <v>27</v>
      </c>
      <c r="E16" s="20" t="s">
        <v>52</v>
      </c>
      <c r="F16" s="21">
        <v>30</v>
      </c>
      <c r="G16" s="21">
        <v>21</v>
      </c>
      <c r="H16" s="21">
        <v>16</v>
      </c>
      <c r="I16" s="22">
        <v>225</v>
      </c>
      <c r="J16" s="21">
        <v>57</v>
      </c>
      <c r="K16" s="16">
        <f t="shared" si="1"/>
        <v>25.333333333333332</v>
      </c>
      <c r="L16" s="20"/>
      <c r="M16" s="52"/>
      <c r="N16" s="104" t="s">
        <v>59</v>
      </c>
      <c r="O16" s="100" t="s">
        <v>31</v>
      </c>
      <c r="P16" s="105" t="s">
        <v>58</v>
      </c>
    </row>
    <row r="17" spans="2:16" s="2" customFormat="1" ht="30" customHeight="1">
      <c r="B17" s="115" t="s">
        <v>15</v>
      </c>
      <c r="C17" s="116"/>
      <c r="D17" s="19" t="s">
        <v>27</v>
      </c>
      <c r="E17" s="53" t="s">
        <v>53</v>
      </c>
      <c r="F17" s="21">
        <v>40</v>
      </c>
      <c r="G17" s="21">
        <v>23</v>
      </c>
      <c r="H17" s="21">
        <v>16</v>
      </c>
      <c r="I17" s="22">
        <v>281</v>
      </c>
      <c r="J17" s="21">
        <v>50</v>
      </c>
      <c r="K17" s="16">
        <f t="shared" si="1"/>
        <v>17.793594306049823</v>
      </c>
      <c r="L17" s="54"/>
      <c r="M17" s="24" t="str">
        <f>'[6]入力シート'!BN7</f>
        <v>啓発活動への取り組み、全庁的な男女共同参画意識の醸成</v>
      </c>
      <c r="N17" s="104" t="s">
        <v>59</v>
      </c>
      <c r="O17" s="99">
        <v>17.9</v>
      </c>
      <c r="P17" s="105" t="s">
        <v>58</v>
      </c>
    </row>
    <row r="18" spans="2:16" s="2" customFormat="1" ht="30" customHeight="1">
      <c r="B18" s="27" t="s">
        <v>16</v>
      </c>
      <c r="C18" s="28"/>
      <c r="D18" s="28" t="str">
        <f>'[10]入力シート'!$BD$7</f>
        <v>市町村単独</v>
      </c>
      <c r="E18" s="20" t="s">
        <v>39</v>
      </c>
      <c r="F18" s="31">
        <v>30</v>
      </c>
      <c r="G18" s="31">
        <v>26</v>
      </c>
      <c r="H18" s="31">
        <v>18</v>
      </c>
      <c r="I18" s="31">
        <v>280</v>
      </c>
      <c r="J18" s="55">
        <v>57</v>
      </c>
      <c r="K18" s="16">
        <f t="shared" si="1"/>
        <v>20.357142857142858</v>
      </c>
      <c r="L18" s="56"/>
      <c r="M18" s="57"/>
      <c r="N18" s="104" t="s">
        <v>59</v>
      </c>
      <c r="O18" s="99">
        <v>16.7</v>
      </c>
      <c r="P18" s="105" t="s">
        <v>58</v>
      </c>
    </row>
    <row r="19" spans="2:16" s="3" customFormat="1" ht="30" customHeight="1">
      <c r="B19" s="27" t="s">
        <v>17</v>
      </c>
      <c r="C19" s="28"/>
      <c r="D19" s="28" t="s">
        <v>27</v>
      </c>
      <c r="E19" s="58" t="s">
        <v>35</v>
      </c>
      <c r="F19" s="59">
        <v>25</v>
      </c>
      <c r="G19" s="21">
        <v>41</v>
      </c>
      <c r="H19" s="21">
        <v>32</v>
      </c>
      <c r="I19" s="22">
        <v>598</v>
      </c>
      <c r="J19" s="21">
        <v>133</v>
      </c>
      <c r="K19" s="16">
        <f t="shared" si="1"/>
        <v>22.240802675585282</v>
      </c>
      <c r="L19" s="60"/>
      <c r="M19" s="61"/>
      <c r="N19" s="104" t="s">
        <v>59</v>
      </c>
      <c r="O19" s="99">
        <v>20.7</v>
      </c>
      <c r="P19" s="105" t="s">
        <v>58</v>
      </c>
    </row>
    <row r="20" spans="1:16" s="5" customFormat="1" ht="30" customHeight="1">
      <c r="A20" s="103" t="s">
        <v>62</v>
      </c>
      <c r="B20" s="27" t="s">
        <v>18</v>
      </c>
      <c r="C20" s="28"/>
      <c r="D20" s="29" t="str">
        <f>'[7]入力シート'!$BD$7</f>
        <v>市町村単独</v>
      </c>
      <c r="E20" s="20" t="s">
        <v>39</v>
      </c>
      <c r="F20" s="31">
        <v>40</v>
      </c>
      <c r="G20" s="108">
        <v>25</v>
      </c>
      <c r="H20" s="108">
        <v>20</v>
      </c>
      <c r="I20" s="108">
        <v>309</v>
      </c>
      <c r="J20" s="108">
        <v>73</v>
      </c>
      <c r="K20" s="16">
        <f t="shared" si="1"/>
        <v>23.624595469255663</v>
      </c>
      <c r="L20" s="62"/>
      <c r="M20" s="63"/>
      <c r="N20" s="104" t="s">
        <v>63</v>
      </c>
      <c r="O20" s="99">
        <v>24.2</v>
      </c>
      <c r="P20" s="105" t="s">
        <v>64</v>
      </c>
    </row>
    <row r="21" spans="2:16" s="2" customFormat="1" ht="30" customHeight="1">
      <c r="B21" s="115" t="s">
        <v>3</v>
      </c>
      <c r="C21" s="120"/>
      <c r="D21" s="25" t="s">
        <v>27</v>
      </c>
      <c r="E21" s="36" t="s">
        <v>38</v>
      </c>
      <c r="F21" s="37">
        <v>30</v>
      </c>
      <c r="G21" s="21">
        <v>24</v>
      </c>
      <c r="H21" s="21">
        <v>13</v>
      </c>
      <c r="I21" s="22">
        <v>149</v>
      </c>
      <c r="J21" s="21">
        <v>36</v>
      </c>
      <c r="K21" s="16">
        <f t="shared" si="1"/>
        <v>24.161073825503355</v>
      </c>
      <c r="L21" s="23"/>
      <c r="M21" s="38" t="s">
        <v>32</v>
      </c>
      <c r="N21" s="104" t="s">
        <v>59</v>
      </c>
      <c r="O21" s="99">
        <v>26.2</v>
      </c>
      <c r="P21" s="105" t="s">
        <v>58</v>
      </c>
    </row>
    <row r="22" spans="2:16" s="2" customFormat="1" ht="30" customHeight="1">
      <c r="B22" s="27" t="s">
        <v>19</v>
      </c>
      <c r="C22" s="28"/>
      <c r="D22" s="39" t="str">
        <f>'[8]入力シート'!$BD$7</f>
        <v>市町村単独</v>
      </c>
      <c r="E22" s="40" t="s">
        <v>38</v>
      </c>
      <c r="F22" s="14">
        <v>15</v>
      </c>
      <c r="G22" s="14">
        <v>18</v>
      </c>
      <c r="H22" s="14">
        <v>14</v>
      </c>
      <c r="I22" s="14">
        <v>167</v>
      </c>
      <c r="J22" s="14">
        <v>29</v>
      </c>
      <c r="K22" s="16">
        <f t="shared" si="1"/>
        <v>17.365269461077844</v>
      </c>
      <c r="L22" s="40"/>
      <c r="M22" s="64"/>
      <c r="N22" s="104" t="s">
        <v>59</v>
      </c>
      <c r="O22" s="99">
        <v>18.2</v>
      </c>
      <c r="P22" s="105" t="s">
        <v>58</v>
      </c>
    </row>
    <row r="23" spans="2:16" s="2" customFormat="1" ht="30" customHeight="1">
      <c r="B23" s="27" t="s">
        <v>20</v>
      </c>
      <c r="C23" s="28"/>
      <c r="D23" s="28" t="str">
        <f>'[11]入力シート'!$BD$7</f>
        <v>市町村単独</v>
      </c>
      <c r="E23" s="20" t="s">
        <v>57</v>
      </c>
      <c r="F23" s="21">
        <v>30</v>
      </c>
      <c r="G23" s="21">
        <v>21</v>
      </c>
      <c r="H23" s="21">
        <v>16</v>
      </c>
      <c r="I23" s="21">
        <v>153</v>
      </c>
      <c r="J23" s="21">
        <v>40</v>
      </c>
      <c r="K23" s="16">
        <f t="shared" si="1"/>
        <v>26.143790849673202</v>
      </c>
      <c r="L23" s="65"/>
      <c r="M23" s="52"/>
      <c r="N23" s="104" t="s">
        <v>59</v>
      </c>
      <c r="O23" s="99">
        <v>26.1</v>
      </c>
      <c r="P23" s="105" t="s">
        <v>58</v>
      </c>
    </row>
    <row r="24" spans="2:16" s="3" customFormat="1" ht="30" customHeight="1">
      <c r="B24" s="115" t="s">
        <v>21</v>
      </c>
      <c r="C24" s="116"/>
      <c r="D24" s="66" t="str">
        <f>'[9]入力シート'!$BD$7</f>
        <v>市町村単独</v>
      </c>
      <c r="E24" s="30" t="s">
        <v>36</v>
      </c>
      <c r="F24" s="30" t="s">
        <v>36</v>
      </c>
      <c r="G24" s="30" t="s">
        <v>36</v>
      </c>
      <c r="H24" s="30" t="s">
        <v>36</v>
      </c>
      <c r="I24" s="30" t="s">
        <v>36</v>
      </c>
      <c r="J24" s="30" t="s">
        <v>36</v>
      </c>
      <c r="K24" s="67" t="s">
        <v>37</v>
      </c>
      <c r="L24" s="30"/>
      <c r="M24" s="57"/>
      <c r="N24" s="104" t="s">
        <v>59</v>
      </c>
      <c r="O24" s="100" t="s">
        <v>31</v>
      </c>
      <c r="P24" s="105" t="s">
        <v>58</v>
      </c>
    </row>
    <row r="25" spans="2:16" s="2" customFormat="1" ht="30" customHeight="1" thickBot="1">
      <c r="B25" s="68" t="s">
        <v>26</v>
      </c>
      <c r="C25" s="69"/>
      <c r="D25" s="70" t="s">
        <v>27</v>
      </c>
      <c r="E25" s="71" t="s">
        <v>36</v>
      </c>
      <c r="F25" s="71" t="s">
        <v>36</v>
      </c>
      <c r="G25" s="30" t="s">
        <v>36</v>
      </c>
      <c r="H25" s="30" t="s">
        <v>36</v>
      </c>
      <c r="I25" s="30" t="s">
        <v>36</v>
      </c>
      <c r="J25" s="30" t="s">
        <v>36</v>
      </c>
      <c r="K25" s="67" t="s">
        <v>31</v>
      </c>
      <c r="L25" s="72"/>
      <c r="M25" s="73"/>
      <c r="N25" s="104" t="s">
        <v>59</v>
      </c>
      <c r="O25" s="100" t="s">
        <v>31</v>
      </c>
      <c r="P25" s="105" t="s">
        <v>58</v>
      </c>
    </row>
    <row r="26" spans="2:16" ht="30" customHeight="1" thickBot="1">
      <c r="B26" s="123" t="s">
        <v>22</v>
      </c>
      <c r="C26" s="124"/>
      <c r="D26" s="43"/>
      <c r="E26" s="74"/>
      <c r="F26" s="74"/>
      <c r="G26" s="74">
        <f>SUM(G15:G25)</f>
        <v>223</v>
      </c>
      <c r="H26" s="74">
        <f>SUM(H15:H25)</f>
        <v>162</v>
      </c>
      <c r="I26" s="75">
        <f>SUM(I15:I25)</f>
        <v>2448</v>
      </c>
      <c r="J26" s="74">
        <f>SUM(J15:J25)</f>
        <v>533</v>
      </c>
      <c r="K26" s="76">
        <f>J26/I26%</f>
        <v>21.772875816993462</v>
      </c>
      <c r="L26" s="77"/>
      <c r="M26" s="78"/>
      <c r="N26" s="104" t="s">
        <v>59</v>
      </c>
      <c r="O26" s="99">
        <v>20.2</v>
      </c>
      <c r="P26" s="105" t="s">
        <v>58</v>
      </c>
    </row>
    <row r="27" spans="2:16" s="5" customFormat="1" ht="30" customHeight="1" hidden="1">
      <c r="B27" s="79" t="s">
        <v>0</v>
      </c>
      <c r="C27" s="80" t="s">
        <v>6</v>
      </c>
      <c r="D27" s="81"/>
      <c r="E27" s="133"/>
      <c r="F27" s="134"/>
      <c r="G27" s="134"/>
      <c r="H27" s="134"/>
      <c r="I27" s="134"/>
      <c r="J27" s="134"/>
      <c r="K27" s="134"/>
      <c r="L27" s="134"/>
      <c r="M27" s="135"/>
      <c r="N27" s="104" t="s">
        <v>59</v>
      </c>
      <c r="O27" s="100"/>
      <c r="P27" s="105" t="s">
        <v>58</v>
      </c>
    </row>
    <row r="28" spans="2:16" s="5" customFormat="1" ht="30" customHeight="1" hidden="1">
      <c r="B28" s="82"/>
      <c r="C28" s="83" t="s">
        <v>8</v>
      </c>
      <c r="D28" s="84"/>
      <c r="E28" s="130"/>
      <c r="F28" s="131"/>
      <c r="G28" s="131"/>
      <c r="H28" s="131"/>
      <c r="I28" s="131"/>
      <c r="J28" s="131"/>
      <c r="K28" s="131"/>
      <c r="L28" s="131"/>
      <c r="M28" s="132"/>
      <c r="N28" s="104" t="s">
        <v>59</v>
      </c>
      <c r="O28" s="100"/>
      <c r="P28" s="105" t="s">
        <v>58</v>
      </c>
    </row>
    <row r="29" spans="2:16" s="5" customFormat="1" ht="30" customHeight="1" hidden="1">
      <c r="B29" s="82"/>
      <c r="C29" s="25" t="s">
        <v>2</v>
      </c>
      <c r="D29" s="85"/>
      <c r="E29" s="130"/>
      <c r="F29" s="131"/>
      <c r="G29" s="131"/>
      <c r="H29" s="131"/>
      <c r="I29" s="131"/>
      <c r="J29" s="131"/>
      <c r="K29" s="131"/>
      <c r="L29" s="131"/>
      <c r="M29" s="132"/>
      <c r="N29" s="104" t="s">
        <v>59</v>
      </c>
      <c r="O29" s="100"/>
      <c r="P29" s="105" t="s">
        <v>58</v>
      </c>
    </row>
    <row r="30" spans="2:16" s="5" customFormat="1" ht="30" customHeight="1" hidden="1">
      <c r="B30" s="82"/>
      <c r="C30" s="86" t="s">
        <v>28</v>
      </c>
      <c r="D30" s="86"/>
      <c r="E30" s="130"/>
      <c r="F30" s="131"/>
      <c r="G30" s="131"/>
      <c r="H30" s="131"/>
      <c r="I30" s="131"/>
      <c r="J30" s="131"/>
      <c r="K30" s="131"/>
      <c r="L30" s="131"/>
      <c r="M30" s="132"/>
      <c r="N30" s="104" t="s">
        <v>59</v>
      </c>
      <c r="O30" s="100"/>
      <c r="P30" s="105" t="s">
        <v>58</v>
      </c>
    </row>
    <row r="31" spans="2:16" s="5" customFormat="1" ht="30" customHeight="1" hidden="1" thickBot="1">
      <c r="B31" s="87"/>
      <c r="C31" s="88" t="s">
        <v>25</v>
      </c>
      <c r="D31" s="70"/>
      <c r="E31" s="127"/>
      <c r="F31" s="128"/>
      <c r="G31" s="128"/>
      <c r="H31" s="128"/>
      <c r="I31" s="128"/>
      <c r="J31" s="128"/>
      <c r="K31" s="128"/>
      <c r="L31" s="128"/>
      <c r="M31" s="129"/>
      <c r="N31" s="104" t="s">
        <v>59</v>
      </c>
      <c r="O31" s="100"/>
      <c r="P31" s="105" t="s">
        <v>58</v>
      </c>
    </row>
    <row r="32" spans="2:16" ht="30" customHeight="1" hidden="1" thickBot="1">
      <c r="B32" s="123" t="s">
        <v>1</v>
      </c>
      <c r="C32" s="124"/>
      <c r="D32" s="43"/>
      <c r="E32" s="74"/>
      <c r="F32" s="74"/>
      <c r="G32" s="74"/>
      <c r="H32" s="74"/>
      <c r="I32" s="74"/>
      <c r="J32" s="74"/>
      <c r="K32" s="76"/>
      <c r="L32" s="74"/>
      <c r="M32" s="89"/>
      <c r="N32" s="104" t="s">
        <v>59</v>
      </c>
      <c r="O32" s="69"/>
      <c r="P32" s="105" t="s">
        <v>58</v>
      </c>
    </row>
    <row r="33" spans="2:16" ht="30" customHeight="1" thickBot="1">
      <c r="B33" s="125" t="s">
        <v>4</v>
      </c>
      <c r="C33" s="126"/>
      <c r="D33" s="90"/>
      <c r="E33" s="91"/>
      <c r="F33" s="91"/>
      <c r="G33" s="91">
        <f>SUM(G32,G26,G14)</f>
        <v>577</v>
      </c>
      <c r="H33" s="91">
        <f>SUM(H32,H26,H14)</f>
        <v>460</v>
      </c>
      <c r="I33" s="92">
        <f>SUM(I32,I26,I14)</f>
        <v>9513</v>
      </c>
      <c r="J33" s="93">
        <f>SUM(J32,J26,J14)</f>
        <v>2575</v>
      </c>
      <c r="K33" s="94">
        <f>J33/I33%</f>
        <v>27.068222432460843</v>
      </c>
      <c r="L33" s="91"/>
      <c r="M33" s="95"/>
      <c r="N33" s="104" t="s">
        <v>59</v>
      </c>
      <c r="O33" s="102">
        <v>26.8</v>
      </c>
      <c r="P33" s="105" t="s">
        <v>58</v>
      </c>
    </row>
    <row r="34" spans="2:15" ht="21.75" thickBot="1">
      <c r="B34" s="96"/>
      <c r="C34" s="96"/>
      <c r="D34" s="96"/>
      <c r="E34" s="96"/>
      <c r="F34" s="96"/>
      <c r="G34" s="96"/>
      <c r="H34" s="96"/>
      <c r="I34" s="96"/>
      <c r="J34" s="96"/>
      <c r="K34" s="96"/>
      <c r="L34" s="96"/>
      <c r="M34" s="96"/>
      <c r="O34" s="69"/>
    </row>
    <row r="35" spans="1:15" ht="26.25" customHeight="1" thickBot="1">
      <c r="A35" s="103" t="s">
        <v>55</v>
      </c>
      <c r="B35" s="136" t="s">
        <v>54</v>
      </c>
      <c r="C35" s="137"/>
      <c r="D35" s="43"/>
      <c r="E35" s="74"/>
      <c r="F35" s="74"/>
      <c r="G35" s="74">
        <v>530</v>
      </c>
      <c r="H35" s="74">
        <v>426</v>
      </c>
      <c r="I35" s="97">
        <v>9245</v>
      </c>
      <c r="J35" s="75">
        <v>2476</v>
      </c>
      <c r="K35" s="89">
        <f>J35/I35%</f>
        <v>26.782044348296374</v>
      </c>
      <c r="L35" s="96"/>
      <c r="M35" s="96"/>
      <c r="N35" s="96" t="s">
        <v>56</v>
      </c>
      <c r="O35" s="69"/>
    </row>
    <row r="36" spans="2:15" ht="26.25" customHeight="1">
      <c r="B36" s="96"/>
      <c r="C36" s="96"/>
      <c r="D36" s="96"/>
      <c r="E36" s="96" t="s">
        <v>43</v>
      </c>
      <c r="F36" s="96"/>
      <c r="G36" s="96"/>
      <c r="H36" s="96"/>
      <c r="I36" s="96"/>
      <c r="J36" s="96"/>
      <c r="K36" s="96"/>
      <c r="L36" s="96"/>
      <c r="M36" s="96"/>
      <c r="O36" s="69"/>
    </row>
    <row r="38" spans="2:3" ht="21">
      <c r="B38" s="107"/>
      <c r="C38" s="107"/>
    </row>
    <row r="39" spans="2:8" ht="18.75">
      <c r="B39" s="106"/>
      <c r="C39" s="106"/>
      <c r="D39" s="106"/>
      <c r="E39" s="106"/>
      <c r="F39" s="106"/>
      <c r="G39" s="106"/>
      <c r="H39" s="106"/>
    </row>
    <row r="40" spans="2:3" ht="18.75">
      <c r="B40" s="106"/>
      <c r="C40" s="106"/>
    </row>
  </sheetData>
  <sheetProtection/>
  <mergeCells count="28">
    <mergeCell ref="B35:C35"/>
    <mergeCell ref="I4:I5"/>
    <mergeCell ref="L4:L5"/>
    <mergeCell ref="M4:M5"/>
    <mergeCell ref="J4:J5"/>
    <mergeCell ref="K4:K5"/>
    <mergeCell ref="E29:M29"/>
    <mergeCell ref="E28:M28"/>
    <mergeCell ref="E4:F4"/>
    <mergeCell ref="B4:C5"/>
    <mergeCell ref="B17:C17"/>
    <mergeCell ref="B14:C14"/>
    <mergeCell ref="B33:C33"/>
    <mergeCell ref="B32:C32"/>
    <mergeCell ref="E31:M31"/>
    <mergeCell ref="E30:M30"/>
    <mergeCell ref="E27:M27"/>
    <mergeCell ref="B26:C26"/>
    <mergeCell ref="N5:P5"/>
    <mergeCell ref="N4:P4"/>
    <mergeCell ref="G4:H4"/>
    <mergeCell ref="B24:C24"/>
    <mergeCell ref="B2:K2"/>
    <mergeCell ref="J3:K3"/>
    <mergeCell ref="B21:C21"/>
    <mergeCell ref="D4:D5"/>
    <mergeCell ref="B7:C7"/>
    <mergeCell ref="B8:C8"/>
  </mergeCells>
  <printOptions horizontalCentered="1" verticalCentered="1"/>
  <pageMargins left="0.45" right="0.16" top="0.26" bottom="0.16" header="0.47" footer="0.16"/>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s01339</dc:creator>
  <cp:keywords/>
  <dc:description/>
  <cp:lastModifiedBy>990396</cp:lastModifiedBy>
  <cp:lastPrinted>2016-07-15T08:09:06Z</cp:lastPrinted>
  <dcterms:created xsi:type="dcterms:W3CDTF">2005-05-18T05:13:04Z</dcterms:created>
  <dcterms:modified xsi:type="dcterms:W3CDTF">2016-12-27T07:57:58Z</dcterms:modified>
  <cp:category/>
  <cp:version/>
  <cp:contentType/>
  <cp:contentStatus/>
</cp:coreProperties>
</file>