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ad.pref.shimane.jp\土木部\河川課\70_河川開発室_150G\10_ダム管理_40Ｇ\■ダム管理データ（※随時最新版へ更新）■\18_三瓶ダム管理用発電更新計画\R7\20250918応募の検討に必要な資料の公表\"/>
    </mc:Choice>
  </mc:AlternateContent>
  <xr:revisionPtr revIDLastSave="0" documentId="8_{E7ABEC37-C1AE-40CA-8C96-417CCB91E35C}" xr6:coauthVersionLast="47" xr6:coauthVersionMax="47" xr10:uidLastSave="{00000000-0000-0000-0000-000000000000}"/>
  <bookViews>
    <workbookView xWindow="-120" yWindow="-120" windowWidth="29040" windowHeight="15720" xr2:uid="{E4B4F86D-01E1-4A3F-AB4E-F65101D947B8}"/>
  </bookViews>
  <sheets>
    <sheet name="H27～R6" sheetId="1" r:id="rId1"/>
  </sheets>
  <definedNames>
    <definedName name="_xlnm.Print_Area" localSheetId="0">'H27～R6'!$A$1:$O$106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3" i="1" l="1"/>
  <c r="O92" i="1"/>
  <c r="N91" i="1"/>
  <c r="M91" i="1"/>
  <c r="L91" i="1"/>
  <c r="K91" i="1"/>
  <c r="J91" i="1"/>
  <c r="I91" i="1"/>
  <c r="O91" i="1" s="1"/>
  <c r="H91" i="1"/>
  <c r="G91" i="1"/>
  <c r="F91" i="1"/>
  <c r="E91" i="1"/>
  <c r="D91" i="1"/>
  <c r="C91" i="1"/>
  <c r="O90" i="1"/>
  <c r="O84" i="1"/>
  <c r="O83" i="1"/>
  <c r="N82" i="1"/>
  <c r="M82" i="1"/>
  <c r="L82" i="1"/>
  <c r="K82" i="1"/>
  <c r="J82" i="1"/>
  <c r="I82" i="1"/>
  <c r="H82" i="1"/>
  <c r="G82" i="1"/>
  <c r="F82" i="1"/>
  <c r="E82" i="1"/>
  <c r="D82" i="1"/>
  <c r="C82" i="1"/>
  <c r="O82" i="1" s="1"/>
  <c r="O81" i="1"/>
  <c r="O75" i="1"/>
  <c r="O74" i="1"/>
  <c r="N73" i="1"/>
  <c r="M73" i="1"/>
  <c r="L73" i="1"/>
  <c r="K73" i="1"/>
  <c r="J73" i="1"/>
  <c r="I73" i="1"/>
  <c r="H73" i="1"/>
  <c r="G73" i="1"/>
  <c r="F73" i="1"/>
  <c r="E73" i="1"/>
  <c r="D73" i="1"/>
  <c r="C73" i="1"/>
  <c r="O73" i="1" s="1"/>
  <c r="O72" i="1"/>
  <c r="O66" i="1"/>
  <c r="O65" i="1"/>
  <c r="N64" i="1"/>
  <c r="M64" i="1"/>
  <c r="L64" i="1"/>
  <c r="K64" i="1"/>
  <c r="J64" i="1"/>
  <c r="I64" i="1"/>
  <c r="H64" i="1"/>
  <c r="G64" i="1"/>
  <c r="F64" i="1"/>
  <c r="E64" i="1"/>
  <c r="D64" i="1"/>
  <c r="C64" i="1"/>
  <c r="O64" i="1" s="1"/>
  <c r="O63" i="1"/>
  <c r="O57" i="1"/>
  <c r="O56" i="1"/>
  <c r="O55" i="1"/>
  <c r="K55" i="1"/>
  <c r="O54" i="1"/>
  <c r="O48" i="1"/>
  <c r="O47" i="1"/>
  <c r="N46" i="1"/>
  <c r="M46" i="1"/>
  <c r="L46" i="1"/>
  <c r="K46" i="1"/>
  <c r="J46" i="1"/>
  <c r="I46" i="1"/>
  <c r="H46" i="1"/>
  <c r="G46" i="1"/>
  <c r="F46" i="1"/>
  <c r="E46" i="1"/>
  <c r="D46" i="1"/>
  <c r="C46" i="1"/>
  <c r="O46" i="1" s="1"/>
  <c r="O45" i="1"/>
  <c r="O39" i="1"/>
  <c r="O38" i="1"/>
  <c r="N37" i="1"/>
  <c r="M37" i="1"/>
  <c r="L37" i="1"/>
  <c r="K37" i="1"/>
  <c r="J37" i="1"/>
  <c r="I37" i="1"/>
  <c r="H37" i="1"/>
  <c r="G37" i="1"/>
  <c r="F37" i="1"/>
  <c r="E37" i="1"/>
  <c r="D37" i="1"/>
  <c r="C37" i="1"/>
  <c r="O37" i="1" s="1"/>
  <c r="O36" i="1"/>
  <c r="O29" i="1"/>
  <c r="N28" i="1"/>
  <c r="M28" i="1"/>
  <c r="L28" i="1"/>
  <c r="K28" i="1"/>
  <c r="J28" i="1"/>
  <c r="I28" i="1"/>
  <c r="H28" i="1"/>
  <c r="G28" i="1"/>
  <c r="F28" i="1"/>
  <c r="E28" i="1"/>
  <c r="D28" i="1"/>
  <c r="C28" i="1"/>
  <c r="O28" i="1" s="1"/>
  <c r="O27" i="1"/>
  <c r="O20" i="1"/>
  <c r="N19" i="1"/>
  <c r="M19" i="1"/>
  <c r="L19" i="1"/>
  <c r="K19" i="1"/>
  <c r="J19" i="1"/>
  <c r="I19" i="1"/>
  <c r="H19" i="1"/>
  <c r="G19" i="1"/>
  <c r="F19" i="1"/>
  <c r="E19" i="1"/>
  <c r="D19" i="1"/>
  <c r="C19" i="1"/>
  <c r="O19" i="1" s="1"/>
  <c r="O18" i="1"/>
  <c r="O11" i="1"/>
  <c r="N10" i="1"/>
  <c r="M10" i="1"/>
  <c r="L10" i="1"/>
  <c r="K10" i="1"/>
  <c r="J10" i="1"/>
  <c r="I10" i="1"/>
  <c r="H10" i="1"/>
  <c r="G10" i="1"/>
  <c r="F10" i="1"/>
  <c r="E10" i="1"/>
  <c r="D10" i="1"/>
  <c r="C10" i="1"/>
  <c r="O10" i="1" s="1"/>
  <c r="O9" i="1"/>
</calcChain>
</file>

<file path=xl/sharedStrings.xml><?xml version="1.0" encoding="utf-8"?>
<sst xmlns="http://schemas.openxmlformats.org/spreadsheetml/2006/main" count="200" uniqueCount="45">
  <si>
    <r>
      <t>三瓶ダム管理用発電　月別発電量、自家消費量、余剰電力量　　</t>
    </r>
    <r>
      <rPr>
        <b/>
        <sz val="14"/>
        <color rgb="FFFF0000"/>
        <rFont val="ＭＳ Ｐゴシック"/>
        <family val="3"/>
        <charset val="128"/>
      </rPr>
      <t>中国電力からの買電電力量（翌月請求）：2017.3以前のデータは未収集</t>
    </r>
    <rPh sb="4" eb="7">
      <t>カンリヨウ</t>
    </rPh>
    <rPh sb="7" eb="9">
      <t>ハツデン</t>
    </rPh>
    <rPh sb="10" eb="12">
      <t>ツキベツ</t>
    </rPh>
    <rPh sb="12" eb="15">
      <t>ハツデンリョウ</t>
    </rPh>
    <rPh sb="16" eb="18">
      <t>ジカ</t>
    </rPh>
    <rPh sb="18" eb="21">
      <t>ショウヒリョウ</t>
    </rPh>
    <rPh sb="22" eb="24">
      <t>ヨジョウ</t>
    </rPh>
    <rPh sb="24" eb="27">
      <t>デンリョクリョウ</t>
    </rPh>
    <rPh sb="29" eb="31">
      <t>チュウゴク</t>
    </rPh>
    <rPh sb="31" eb="33">
      <t>デンリョク</t>
    </rPh>
    <rPh sb="36" eb="37">
      <t>カ</t>
    </rPh>
    <rPh sb="37" eb="38">
      <t>デン</t>
    </rPh>
    <rPh sb="38" eb="41">
      <t>デンリョクリョウ</t>
    </rPh>
    <rPh sb="42" eb="44">
      <t>ヨクゲツ</t>
    </rPh>
    <rPh sb="44" eb="46">
      <t>セイキュウ</t>
    </rPh>
    <rPh sb="54" eb="56">
      <t>イゼン</t>
    </rPh>
    <rPh sb="61" eb="64">
      <t>ミシュウシュウ</t>
    </rPh>
    <phoneticPr fontId="4"/>
  </si>
  <si>
    <t>平成27年度（2015年度）</t>
    <rPh sb="0" eb="2">
      <t>ヘイセイ</t>
    </rPh>
    <rPh sb="4" eb="6">
      <t>ネンド</t>
    </rPh>
    <rPh sb="11" eb="13">
      <t>ネンド</t>
    </rPh>
    <phoneticPr fontId="4"/>
  </si>
  <si>
    <t>H27</t>
    <phoneticPr fontId="4"/>
  </si>
  <si>
    <t>H28</t>
    <phoneticPr fontId="4"/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</si>
  <si>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</si>
  <si>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</si>
  <si>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</si>
  <si>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</si>
  <si>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</si>
  <si>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</si>
  <si>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</si>
  <si>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</si>
  <si>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</si>
  <si>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</si>
  <si>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</si>
  <si>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</si>
  <si>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合計</t>
  </si>
  <si>
    <t>発生電力量　KWh</t>
    <rPh sb="0" eb="2">
      <t>ハッセイ</t>
    </rPh>
    <rPh sb="2" eb="4">
      <t>デンリョク</t>
    </rPh>
    <rPh sb="4" eb="5">
      <t>リョウ</t>
    </rPh>
    <phoneticPr fontId="4"/>
  </si>
  <si>
    <t>ダム管理用消費電力量　kWh</t>
    <rPh sb="2" eb="5">
      <t>カンリヨウ</t>
    </rPh>
    <rPh sb="5" eb="7">
      <t>ショウヒ</t>
    </rPh>
    <rPh sb="7" eb="9">
      <t>デンリョク</t>
    </rPh>
    <rPh sb="9" eb="10">
      <t>リョウ</t>
    </rPh>
    <phoneticPr fontId="4"/>
  </si>
  <si>
    <t>余剰電力売電電力量　kWh</t>
    <rPh sb="0" eb="2">
      <t>ヨジョウ</t>
    </rPh>
    <rPh sb="2" eb="4">
      <t>デンリョク</t>
    </rPh>
    <rPh sb="4" eb="6">
      <t>バイデン</t>
    </rPh>
    <rPh sb="6" eb="9">
      <t>デンリョクリョウ</t>
    </rPh>
    <phoneticPr fontId="4"/>
  </si>
  <si>
    <t>平成28年度（2016年度）</t>
    <rPh sb="0" eb="2">
      <t>ヘイセイ</t>
    </rPh>
    <rPh sb="4" eb="6">
      <t>ネンド</t>
    </rPh>
    <rPh sb="11" eb="13">
      <t>ネンド</t>
    </rPh>
    <phoneticPr fontId="4"/>
  </si>
  <si>
    <t>H29</t>
    <phoneticPr fontId="4"/>
  </si>
  <si>
    <t>平成29年度（2017年度）</t>
    <rPh sb="0" eb="2">
      <t>ヘイセイ</t>
    </rPh>
    <rPh sb="4" eb="6">
      <t>ネンド</t>
    </rPh>
    <rPh sb="11" eb="13">
      <t>ネンド</t>
    </rPh>
    <phoneticPr fontId="4"/>
  </si>
  <si>
    <t>H30</t>
    <phoneticPr fontId="4"/>
  </si>
  <si>
    <t>中国電力からの買電電力量　kWh</t>
    <rPh sb="0" eb="2">
      <t>チュウゴク</t>
    </rPh>
    <rPh sb="2" eb="4">
      <t>デンリョク</t>
    </rPh>
    <rPh sb="7" eb="8">
      <t>カ</t>
    </rPh>
    <rPh sb="8" eb="9">
      <t>デン</t>
    </rPh>
    <phoneticPr fontId="4"/>
  </si>
  <si>
    <t>平成30年度（2018年度）</t>
    <rPh sb="0" eb="2">
      <t>ヘイセイ</t>
    </rPh>
    <rPh sb="4" eb="6">
      <t>ネンド</t>
    </rPh>
    <rPh sb="11" eb="13">
      <t>ネンド</t>
    </rPh>
    <phoneticPr fontId="4"/>
  </si>
  <si>
    <t>H31</t>
  </si>
  <si>
    <t>令和元年度（2019年度）</t>
    <rPh sb="0" eb="2">
      <t>レイワ</t>
    </rPh>
    <rPh sb="2" eb="3">
      <t>ガン</t>
    </rPh>
    <rPh sb="3" eb="5">
      <t>ネンド</t>
    </rPh>
    <rPh sb="10" eb="12">
      <t>ネンド</t>
    </rPh>
    <phoneticPr fontId="4"/>
  </si>
  <si>
    <t>H31</t>
    <phoneticPr fontId="4"/>
  </si>
  <si>
    <t>R01</t>
    <phoneticPr fontId="4"/>
  </si>
  <si>
    <t>R2</t>
    <phoneticPr fontId="4"/>
  </si>
  <si>
    <t>令和２年度（2020年度）</t>
    <rPh sb="0" eb="2">
      <t>レイワ</t>
    </rPh>
    <rPh sb="3" eb="5">
      <t>ネンド</t>
    </rPh>
    <rPh sb="10" eb="12">
      <t>ネンド</t>
    </rPh>
    <phoneticPr fontId="4"/>
  </si>
  <si>
    <t>R02</t>
    <phoneticPr fontId="4"/>
  </si>
  <si>
    <t>R03</t>
    <phoneticPr fontId="4"/>
  </si>
  <si>
    <t>令和３年度（2021年度）</t>
    <rPh sb="0" eb="2">
      <t>レイワ</t>
    </rPh>
    <rPh sb="3" eb="5">
      <t>ネンド</t>
    </rPh>
    <rPh sb="10" eb="12">
      <t>ネンド</t>
    </rPh>
    <phoneticPr fontId="4"/>
  </si>
  <si>
    <t>R3</t>
    <phoneticPr fontId="4"/>
  </si>
  <si>
    <t>R4</t>
    <phoneticPr fontId="4"/>
  </si>
  <si>
    <t>令和４年度（2022年度）</t>
    <rPh sb="0" eb="2">
      <t>レイワ</t>
    </rPh>
    <rPh sb="3" eb="5">
      <t>ネンド</t>
    </rPh>
    <rPh sb="10" eb="12">
      <t>ネンド</t>
    </rPh>
    <phoneticPr fontId="4"/>
  </si>
  <si>
    <t>R5</t>
    <phoneticPr fontId="4"/>
  </si>
  <si>
    <t>令和５年度（2023年度）</t>
    <rPh sb="0" eb="2">
      <t>レイワ</t>
    </rPh>
    <rPh sb="3" eb="5">
      <t>ネンド</t>
    </rPh>
    <rPh sb="10" eb="12">
      <t>ネンド</t>
    </rPh>
    <phoneticPr fontId="4"/>
  </si>
  <si>
    <t>R５</t>
    <phoneticPr fontId="4"/>
  </si>
  <si>
    <t>R６</t>
    <phoneticPr fontId="4"/>
  </si>
  <si>
    <t>令和６年度（2024年度）</t>
    <rPh sb="0" eb="2">
      <t>レイワ</t>
    </rPh>
    <rPh sb="3" eb="5">
      <t>ネンド</t>
    </rPh>
    <rPh sb="10" eb="12">
      <t>ネンド</t>
    </rPh>
    <phoneticPr fontId="4"/>
  </si>
  <si>
    <t>R6</t>
    <phoneticPr fontId="4"/>
  </si>
  <si>
    <t>R7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</si>
</sst>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創英角ﾎﾟｯﾌﾟ体"/>
      <family val="3"/>
      <charset val="128"/>
    </font>
    <font>
      <b/>
      <i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65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38" fontId="0" fillId="0" borderId="0" xfId="0" applyNumberFormat="1"/>
    <xf numFmtId="38" fontId="1" fillId="0" borderId="0" xfId="1"/>
    <xf numFmtId="0" fontId="0" fillId="0" borderId="0" xfId="0" applyAlignment="1">
      <alignment horizontal="center"/>
    </xf>
    <xf numFmtId="38" fontId="1" fillId="0" borderId="0" xfId="1" applyBorder="1" applyAlignment="1">
      <alignment horizontal="right"/>
    </xf>
    <xf numFmtId="38" fontId="1" fillId="0" borderId="0" xfId="1" applyFont="1" applyBorder="1" applyAlignment="1">
      <alignment horizontal="right"/>
    </xf>
    <xf numFmtId="38" fontId="1" fillId="0" borderId="0" xfId="1" applyFill="1" applyBorder="1" applyAlignment="1">
      <alignment horizontal="right"/>
    </xf>
    <xf numFmtId="0" fontId="5" fillId="0" borderId="0" xfId="0" applyFont="1"/>
    <xf numFmtId="0" fontId="0" fillId="0" borderId="1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176" fontId="1" fillId="0" borderId="5" xfId="1" applyNumberFormat="1" applyBorder="1" applyAlignment="1">
      <alignment horizontal="right"/>
    </xf>
    <xf numFmtId="176" fontId="1" fillId="3" borderId="5" xfId="1" applyNumberFormat="1" applyFill="1" applyBorder="1" applyAlignment="1">
      <alignment horizontal="right"/>
    </xf>
    <xf numFmtId="38" fontId="1" fillId="0" borderId="6" xfId="1" applyFill="1" applyBorder="1" applyAlignment="1">
      <alignment horizontal="right"/>
    </xf>
    <xf numFmtId="0" fontId="0" fillId="0" borderId="7" xfId="0" applyBorder="1" applyAlignment="1">
      <alignment horizontal="center"/>
    </xf>
    <xf numFmtId="176" fontId="1" fillId="0" borderId="8" xfId="1" applyNumberFormat="1" applyBorder="1" applyAlignment="1">
      <alignment horizontal="right"/>
    </xf>
    <xf numFmtId="38" fontId="1" fillId="0" borderId="9" xfId="1" applyFill="1" applyBorder="1" applyAlignment="1">
      <alignment horizontal="right"/>
    </xf>
    <xf numFmtId="0" fontId="0" fillId="0" borderId="10" xfId="0" applyBorder="1" applyAlignment="1">
      <alignment horizontal="center"/>
    </xf>
    <xf numFmtId="176" fontId="1" fillId="3" borderId="11" xfId="1" applyNumberFormat="1" applyFont="1" applyFill="1" applyBorder="1" applyAlignment="1">
      <alignment horizontal="right"/>
    </xf>
    <xf numFmtId="38" fontId="1" fillId="0" borderId="12" xfId="1" applyFill="1" applyBorder="1" applyAlignment="1">
      <alignment horizontal="right"/>
    </xf>
    <xf numFmtId="38" fontId="6" fillId="0" borderId="0" xfId="1" applyFont="1" applyBorder="1" applyAlignment="1">
      <alignment horizontal="right"/>
    </xf>
    <xf numFmtId="176" fontId="1" fillId="0" borderId="5" xfId="1" applyNumberFormat="1" applyFill="1" applyBorder="1" applyAlignment="1">
      <alignment horizontal="right"/>
    </xf>
    <xf numFmtId="176" fontId="1" fillId="0" borderId="8" xfId="1" applyNumberFormat="1" applyFill="1" applyBorder="1" applyAlignment="1">
      <alignment horizontal="right"/>
    </xf>
    <xf numFmtId="176" fontId="1" fillId="0" borderId="5" xfId="1" applyNumberFormat="1" applyFont="1" applyBorder="1" applyAlignment="1">
      <alignment horizontal="right"/>
    </xf>
    <xf numFmtId="176" fontId="1" fillId="3" borderId="8" xfId="1" applyNumberFormat="1" applyFont="1" applyFill="1" applyBorder="1" applyAlignment="1">
      <alignment horizontal="right"/>
    </xf>
    <xf numFmtId="0" fontId="7" fillId="0" borderId="2" xfId="0" applyFont="1" applyBorder="1" applyAlignment="1">
      <alignment horizontal="right"/>
    </xf>
    <xf numFmtId="176" fontId="7" fillId="0" borderId="2" xfId="1" applyNumberFormat="1" applyFont="1" applyBorder="1" applyAlignment="1">
      <alignment horizontal="right"/>
    </xf>
    <xf numFmtId="38" fontId="7" fillId="0" borderId="2" xfId="1" applyFont="1" applyFill="1" applyBorder="1" applyAlignment="1">
      <alignment horizontal="right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176" fontId="7" fillId="0" borderId="0" xfId="1" applyNumberFormat="1" applyFont="1" applyBorder="1" applyAlignment="1">
      <alignment horizontal="right"/>
    </xf>
    <xf numFmtId="38" fontId="7" fillId="0" borderId="0" xfId="1" applyFont="1" applyFill="1" applyBorder="1" applyAlignment="1">
      <alignment horizontal="right"/>
    </xf>
    <xf numFmtId="176" fontId="1" fillId="3" borderId="0" xfId="1" applyNumberFormat="1" applyFill="1" applyBorder="1" applyAlignment="1">
      <alignment horizontal="right"/>
    </xf>
    <xf numFmtId="176" fontId="7" fillId="0" borderId="2" xfId="1" applyNumberFormat="1" applyFont="1" applyFill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1" fillId="0" borderId="11" xfId="1" applyNumberFormat="1" applyFont="1" applyFill="1" applyBorder="1" applyAlignment="1">
      <alignment horizontal="right"/>
    </xf>
    <xf numFmtId="176" fontId="1" fillId="3" borderId="11" xfId="1" applyNumberFormat="1" applyFill="1" applyBorder="1" applyAlignment="1">
      <alignment horizontal="right"/>
    </xf>
    <xf numFmtId="0" fontId="8" fillId="0" borderId="0" xfId="0" applyFont="1"/>
    <xf numFmtId="176" fontId="1" fillId="0" borderId="5" xfId="1" applyNumberFormat="1" applyFont="1" applyFill="1" applyBorder="1" applyAlignment="1">
      <alignment horizontal="right"/>
    </xf>
    <xf numFmtId="176" fontId="1" fillId="0" borderId="11" xfId="1" applyNumberFormat="1" applyFill="1" applyBorder="1" applyAlignment="1">
      <alignment horizontal="right"/>
    </xf>
    <xf numFmtId="49" fontId="7" fillId="0" borderId="2" xfId="1" applyNumberFormat="1" applyFont="1" applyFill="1" applyBorder="1" applyAlignment="1">
      <alignment horizontal="right"/>
    </xf>
    <xf numFmtId="38" fontId="7" fillId="0" borderId="2" xfId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wrapText="1"/>
    </xf>
  </cellXfs>
  <cellStyles count="2">
    <cellStyle name="桁区切り 2" xfId="1" xr:uid="{09DF92B9-90FE-4D58-8737-23B0A51EE5E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161925</xdr:colOff>
      <xdr:row>76</xdr:row>
      <xdr:rowOff>28575</xdr:rowOff>
    </xdr:from>
    <xdr:to>
      <xdr:col>18</xdr:col>
      <xdr:colOff>173175</xdr:colOff>
      <xdr:row>76</xdr:row>
      <xdr:rowOff>28576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AF3748A7-762C-44D1-BDFF-72703DDC30BD}"/>
            </a:ext>
          </a:extLst>
        </xdr:cNvPr>
        <xdr:cNvCxnSpPr/>
      </xdr:nvCxnSpPr>
      <xdr:spPr>
        <a:xfrm>
          <a:off x="13344525" y="13411200"/>
          <a:ext cx="697050" cy="1"/>
        </a:xfrm>
        <a:prstGeom prst="straightConnector1">
          <a:avLst/>
        </a:prstGeom>
        <a:ln>
          <a:solidFill>
            <a:schemeClr val="accent6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B8FA9-6127-465A-AA92-A93CF78B09BF}">
  <sheetPr>
    <tabColor rgb="FFFF0000"/>
    <pageSetUpPr fitToPage="1"/>
  </sheetPr>
  <dimension ref="B2:Q101"/>
  <sheetViews>
    <sheetView tabSelected="1" view="pageBreakPreview" topLeftCell="B1" zoomScaleNormal="100" zoomScaleSheetLayoutView="100" workbookViewId="0">
      <selection activeCell="D41" sqref="D41"/>
    </sheetView>
  </sheetViews>
  <sheetFormatPr defaultRowHeight="13.5" x14ac:dyDescent="0.15"/>
  <cols>
    <col min="1" max="1" width="3.75" customWidth="1"/>
    <col min="2" max="2" width="29.75" customWidth="1"/>
    <col min="3" max="3" width="10.5" bestFit="1" customWidth="1"/>
    <col min="4" max="6" width="9.5" bestFit="1" customWidth="1"/>
    <col min="7" max="7" width="10.5" bestFit="1" customWidth="1"/>
    <col min="8" max="8" width="10.25" bestFit="1" customWidth="1"/>
    <col min="9" max="9" width="10.625" bestFit="1" customWidth="1"/>
    <col min="10" max="13" width="9.5" bestFit="1" customWidth="1"/>
    <col min="14" max="14" width="9.5" customWidth="1"/>
    <col min="15" max="15" width="10.5" bestFit="1" customWidth="1"/>
    <col min="16" max="16" width="2.125" customWidth="1"/>
  </cols>
  <sheetData>
    <row r="2" spans="2:15" ht="17.25" x14ac:dyDescent="0.2">
      <c r="B2" s="1" t="s">
        <v>0</v>
      </c>
    </row>
    <row r="4" spans="2:15" x14ac:dyDescent="0.15">
      <c r="K4" s="2"/>
      <c r="N4" s="3"/>
    </row>
    <row r="5" spans="2:15" x14ac:dyDescent="0.15">
      <c r="B5" s="4"/>
      <c r="C5" s="5"/>
      <c r="D5" s="5"/>
      <c r="E5" s="5"/>
      <c r="F5" s="6"/>
      <c r="G5" s="5"/>
      <c r="H5" s="5"/>
      <c r="I5" s="6"/>
      <c r="J5" s="5"/>
      <c r="K5" s="5"/>
      <c r="L5" s="5"/>
      <c r="M5" s="5"/>
      <c r="N5" s="5"/>
      <c r="O5" s="7"/>
    </row>
    <row r="6" spans="2:15" x14ac:dyDescent="0.15">
      <c r="B6" s="8" t="s">
        <v>1</v>
      </c>
    </row>
    <row r="7" spans="2:15" ht="14.25" thickBot="1" x14ac:dyDescent="0.2">
      <c r="C7" t="s">
        <v>2</v>
      </c>
      <c r="M7" t="s">
        <v>3</v>
      </c>
    </row>
    <row r="8" spans="2:15" ht="14.25" thickTop="1" x14ac:dyDescent="0.15">
      <c r="B8" s="9"/>
      <c r="C8" s="10" t="s">
        <v>4</v>
      </c>
      <c r="D8" s="10" t="s">
        <v>5</v>
      </c>
      <c r="E8" s="10" t="s">
        <v>6</v>
      </c>
      <c r="F8" s="10" t="s">
        <v>7</v>
      </c>
      <c r="G8" s="10" t="s">
        <v>8</v>
      </c>
      <c r="H8" s="10" t="s">
        <v>9</v>
      </c>
      <c r="I8" s="10" t="s">
        <v>10</v>
      </c>
      <c r="J8" s="10" t="s">
        <v>11</v>
      </c>
      <c r="K8" s="10" t="s">
        <v>12</v>
      </c>
      <c r="L8" s="10" t="s">
        <v>13</v>
      </c>
      <c r="M8" s="10" t="s">
        <v>14</v>
      </c>
      <c r="N8" s="10" t="s">
        <v>15</v>
      </c>
      <c r="O8" s="11" t="s">
        <v>16</v>
      </c>
    </row>
    <row r="9" spans="2:15" x14ac:dyDescent="0.15">
      <c r="B9" s="12" t="s">
        <v>17</v>
      </c>
      <c r="C9" s="13">
        <v>128000</v>
      </c>
      <c r="D9" s="13">
        <v>164000</v>
      </c>
      <c r="E9" s="13">
        <v>108000</v>
      </c>
      <c r="F9" s="13">
        <v>64000</v>
      </c>
      <c r="G9" s="13">
        <v>64000</v>
      </c>
      <c r="H9" s="14">
        <v>66000</v>
      </c>
      <c r="I9" s="14">
        <v>62000</v>
      </c>
      <c r="J9" s="14">
        <v>66000</v>
      </c>
      <c r="K9" s="14">
        <v>104000</v>
      </c>
      <c r="L9" s="14">
        <v>138000</v>
      </c>
      <c r="M9" s="14">
        <v>115000</v>
      </c>
      <c r="N9" s="14">
        <v>158000</v>
      </c>
      <c r="O9" s="15">
        <f>SUM(C9:N9)</f>
        <v>1237000</v>
      </c>
    </row>
    <row r="10" spans="2:15" x14ac:dyDescent="0.15">
      <c r="B10" s="16" t="s">
        <v>18</v>
      </c>
      <c r="C10" s="17">
        <f>C9-C11</f>
        <v>18720</v>
      </c>
      <c r="D10" s="17">
        <f t="shared" ref="D10:N10" si="0">D9-D11</f>
        <v>46840</v>
      </c>
      <c r="E10" s="17">
        <f t="shared" si="0"/>
        <v>55410</v>
      </c>
      <c r="F10" s="17">
        <f t="shared" si="0"/>
        <v>42210</v>
      </c>
      <c r="G10" s="17">
        <f t="shared" si="0"/>
        <v>37830</v>
      </c>
      <c r="H10" s="17">
        <f t="shared" si="0"/>
        <v>44520</v>
      </c>
      <c r="I10" s="17">
        <f t="shared" si="0"/>
        <v>40920</v>
      </c>
      <c r="J10" s="17">
        <f t="shared" si="0"/>
        <v>49490</v>
      </c>
      <c r="K10" s="17">
        <f t="shared" si="0"/>
        <v>47970</v>
      </c>
      <c r="L10" s="17">
        <f t="shared" si="0"/>
        <v>16320</v>
      </c>
      <c r="M10" s="17">
        <f t="shared" si="0"/>
        <v>9380</v>
      </c>
      <c r="N10" s="17">
        <f t="shared" si="0"/>
        <v>16040</v>
      </c>
      <c r="O10" s="18">
        <f>SUM(C10:N10)</f>
        <v>425650</v>
      </c>
    </row>
    <row r="11" spans="2:15" ht="14.25" thickBot="1" x14ac:dyDescent="0.2">
      <c r="B11" s="19" t="s">
        <v>19</v>
      </c>
      <c r="C11" s="20">
        <v>109280</v>
      </c>
      <c r="D11" s="20">
        <v>117160</v>
      </c>
      <c r="E11" s="20">
        <v>52590</v>
      </c>
      <c r="F11" s="20">
        <v>21790</v>
      </c>
      <c r="G11" s="20">
        <v>26170</v>
      </c>
      <c r="H11" s="20">
        <v>21480</v>
      </c>
      <c r="I11" s="20">
        <v>21080</v>
      </c>
      <c r="J11" s="20">
        <v>16510</v>
      </c>
      <c r="K11" s="20">
        <v>56030</v>
      </c>
      <c r="L11" s="20">
        <v>121680</v>
      </c>
      <c r="M11" s="20">
        <v>105620</v>
      </c>
      <c r="N11" s="20">
        <v>141960</v>
      </c>
      <c r="O11" s="21">
        <f>SUM(C11:N11)</f>
        <v>811350</v>
      </c>
    </row>
    <row r="12" spans="2:15" ht="14.25" thickTop="1" x14ac:dyDescent="0.15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22"/>
      <c r="N12" s="22"/>
      <c r="O12" s="7"/>
    </row>
    <row r="13" spans="2:15" x14ac:dyDescent="0.15">
      <c r="B13" s="4"/>
      <c r="C13" s="5"/>
      <c r="D13" s="5"/>
      <c r="E13" s="5"/>
      <c r="F13" s="5"/>
      <c r="G13" s="5"/>
      <c r="H13" s="5"/>
      <c r="I13" s="5"/>
      <c r="J13" s="5"/>
      <c r="K13" s="5"/>
      <c r="L13" s="5"/>
      <c r="M13" s="22"/>
      <c r="N13" s="22"/>
      <c r="O13" s="7"/>
    </row>
    <row r="14" spans="2:15" x14ac:dyDescent="0.15">
      <c r="B14" s="4"/>
      <c r="C14" s="5"/>
      <c r="D14" s="5"/>
      <c r="E14" s="5"/>
      <c r="F14" s="6"/>
      <c r="G14" s="5"/>
      <c r="H14" s="5"/>
      <c r="I14" s="6"/>
      <c r="J14" s="5"/>
      <c r="K14" s="5"/>
      <c r="L14" s="5"/>
      <c r="M14" s="5"/>
      <c r="N14" s="5"/>
      <c r="O14" s="7"/>
    </row>
    <row r="15" spans="2:15" x14ac:dyDescent="0.15">
      <c r="B15" s="8" t="s">
        <v>20</v>
      </c>
    </row>
    <row r="16" spans="2:15" ht="14.25" thickBot="1" x14ac:dyDescent="0.2">
      <c r="C16" t="s">
        <v>3</v>
      </c>
      <c r="M16" t="s">
        <v>21</v>
      </c>
    </row>
    <row r="17" spans="2:15" ht="14.25" thickTop="1" x14ac:dyDescent="0.15">
      <c r="B17" s="9"/>
      <c r="C17" s="10" t="s">
        <v>4</v>
      </c>
      <c r="D17" s="10" t="s">
        <v>5</v>
      </c>
      <c r="E17" s="10" t="s">
        <v>6</v>
      </c>
      <c r="F17" s="10" t="s">
        <v>7</v>
      </c>
      <c r="G17" s="10" t="s">
        <v>8</v>
      </c>
      <c r="H17" s="10" t="s">
        <v>9</v>
      </c>
      <c r="I17" s="10" t="s">
        <v>10</v>
      </c>
      <c r="J17" s="10" t="s">
        <v>11</v>
      </c>
      <c r="K17" s="10" t="s">
        <v>12</v>
      </c>
      <c r="L17" s="10" t="s">
        <v>13</v>
      </c>
      <c r="M17" s="10" t="s">
        <v>14</v>
      </c>
      <c r="N17" s="10" t="s">
        <v>15</v>
      </c>
      <c r="O17" s="11" t="s">
        <v>16</v>
      </c>
    </row>
    <row r="18" spans="2:15" x14ac:dyDescent="0.15">
      <c r="B18" s="12" t="s">
        <v>17</v>
      </c>
      <c r="C18" s="23">
        <v>147000</v>
      </c>
      <c r="D18" s="23">
        <v>92000</v>
      </c>
      <c r="E18" s="23">
        <v>117000</v>
      </c>
      <c r="F18" s="23">
        <v>111000</v>
      </c>
      <c r="G18" s="23">
        <v>142000</v>
      </c>
      <c r="H18" s="23">
        <v>65000</v>
      </c>
      <c r="I18" s="23">
        <v>61000</v>
      </c>
      <c r="J18" s="23">
        <v>69000</v>
      </c>
      <c r="K18" s="23">
        <v>72000</v>
      </c>
      <c r="L18" s="23">
        <v>106000</v>
      </c>
      <c r="M18" s="23">
        <v>125000</v>
      </c>
      <c r="N18" s="23">
        <v>158000</v>
      </c>
      <c r="O18" s="15">
        <f>SUM(C18:N18)</f>
        <v>1265000</v>
      </c>
    </row>
    <row r="19" spans="2:15" x14ac:dyDescent="0.15">
      <c r="B19" s="16" t="s">
        <v>18</v>
      </c>
      <c r="C19" s="24">
        <f>C18-C20</f>
        <v>23980</v>
      </c>
      <c r="D19" s="24">
        <f t="shared" ref="D19:N19" si="1">D18-D20</f>
        <v>51600</v>
      </c>
      <c r="E19" s="24">
        <f t="shared" si="1"/>
        <v>56530</v>
      </c>
      <c r="F19" s="24">
        <f t="shared" si="1"/>
        <v>53420</v>
      </c>
      <c r="G19" s="24">
        <f t="shared" si="1"/>
        <v>38110</v>
      </c>
      <c r="H19" s="24">
        <f t="shared" si="1"/>
        <v>27660</v>
      </c>
      <c r="I19" s="24">
        <f t="shared" si="1"/>
        <v>31930</v>
      </c>
      <c r="J19" s="24">
        <f t="shared" si="1"/>
        <v>49900</v>
      </c>
      <c r="K19" s="24">
        <f t="shared" si="1"/>
        <v>56460</v>
      </c>
      <c r="L19" s="24">
        <f t="shared" si="1"/>
        <v>11372</v>
      </c>
      <c r="M19" s="24">
        <f t="shared" si="1"/>
        <v>12260</v>
      </c>
      <c r="N19" s="24">
        <f t="shared" si="1"/>
        <v>10806</v>
      </c>
      <c r="O19" s="18">
        <f>SUM(C19:N19)</f>
        <v>424028</v>
      </c>
    </row>
    <row r="20" spans="2:15" ht="14.25" thickBot="1" x14ac:dyDescent="0.2">
      <c r="B20" s="19" t="s">
        <v>19</v>
      </c>
      <c r="C20" s="20">
        <v>123020</v>
      </c>
      <c r="D20" s="20">
        <v>40400</v>
      </c>
      <c r="E20" s="20">
        <v>60470</v>
      </c>
      <c r="F20" s="20">
        <v>57580</v>
      </c>
      <c r="G20" s="20">
        <v>103890</v>
      </c>
      <c r="H20" s="20">
        <v>37340</v>
      </c>
      <c r="I20" s="20">
        <v>29070</v>
      </c>
      <c r="J20" s="20">
        <v>19100</v>
      </c>
      <c r="K20" s="20">
        <v>15540</v>
      </c>
      <c r="L20" s="20">
        <v>94628</v>
      </c>
      <c r="M20" s="20">
        <v>112740</v>
      </c>
      <c r="N20" s="20">
        <v>147194</v>
      </c>
      <c r="O20" s="21">
        <f>SUM(C20:N20)</f>
        <v>840972</v>
      </c>
    </row>
    <row r="21" spans="2:15" ht="14.25" thickTop="1" x14ac:dyDescent="0.15"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22"/>
      <c r="N21" s="22"/>
      <c r="O21" s="7"/>
    </row>
    <row r="22" spans="2:15" x14ac:dyDescent="0.15">
      <c r="B22" s="4"/>
      <c r="C22" s="5"/>
      <c r="D22" s="5"/>
      <c r="E22" s="5"/>
      <c r="F22" s="5"/>
      <c r="G22" s="5"/>
      <c r="H22" s="5"/>
      <c r="I22" s="5"/>
      <c r="J22" s="5"/>
      <c r="K22" s="5"/>
      <c r="L22" s="5"/>
      <c r="M22" s="22"/>
      <c r="N22" s="22"/>
      <c r="O22" s="7"/>
    </row>
    <row r="23" spans="2:15" x14ac:dyDescent="0.15">
      <c r="B23" s="4"/>
      <c r="C23" s="5"/>
      <c r="D23" s="5"/>
      <c r="E23" s="5"/>
      <c r="F23" s="6"/>
      <c r="G23" s="5"/>
      <c r="H23" s="5"/>
      <c r="I23" s="6"/>
      <c r="J23" s="5"/>
      <c r="K23" s="5"/>
      <c r="L23" s="5"/>
      <c r="M23" s="5"/>
      <c r="N23" s="5"/>
      <c r="O23" s="7"/>
    </row>
    <row r="24" spans="2:15" x14ac:dyDescent="0.15">
      <c r="B24" s="8" t="s">
        <v>22</v>
      </c>
    </row>
    <row r="25" spans="2:15" ht="14.25" thickBot="1" x14ac:dyDescent="0.2">
      <c r="C25" t="s">
        <v>21</v>
      </c>
      <c r="M25" t="s">
        <v>23</v>
      </c>
    </row>
    <row r="26" spans="2:15" ht="14.25" thickTop="1" x14ac:dyDescent="0.15">
      <c r="B26" s="9"/>
      <c r="C26" s="10" t="s">
        <v>4</v>
      </c>
      <c r="D26" s="10" t="s">
        <v>5</v>
      </c>
      <c r="E26" s="10" t="s">
        <v>6</v>
      </c>
      <c r="F26" s="10" t="s">
        <v>7</v>
      </c>
      <c r="G26" s="10" t="s">
        <v>8</v>
      </c>
      <c r="H26" s="10" t="s">
        <v>9</v>
      </c>
      <c r="I26" s="10" t="s">
        <v>10</v>
      </c>
      <c r="J26" s="10" t="s">
        <v>11</v>
      </c>
      <c r="K26" s="10" t="s">
        <v>12</v>
      </c>
      <c r="L26" s="10" t="s">
        <v>13</v>
      </c>
      <c r="M26" s="10" t="s">
        <v>14</v>
      </c>
      <c r="N26" s="10" t="s">
        <v>15</v>
      </c>
      <c r="O26" s="11" t="s">
        <v>16</v>
      </c>
    </row>
    <row r="27" spans="2:15" x14ac:dyDescent="0.15">
      <c r="B27" s="12" t="s">
        <v>17</v>
      </c>
      <c r="C27" s="13">
        <v>105000</v>
      </c>
      <c r="D27" s="13">
        <v>79000</v>
      </c>
      <c r="E27" s="13">
        <v>47000</v>
      </c>
      <c r="F27" s="25">
        <v>46000</v>
      </c>
      <c r="G27" s="13">
        <v>58000</v>
      </c>
      <c r="H27" s="14">
        <v>60000</v>
      </c>
      <c r="I27" s="14">
        <v>107000</v>
      </c>
      <c r="J27" s="14">
        <v>121000</v>
      </c>
      <c r="K27" s="14">
        <v>91000</v>
      </c>
      <c r="L27" s="14">
        <v>85000</v>
      </c>
      <c r="M27" s="14">
        <v>105000</v>
      </c>
      <c r="N27" s="14">
        <v>107000</v>
      </c>
      <c r="O27" s="15">
        <f>SUM(C27:N27)</f>
        <v>1011000</v>
      </c>
    </row>
    <row r="28" spans="2:15" x14ac:dyDescent="0.15">
      <c r="B28" s="16" t="s">
        <v>18</v>
      </c>
      <c r="C28" s="24">
        <f>C27-C29</f>
        <v>11503</v>
      </c>
      <c r="D28" s="24">
        <f t="shared" ref="D28:N28" si="2">D27-D29</f>
        <v>7839</v>
      </c>
      <c r="E28" s="24">
        <f t="shared" si="2"/>
        <v>7886</v>
      </c>
      <c r="F28" s="24">
        <f t="shared" si="2"/>
        <v>6827</v>
      </c>
      <c r="G28" s="24">
        <f t="shared" si="2"/>
        <v>11035</v>
      </c>
      <c r="H28" s="24">
        <f t="shared" si="2"/>
        <v>26713</v>
      </c>
      <c r="I28" s="24">
        <f t="shared" si="2"/>
        <v>26846</v>
      </c>
      <c r="J28" s="24">
        <f t="shared" si="2"/>
        <v>25111</v>
      </c>
      <c r="K28" s="24">
        <f t="shared" si="2"/>
        <v>23071</v>
      </c>
      <c r="L28" s="24">
        <f t="shared" si="2"/>
        <v>17196</v>
      </c>
      <c r="M28" s="24">
        <f t="shared" si="2"/>
        <v>12300</v>
      </c>
      <c r="N28" s="24">
        <f t="shared" si="2"/>
        <v>11011</v>
      </c>
      <c r="O28" s="18">
        <f>SUM(C28:N28)</f>
        <v>187338</v>
      </c>
    </row>
    <row r="29" spans="2:15" ht="14.25" thickBot="1" x14ac:dyDescent="0.2">
      <c r="B29" s="16" t="s">
        <v>19</v>
      </c>
      <c r="C29" s="26">
        <v>93497</v>
      </c>
      <c r="D29" s="26">
        <v>71161</v>
      </c>
      <c r="E29" s="26">
        <v>39114</v>
      </c>
      <c r="F29" s="26">
        <v>39173</v>
      </c>
      <c r="G29" s="26">
        <v>46965</v>
      </c>
      <c r="H29" s="26">
        <v>33287</v>
      </c>
      <c r="I29" s="26">
        <v>80154</v>
      </c>
      <c r="J29" s="26">
        <v>95889</v>
      </c>
      <c r="K29" s="26">
        <v>67929</v>
      </c>
      <c r="L29" s="26">
        <v>67804</v>
      </c>
      <c r="M29" s="26">
        <v>92700</v>
      </c>
      <c r="N29" s="26">
        <v>95989</v>
      </c>
      <c r="O29" s="18">
        <f>SUM(C29:N29)</f>
        <v>823662</v>
      </c>
    </row>
    <row r="30" spans="2:15" s="30" customFormat="1" ht="14.25" thickTop="1" x14ac:dyDescent="0.15">
      <c r="B30" s="27" t="s">
        <v>24</v>
      </c>
      <c r="C30" s="28"/>
      <c r="D30" s="28">
        <v>886</v>
      </c>
      <c r="E30" s="28">
        <v>830</v>
      </c>
      <c r="F30" s="28">
        <v>1670</v>
      </c>
      <c r="G30" s="28">
        <v>1082</v>
      </c>
      <c r="H30" s="28">
        <v>0</v>
      </c>
      <c r="I30" s="28">
        <v>0</v>
      </c>
      <c r="J30" s="28">
        <v>0</v>
      </c>
      <c r="K30" s="28">
        <v>1337</v>
      </c>
      <c r="L30" s="28">
        <v>4063</v>
      </c>
      <c r="M30" s="28">
        <v>902</v>
      </c>
      <c r="N30" s="28">
        <v>26</v>
      </c>
      <c r="O30" s="29"/>
    </row>
    <row r="31" spans="2:15" s="30" customFormat="1" x14ac:dyDescent="0.15">
      <c r="B31" s="31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3"/>
    </row>
    <row r="32" spans="2:15" x14ac:dyDescent="0.15">
      <c r="B32" s="4"/>
      <c r="C32" s="5"/>
      <c r="D32" s="5"/>
      <c r="E32" s="5"/>
      <c r="F32" s="6"/>
      <c r="G32" s="5"/>
      <c r="H32" s="5"/>
      <c r="I32" s="6"/>
      <c r="J32" s="5"/>
      <c r="K32" s="5"/>
      <c r="L32" s="5"/>
      <c r="M32" s="5"/>
      <c r="N32" s="5"/>
      <c r="O32" s="7"/>
    </row>
    <row r="33" spans="2:17" x14ac:dyDescent="0.15">
      <c r="B33" s="8" t="s">
        <v>25</v>
      </c>
    </row>
    <row r="34" spans="2:17" ht="14.25" thickBot="1" x14ac:dyDescent="0.2">
      <c r="C34" t="s">
        <v>23</v>
      </c>
      <c r="M34" t="s">
        <v>26</v>
      </c>
    </row>
    <row r="35" spans="2:17" ht="14.25" thickTop="1" x14ac:dyDescent="0.15">
      <c r="B35" s="9"/>
      <c r="C35" s="10" t="s">
        <v>4</v>
      </c>
      <c r="D35" s="10" t="s">
        <v>5</v>
      </c>
      <c r="E35" s="10" t="s">
        <v>6</v>
      </c>
      <c r="F35" s="10" t="s">
        <v>7</v>
      </c>
      <c r="G35" s="10" t="s">
        <v>8</v>
      </c>
      <c r="H35" s="10" t="s">
        <v>9</v>
      </c>
      <c r="I35" s="10" t="s">
        <v>10</v>
      </c>
      <c r="J35" s="10" t="s">
        <v>11</v>
      </c>
      <c r="K35" s="10" t="s">
        <v>12</v>
      </c>
      <c r="L35" s="10" t="s">
        <v>13</v>
      </c>
      <c r="M35" s="10" t="s">
        <v>14</v>
      </c>
      <c r="N35" s="10" t="s">
        <v>15</v>
      </c>
      <c r="O35" s="11" t="s">
        <v>16</v>
      </c>
    </row>
    <row r="36" spans="2:17" x14ac:dyDescent="0.15">
      <c r="B36" s="12" t="s">
        <v>17</v>
      </c>
      <c r="C36" s="13">
        <v>134000</v>
      </c>
      <c r="D36" s="13">
        <v>106000</v>
      </c>
      <c r="E36" s="13">
        <v>118000</v>
      </c>
      <c r="F36" s="25">
        <v>78000</v>
      </c>
      <c r="G36" s="13">
        <v>104000</v>
      </c>
      <c r="H36" s="14">
        <v>67000</v>
      </c>
      <c r="I36" s="14">
        <v>126000</v>
      </c>
      <c r="J36" s="14">
        <v>109000</v>
      </c>
      <c r="K36" s="14">
        <v>58000</v>
      </c>
      <c r="L36" s="14">
        <v>102000</v>
      </c>
      <c r="M36" s="14">
        <v>83000</v>
      </c>
      <c r="N36" s="14">
        <v>93000</v>
      </c>
      <c r="O36" s="15">
        <f>SUM(C36:N36)</f>
        <v>1178000</v>
      </c>
      <c r="Q36" s="34"/>
    </row>
    <row r="37" spans="2:17" x14ac:dyDescent="0.15">
      <c r="B37" s="16" t="s">
        <v>18</v>
      </c>
      <c r="C37" s="24">
        <f>C36-C38</f>
        <v>25499</v>
      </c>
      <c r="D37" s="24">
        <f t="shared" ref="D37:N37" si="3">D36-D38</f>
        <v>26536</v>
      </c>
      <c r="E37" s="24">
        <f t="shared" si="3"/>
        <v>26096</v>
      </c>
      <c r="F37" s="24">
        <f t="shared" si="3"/>
        <v>24551</v>
      </c>
      <c r="G37" s="24">
        <f t="shared" si="3"/>
        <v>23486</v>
      </c>
      <c r="H37" s="24">
        <f t="shared" si="3"/>
        <v>27896</v>
      </c>
      <c r="I37" s="24">
        <f t="shared" si="3"/>
        <v>21656</v>
      </c>
      <c r="J37" s="24">
        <f t="shared" si="3"/>
        <v>25341</v>
      </c>
      <c r="K37" s="24">
        <f t="shared" si="3"/>
        <v>20058</v>
      </c>
      <c r="L37" s="24">
        <f t="shared" si="3"/>
        <v>17471</v>
      </c>
      <c r="M37" s="24">
        <f t="shared" si="3"/>
        <v>11472</v>
      </c>
      <c r="N37" s="24">
        <f t="shared" si="3"/>
        <v>9931</v>
      </c>
      <c r="O37" s="18">
        <f>SUM(C37:N37)</f>
        <v>259993</v>
      </c>
    </row>
    <row r="38" spans="2:17" ht="14.25" thickBot="1" x14ac:dyDescent="0.2">
      <c r="B38" s="19" t="s">
        <v>19</v>
      </c>
      <c r="C38" s="20">
        <v>108501</v>
      </c>
      <c r="D38" s="20">
        <v>79464</v>
      </c>
      <c r="E38" s="20">
        <v>91904</v>
      </c>
      <c r="F38" s="20">
        <v>53449</v>
      </c>
      <c r="G38" s="20">
        <v>80514</v>
      </c>
      <c r="H38" s="20">
        <v>39104</v>
      </c>
      <c r="I38" s="20">
        <v>104344</v>
      </c>
      <c r="J38" s="20">
        <v>83659</v>
      </c>
      <c r="K38" s="20">
        <v>37942</v>
      </c>
      <c r="L38" s="20">
        <v>84529</v>
      </c>
      <c r="M38" s="20">
        <v>71528</v>
      </c>
      <c r="N38" s="20">
        <v>83069</v>
      </c>
      <c r="O38" s="21">
        <f>SUM(C38:N38)</f>
        <v>918007</v>
      </c>
    </row>
    <row r="39" spans="2:17" s="30" customFormat="1" ht="14.25" thickTop="1" x14ac:dyDescent="0.15">
      <c r="B39" s="27" t="s">
        <v>24</v>
      </c>
      <c r="C39" s="28">
        <v>0</v>
      </c>
      <c r="D39" s="28">
        <v>1601</v>
      </c>
      <c r="E39" s="28">
        <v>0</v>
      </c>
      <c r="F39" s="28">
        <v>228</v>
      </c>
      <c r="G39" s="28">
        <v>238</v>
      </c>
      <c r="H39" s="28">
        <v>1517</v>
      </c>
      <c r="I39" s="28">
        <v>199</v>
      </c>
      <c r="J39" s="28">
        <v>2160</v>
      </c>
      <c r="K39" s="28">
        <v>653</v>
      </c>
      <c r="L39" s="28">
        <v>0</v>
      </c>
      <c r="M39" s="28">
        <v>0</v>
      </c>
      <c r="N39" s="28">
        <v>0</v>
      </c>
      <c r="O39" s="35">
        <f>SUM(C39:N39)</f>
        <v>6596</v>
      </c>
    </row>
    <row r="40" spans="2:17" s="30" customFormat="1" x14ac:dyDescent="0.15">
      <c r="B40" s="31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6"/>
    </row>
    <row r="41" spans="2:17" x14ac:dyDescent="0.15">
      <c r="B41" s="4"/>
      <c r="C41" s="5"/>
      <c r="D41" s="5"/>
      <c r="E41" s="5"/>
      <c r="F41" s="6"/>
      <c r="G41" s="5"/>
      <c r="H41" s="5"/>
      <c r="I41" s="6"/>
      <c r="J41" s="5"/>
      <c r="K41" s="5"/>
      <c r="L41" s="5"/>
      <c r="M41" s="5"/>
      <c r="N41" s="5"/>
      <c r="O41" s="7"/>
    </row>
    <row r="42" spans="2:17" x14ac:dyDescent="0.15">
      <c r="B42" s="8" t="s">
        <v>27</v>
      </c>
    </row>
    <row r="43" spans="2:17" ht="14.25" thickBot="1" x14ac:dyDescent="0.2">
      <c r="C43" t="s">
        <v>28</v>
      </c>
      <c r="E43" t="s">
        <v>29</v>
      </c>
      <c r="M43" t="s">
        <v>30</v>
      </c>
    </row>
    <row r="44" spans="2:17" ht="14.25" thickTop="1" x14ac:dyDescent="0.15">
      <c r="B44" s="9"/>
      <c r="C44" s="10" t="s">
        <v>4</v>
      </c>
      <c r="D44" s="10" t="s">
        <v>5</v>
      </c>
      <c r="E44" s="10" t="s">
        <v>6</v>
      </c>
      <c r="F44" s="10" t="s">
        <v>7</v>
      </c>
      <c r="G44" s="10" t="s">
        <v>8</v>
      </c>
      <c r="H44" s="10" t="s">
        <v>9</v>
      </c>
      <c r="I44" s="10" t="s">
        <v>10</v>
      </c>
      <c r="J44" s="10" t="s">
        <v>11</v>
      </c>
      <c r="K44" s="10" t="s">
        <v>12</v>
      </c>
      <c r="L44" s="10" t="s">
        <v>13</v>
      </c>
      <c r="M44" s="10" t="s">
        <v>14</v>
      </c>
      <c r="N44" s="10" t="s">
        <v>15</v>
      </c>
      <c r="O44" s="11" t="s">
        <v>16</v>
      </c>
    </row>
    <row r="45" spans="2:17" x14ac:dyDescent="0.15">
      <c r="B45" s="12" t="s">
        <v>17</v>
      </c>
      <c r="C45" s="13">
        <v>112000</v>
      </c>
      <c r="D45" s="13">
        <v>70000</v>
      </c>
      <c r="E45" s="13">
        <v>77000</v>
      </c>
      <c r="F45" s="25">
        <v>69000</v>
      </c>
      <c r="G45" s="13">
        <v>77000</v>
      </c>
      <c r="H45" s="14">
        <v>70000</v>
      </c>
      <c r="I45" s="14">
        <v>67000</v>
      </c>
      <c r="J45" s="14">
        <v>56000</v>
      </c>
      <c r="K45" s="14">
        <v>60000</v>
      </c>
      <c r="L45" s="14">
        <v>59000</v>
      </c>
      <c r="M45" s="14">
        <v>78000</v>
      </c>
      <c r="N45" s="14">
        <v>104000</v>
      </c>
      <c r="O45" s="15">
        <f>SUM(C45:N45)</f>
        <v>899000</v>
      </c>
      <c r="Q45" s="34"/>
    </row>
    <row r="46" spans="2:17" x14ac:dyDescent="0.15">
      <c r="B46" s="16" t="s">
        <v>18</v>
      </c>
      <c r="C46" s="24">
        <f>C45-C47</f>
        <v>29372</v>
      </c>
      <c r="D46" s="24">
        <f t="shared" ref="D46:N46" si="4">D45-D47</f>
        <v>27098</v>
      </c>
      <c r="E46" s="24">
        <f t="shared" si="4"/>
        <v>26964</v>
      </c>
      <c r="F46" s="24">
        <f t="shared" si="4"/>
        <v>25541</v>
      </c>
      <c r="G46" s="24">
        <f t="shared" si="4"/>
        <v>26830</v>
      </c>
      <c r="H46" s="24">
        <f t="shared" si="4"/>
        <v>27505</v>
      </c>
      <c r="I46" s="24">
        <f t="shared" si="4"/>
        <v>25248</v>
      </c>
      <c r="J46" s="24">
        <f t="shared" si="4"/>
        <v>22745</v>
      </c>
      <c r="K46" s="24">
        <f t="shared" si="4"/>
        <v>25588</v>
      </c>
      <c r="L46" s="24">
        <f t="shared" si="4"/>
        <v>18312</v>
      </c>
      <c r="M46" s="24">
        <f t="shared" si="4"/>
        <v>12408</v>
      </c>
      <c r="N46" s="24">
        <f t="shared" si="4"/>
        <v>10311</v>
      </c>
      <c r="O46" s="18">
        <f>SUM(C46:N46)</f>
        <v>277922</v>
      </c>
    </row>
    <row r="47" spans="2:17" ht="14.25" thickBot="1" x14ac:dyDescent="0.2">
      <c r="B47" s="19" t="s">
        <v>19</v>
      </c>
      <c r="C47" s="20">
        <v>82628</v>
      </c>
      <c r="D47" s="20">
        <v>42902</v>
      </c>
      <c r="E47" s="20">
        <v>50036</v>
      </c>
      <c r="F47" s="20">
        <v>43459</v>
      </c>
      <c r="G47" s="20">
        <v>50170</v>
      </c>
      <c r="H47" s="20">
        <v>42495</v>
      </c>
      <c r="I47" s="20">
        <v>41752</v>
      </c>
      <c r="J47" s="20">
        <v>33255</v>
      </c>
      <c r="K47" s="37">
        <v>34412</v>
      </c>
      <c r="L47" s="20">
        <v>40688</v>
      </c>
      <c r="M47" s="20">
        <v>65592</v>
      </c>
      <c r="N47" s="20">
        <v>93689</v>
      </c>
      <c r="O47" s="21">
        <f>SUM(C47:N47)</f>
        <v>621078</v>
      </c>
    </row>
    <row r="48" spans="2:17" s="30" customFormat="1" ht="14.25" thickTop="1" x14ac:dyDescent="0.15">
      <c r="B48" s="27" t="s">
        <v>24</v>
      </c>
      <c r="C48" s="28">
        <v>281</v>
      </c>
      <c r="D48" s="28">
        <v>108</v>
      </c>
      <c r="E48" s="28">
        <v>0</v>
      </c>
      <c r="F48" s="28">
        <v>0</v>
      </c>
      <c r="G48" s="28">
        <v>58</v>
      </c>
      <c r="H48" s="28">
        <v>0</v>
      </c>
      <c r="I48" s="28">
        <v>0</v>
      </c>
      <c r="J48" s="28">
        <v>1714</v>
      </c>
      <c r="K48" s="28">
        <v>1402</v>
      </c>
      <c r="L48" s="28">
        <v>0</v>
      </c>
      <c r="M48" s="28">
        <v>458</v>
      </c>
      <c r="N48" s="28">
        <v>127</v>
      </c>
      <c r="O48" s="35">
        <f>SUM(C48:N48)</f>
        <v>4148</v>
      </c>
    </row>
    <row r="49" spans="2:15" s="30" customFormat="1" x14ac:dyDescent="0.15">
      <c r="B49" s="31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6"/>
    </row>
    <row r="50" spans="2:15" x14ac:dyDescent="0.15">
      <c r="B50" s="4"/>
      <c r="C50" s="5"/>
      <c r="D50" s="5"/>
      <c r="E50" s="5"/>
      <c r="F50" s="6"/>
      <c r="G50" s="5"/>
      <c r="H50" s="5"/>
      <c r="I50" s="6"/>
      <c r="J50" s="5"/>
      <c r="K50" s="5"/>
      <c r="L50" s="5"/>
      <c r="M50" s="5"/>
      <c r="N50" s="5"/>
      <c r="O50" s="7"/>
    </row>
    <row r="51" spans="2:15" x14ac:dyDescent="0.15">
      <c r="B51" s="8" t="s">
        <v>31</v>
      </c>
    </row>
    <row r="52" spans="2:15" ht="14.25" thickBot="1" x14ac:dyDescent="0.2">
      <c r="C52" t="s">
        <v>32</v>
      </c>
      <c r="M52" t="s">
        <v>33</v>
      </c>
    </row>
    <row r="53" spans="2:15" ht="14.25" thickTop="1" x14ac:dyDescent="0.15">
      <c r="B53" s="9"/>
      <c r="C53" s="10" t="s">
        <v>4</v>
      </c>
      <c r="D53" s="10" t="s">
        <v>5</v>
      </c>
      <c r="E53" s="10" t="s">
        <v>6</v>
      </c>
      <c r="F53" s="10" t="s">
        <v>7</v>
      </c>
      <c r="G53" s="10" t="s">
        <v>8</v>
      </c>
      <c r="H53" s="10" t="s">
        <v>9</v>
      </c>
      <c r="I53" s="10" t="s">
        <v>10</v>
      </c>
      <c r="J53" s="10" t="s">
        <v>11</v>
      </c>
      <c r="K53" s="10" t="s">
        <v>12</v>
      </c>
      <c r="L53" s="10" t="s">
        <v>13</v>
      </c>
      <c r="M53" s="10" t="s">
        <v>14</v>
      </c>
      <c r="N53" s="10" t="s">
        <v>15</v>
      </c>
      <c r="O53" s="11" t="s">
        <v>16</v>
      </c>
    </row>
    <row r="54" spans="2:15" x14ac:dyDescent="0.15">
      <c r="B54" s="12" t="s">
        <v>17</v>
      </c>
      <c r="C54" s="13">
        <v>127000</v>
      </c>
      <c r="D54" s="13">
        <v>128000</v>
      </c>
      <c r="E54" s="13">
        <v>83000</v>
      </c>
      <c r="F54" s="25">
        <v>100000</v>
      </c>
      <c r="G54" s="13">
        <v>163000</v>
      </c>
      <c r="H54" s="14">
        <v>97000</v>
      </c>
      <c r="I54" s="14">
        <v>95000</v>
      </c>
      <c r="J54" s="14">
        <v>92000</v>
      </c>
      <c r="K54" s="14">
        <v>66000</v>
      </c>
      <c r="L54" s="14">
        <v>53000</v>
      </c>
      <c r="M54" s="23">
        <v>13000</v>
      </c>
      <c r="N54" s="14">
        <v>0</v>
      </c>
      <c r="O54" s="15">
        <f>SUM(C54:N54)</f>
        <v>1017000</v>
      </c>
    </row>
    <row r="55" spans="2:15" x14ac:dyDescent="0.15">
      <c r="B55" s="16" t="s">
        <v>18</v>
      </c>
      <c r="C55" s="24">
        <v>28918</v>
      </c>
      <c r="D55" s="24">
        <v>27331</v>
      </c>
      <c r="E55" s="24">
        <v>26027</v>
      </c>
      <c r="F55" s="24">
        <v>25303</v>
      </c>
      <c r="G55" s="24">
        <v>26345</v>
      </c>
      <c r="H55" s="24">
        <v>25836</v>
      </c>
      <c r="I55" s="24">
        <v>25182</v>
      </c>
      <c r="J55" s="24">
        <v>24907</v>
      </c>
      <c r="K55" s="24">
        <f>K54-K56</f>
        <v>26757</v>
      </c>
      <c r="L55" s="24">
        <v>17692</v>
      </c>
      <c r="M55" s="24">
        <v>2923</v>
      </c>
      <c r="N55" s="24">
        <v>0</v>
      </c>
      <c r="O55" s="18">
        <f>SUM(C55:N55)</f>
        <v>257221</v>
      </c>
    </row>
    <row r="56" spans="2:15" ht="14.25" thickBot="1" x14ac:dyDescent="0.2">
      <c r="B56" s="19" t="s">
        <v>19</v>
      </c>
      <c r="C56" s="20">
        <v>98082</v>
      </c>
      <c r="D56" s="20">
        <v>100669</v>
      </c>
      <c r="E56" s="20">
        <v>56973</v>
      </c>
      <c r="F56" s="20">
        <v>74697</v>
      </c>
      <c r="G56" s="20">
        <v>136655</v>
      </c>
      <c r="H56" s="20">
        <v>71164</v>
      </c>
      <c r="I56" s="20">
        <v>69818</v>
      </c>
      <c r="J56" s="20">
        <v>67093</v>
      </c>
      <c r="K56" s="20">
        <v>39243</v>
      </c>
      <c r="L56" s="20">
        <v>35308</v>
      </c>
      <c r="M56" s="20">
        <v>10077</v>
      </c>
      <c r="N56" s="20">
        <v>0</v>
      </c>
      <c r="O56" s="21">
        <f>ROUNDDOWN(SUM(C56:N56),0)</f>
        <v>759779</v>
      </c>
    </row>
    <row r="57" spans="2:15" s="30" customFormat="1" ht="14.25" thickTop="1" x14ac:dyDescent="0.15">
      <c r="B57" s="27" t="s">
        <v>24</v>
      </c>
      <c r="C57" s="28">
        <v>226</v>
      </c>
      <c r="D57" s="28">
        <v>0</v>
      </c>
      <c r="E57" s="28">
        <v>0</v>
      </c>
      <c r="F57" s="28">
        <v>886</v>
      </c>
      <c r="G57" s="28">
        <v>893</v>
      </c>
      <c r="H57" s="28">
        <v>1483</v>
      </c>
      <c r="I57" s="28">
        <v>1430</v>
      </c>
      <c r="J57" s="28">
        <v>2376</v>
      </c>
      <c r="K57" s="28">
        <v>0</v>
      </c>
      <c r="L57" s="28">
        <v>0</v>
      </c>
      <c r="M57" s="28">
        <v>0</v>
      </c>
      <c r="N57" s="28">
        <v>10198</v>
      </c>
      <c r="O57" s="35">
        <f>SUM(C57:N57)</f>
        <v>17492</v>
      </c>
    </row>
    <row r="58" spans="2:15" s="30" customFormat="1" x14ac:dyDescent="0.15">
      <c r="B58" s="31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6"/>
    </row>
    <row r="59" spans="2:15" x14ac:dyDescent="0.15">
      <c r="B59" s="4"/>
      <c r="C59" s="5"/>
      <c r="D59" s="5"/>
      <c r="E59" s="5"/>
      <c r="F59" s="6"/>
      <c r="G59" s="5"/>
      <c r="H59" s="5"/>
      <c r="I59" s="6"/>
      <c r="J59" s="5"/>
      <c r="K59" s="5"/>
      <c r="L59" s="5"/>
      <c r="M59" s="5"/>
      <c r="N59" s="5"/>
      <c r="O59" s="7"/>
    </row>
    <row r="60" spans="2:15" x14ac:dyDescent="0.15">
      <c r="B60" s="8" t="s">
        <v>34</v>
      </c>
    </row>
    <row r="61" spans="2:15" ht="14.25" thickBot="1" x14ac:dyDescent="0.2">
      <c r="C61" t="s">
        <v>35</v>
      </c>
      <c r="M61" t="s">
        <v>36</v>
      </c>
    </row>
    <row r="62" spans="2:15" ht="14.25" thickTop="1" x14ac:dyDescent="0.15">
      <c r="B62" s="9"/>
      <c r="C62" s="10" t="s">
        <v>4</v>
      </c>
      <c r="D62" s="10" t="s">
        <v>5</v>
      </c>
      <c r="E62" s="10" t="s">
        <v>6</v>
      </c>
      <c r="F62" s="10" t="s">
        <v>7</v>
      </c>
      <c r="G62" s="10" t="s">
        <v>8</v>
      </c>
      <c r="H62" s="10" t="s">
        <v>9</v>
      </c>
      <c r="I62" s="10" t="s">
        <v>10</v>
      </c>
      <c r="J62" s="10" t="s">
        <v>11</v>
      </c>
      <c r="K62" s="10" t="s">
        <v>12</v>
      </c>
      <c r="L62" s="10" t="s">
        <v>13</v>
      </c>
      <c r="M62" s="10" t="s">
        <v>14</v>
      </c>
      <c r="N62" s="10" t="s">
        <v>15</v>
      </c>
      <c r="O62" s="11" t="s">
        <v>16</v>
      </c>
    </row>
    <row r="63" spans="2:15" x14ac:dyDescent="0.15">
      <c r="B63" s="12" t="s">
        <v>17</v>
      </c>
      <c r="C63" s="13">
        <v>41000</v>
      </c>
      <c r="D63" s="13">
        <v>73000</v>
      </c>
      <c r="E63" s="13">
        <v>97000</v>
      </c>
      <c r="F63" s="25">
        <v>107000</v>
      </c>
      <c r="G63" s="13">
        <v>121000</v>
      </c>
      <c r="H63" s="14">
        <v>128000</v>
      </c>
      <c r="I63" s="14">
        <v>141000</v>
      </c>
      <c r="J63" s="14">
        <v>81000</v>
      </c>
      <c r="K63" s="14">
        <v>116000</v>
      </c>
      <c r="L63" s="14">
        <v>108000</v>
      </c>
      <c r="M63" s="14">
        <v>127000</v>
      </c>
      <c r="N63" s="14">
        <v>70000</v>
      </c>
      <c r="O63" s="15">
        <f>SUM(C63:N63)</f>
        <v>1210000</v>
      </c>
    </row>
    <row r="64" spans="2:15" x14ac:dyDescent="0.15">
      <c r="B64" s="16" t="s">
        <v>18</v>
      </c>
      <c r="C64" s="24">
        <f t="shared" ref="C64:I64" si="5">C63-C65</f>
        <v>12933</v>
      </c>
      <c r="D64" s="24">
        <f t="shared" si="5"/>
        <v>25679</v>
      </c>
      <c r="E64" s="24">
        <f t="shared" si="5"/>
        <v>25731</v>
      </c>
      <c r="F64" s="24">
        <f t="shared" si="5"/>
        <v>26916</v>
      </c>
      <c r="G64" s="24">
        <f t="shared" si="5"/>
        <v>25824</v>
      </c>
      <c r="H64" s="24">
        <f t="shared" si="5"/>
        <v>22615</v>
      </c>
      <c r="I64" s="24">
        <f t="shared" si="5"/>
        <v>27052</v>
      </c>
      <c r="J64" s="24">
        <f>J63-J65</f>
        <v>22932</v>
      </c>
      <c r="K64" s="24">
        <f t="shared" ref="K64:N64" si="6">K63-K65</f>
        <v>27389</v>
      </c>
      <c r="L64" s="24">
        <f t="shared" si="6"/>
        <v>18611</v>
      </c>
      <c r="M64" s="24">
        <f t="shared" si="6"/>
        <v>12897</v>
      </c>
      <c r="N64" s="24">
        <f t="shared" si="6"/>
        <v>10701</v>
      </c>
      <c r="O64" s="18">
        <f>SUM(C64:N64)</f>
        <v>259280</v>
      </c>
    </row>
    <row r="65" spans="2:15" ht="14.25" thickBot="1" x14ac:dyDescent="0.2">
      <c r="B65" s="19" t="s">
        <v>19</v>
      </c>
      <c r="C65" s="20">
        <v>28067</v>
      </c>
      <c r="D65" s="20">
        <v>47321</v>
      </c>
      <c r="E65" s="20">
        <v>71269</v>
      </c>
      <c r="F65" s="20">
        <v>80084</v>
      </c>
      <c r="G65" s="20">
        <v>95176</v>
      </c>
      <c r="H65" s="20">
        <v>105385</v>
      </c>
      <c r="I65" s="20">
        <v>113948</v>
      </c>
      <c r="J65" s="38">
        <v>58068</v>
      </c>
      <c r="K65" s="38">
        <v>88611</v>
      </c>
      <c r="L65" s="38">
        <v>89389</v>
      </c>
      <c r="M65" s="38">
        <v>114103</v>
      </c>
      <c r="N65" s="38">
        <v>59299</v>
      </c>
      <c r="O65" s="21">
        <f>ROUNDDOWN(SUM(C65:N65),0)</f>
        <v>950720</v>
      </c>
    </row>
    <row r="66" spans="2:15" s="30" customFormat="1" ht="14.25" thickTop="1" x14ac:dyDescent="0.15">
      <c r="B66" s="27" t="s">
        <v>24</v>
      </c>
      <c r="C66" s="28">
        <v>10999</v>
      </c>
      <c r="D66" s="28">
        <v>14633</v>
      </c>
      <c r="E66" s="28">
        <v>0</v>
      </c>
      <c r="F66" s="28">
        <v>1711</v>
      </c>
      <c r="G66" s="28">
        <v>0</v>
      </c>
      <c r="H66" s="28">
        <v>2681</v>
      </c>
      <c r="I66" s="28">
        <v>4010</v>
      </c>
      <c r="J66" s="28">
        <v>0</v>
      </c>
      <c r="K66" s="28">
        <v>4181</v>
      </c>
      <c r="L66" s="28">
        <v>0</v>
      </c>
      <c r="M66" s="28">
        <v>0</v>
      </c>
      <c r="N66" s="28">
        <v>34</v>
      </c>
      <c r="O66" s="35">
        <f>SUM(C66:N66)</f>
        <v>38249</v>
      </c>
    </row>
    <row r="67" spans="2:15" s="30" customFormat="1" x14ac:dyDescent="0.15">
      <c r="B67" s="31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6"/>
    </row>
    <row r="68" spans="2:15" x14ac:dyDescent="0.15">
      <c r="B68" s="4"/>
      <c r="C68" s="5"/>
      <c r="D68" s="5"/>
      <c r="E68" s="5"/>
      <c r="F68" s="6"/>
      <c r="G68" s="5"/>
      <c r="H68" s="5"/>
      <c r="I68" s="6"/>
      <c r="J68" s="5"/>
      <c r="K68" s="5"/>
      <c r="L68" s="5"/>
      <c r="M68" s="5"/>
      <c r="N68" s="5"/>
      <c r="O68" s="7"/>
    </row>
    <row r="69" spans="2:15" x14ac:dyDescent="0.15">
      <c r="B69" s="8" t="s">
        <v>37</v>
      </c>
    </row>
    <row r="70" spans="2:15" ht="14.25" thickBot="1" x14ac:dyDescent="0.2">
      <c r="C70" t="s">
        <v>36</v>
      </c>
      <c r="M70" t="s">
        <v>38</v>
      </c>
    </row>
    <row r="71" spans="2:15" ht="14.25" thickTop="1" x14ac:dyDescent="0.15">
      <c r="B71" s="9"/>
      <c r="C71" s="10" t="s">
        <v>4</v>
      </c>
      <c r="D71" s="10" t="s">
        <v>5</v>
      </c>
      <c r="E71" s="10" t="s">
        <v>6</v>
      </c>
      <c r="F71" s="10" t="s">
        <v>7</v>
      </c>
      <c r="G71" s="10" t="s">
        <v>8</v>
      </c>
      <c r="H71" s="10" t="s">
        <v>9</v>
      </c>
      <c r="I71" s="10" t="s">
        <v>10</v>
      </c>
      <c r="J71" s="10" t="s">
        <v>11</v>
      </c>
      <c r="K71" s="10" t="s">
        <v>12</v>
      </c>
      <c r="L71" s="10" t="s">
        <v>13</v>
      </c>
      <c r="M71" s="10" t="s">
        <v>14</v>
      </c>
      <c r="N71" s="10" t="s">
        <v>15</v>
      </c>
      <c r="O71" s="11" t="s">
        <v>16</v>
      </c>
    </row>
    <row r="72" spans="2:15" x14ac:dyDescent="0.15">
      <c r="B72" s="12" t="s">
        <v>17</v>
      </c>
      <c r="C72" s="13">
        <v>107000</v>
      </c>
      <c r="D72" s="13">
        <v>91000</v>
      </c>
      <c r="E72" s="13">
        <v>120000</v>
      </c>
      <c r="F72" s="25">
        <v>75000</v>
      </c>
      <c r="G72" s="13">
        <v>62000</v>
      </c>
      <c r="H72" s="14">
        <v>117000</v>
      </c>
      <c r="I72" s="14">
        <v>117000</v>
      </c>
      <c r="J72" s="14">
        <v>70000</v>
      </c>
      <c r="K72" s="14">
        <v>46000</v>
      </c>
      <c r="L72" s="14">
        <v>50000</v>
      </c>
      <c r="M72" s="14">
        <v>62000</v>
      </c>
      <c r="N72" s="14">
        <v>94000</v>
      </c>
      <c r="O72" s="15">
        <f>SUM(C72:N72)</f>
        <v>1011000</v>
      </c>
    </row>
    <row r="73" spans="2:15" x14ac:dyDescent="0.15">
      <c r="B73" s="16" t="s">
        <v>18</v>
      </c>
      <c r="C73" s="24">
        <f t="shared" ref="C73:I73" si="7">C72-C74</f>
        <v>28539</v>
      </c>
      <c r="D73" s="24">
        <f t="shared" si="7"/>
        <v>24114</v>
      </c>
      <c r="E73" s="24">
        <f t="shared" si="7"/>
        <v>26995</v>
      </c>
      <c r="F73" s="24">
        <f t="shared" si="7"/>
        <v>26014</v>
      </c>
      <c r="G73" s="24">
        <f t="shared" si="7"/>
        <v>22470</v>
      </c>
      <c r="H73" s="24">
        <f t="shared" si="7"/>
        <v>30353</v>
      </c>
      <c r="I73" s="24">
        <f t="shared" si="7"/>
        <v>24800</v>
      </c>
      <c r="J73" s="24">
        <f>J72-J74</f>
        <v>26698</v>
      </c>
      <c r="K73" s="24">
        <f t="shared" ref="K73:N73" si="8">K72-K74</f>
        <v>22752</v>
      </c>
      <c r="L73" s="24">
        <f t="shared" si="8"/>
        <v>25554</v>
      </c>
      <c r="M73" s="24">
        <f t="shared" si="8"/>
        <v>14449</v>
      </c>
      <c r="N73" s="24">
        <f t="shared" si="8"/>
        <v>9409</v>
      </c>
      <c r="O73" s="18">
        <f>SUM(C73:N73)</f>
        <v>282147</v>
      </c>
    </row>
    <row r="74" spans="2:15" ht="14.25" thickBot="1" x14ac:dyDescent="0.2">
      <c r="B74" s="19" t="s">
        <v>19</v>
      </c>
      <c r="C74" s="20">
        <v>78461</v>
      </c>
      <c r="D74" s="20">
        <v>66886</v>
      </c>
      <c r="E74" s="20">
        <v>93005</v>
      </c>
      <c r="F74" s="20">
        <v>48986</v>
      </c>
      <c r="G74" s="20">
        <v>39530</v>
      </c>
      <c r="H74" s="20">
        <v>86647</v>
      </c>
      <c r="I74" s="20">
        <v>92200</v>
      </c>
      <c r="J74" s="38">
        <v>43302</v>
      </c>
      <c r="K74" s="38">
        <v>23248</v>
      </c>
      <c r="L74" s="20">
        <v>24446</v>
      </c>
      <c r="M74" s="20">
        <v>47551</v>
      </c>
      <c r="N74" s="20">
        <v>84591</v>
      </c>
      <c r="O74" s="21">
        <f>ROUNDDOWN(SUM(C74:N74),0)</f>
        <v>728853</v>
      </c>
    </row>
    <row r="75" spans="2:15" s="30" customFormat="1" ht="14.25" thickTop="1" x14ac:dyDescent="0.15">
      <c r="B75" s="27" t="s">
        <v>24</v>
      </c>
      <c r="C75" s="28">
        <v>302</v>
      </c>
      <c r="D75" s="28">
        <v>271</v>
      </c>
      <c r="E75" s="28">
        <v>2179</v>
      </c>
      <c r="F75" s="28">
        <v>0</v>
      </c>
      <c r="G75" s="28">
        <v>912</v>
      </c>
      <c r="H75" s="28">
        <v>4788</v>
      </c>
      <c r="I75" s="28">
        <v>0</v>
      </c>
      <c r="J75" s="28">
        <v>468</v>
      </c>
      <c r="K75" s="28">
        <v>0</v>
      </c>
      <c r="L75" s="28">
        <v>3670</v>
      </c>
      <c r="M75" s="28">
        <v>2309</v>
      </c>
      <c r="N75" s="28">
        <v>34</v>
      </c>
      <c r="O75" s="35">
        <f>SUM(C75:N75)</f>
        <v>14933</v>
      </c>
    </row>
    <row r="76" spans="2:15" s="30" customFormat="1" x14ac:dyDescent="0.15">
      <c r="B76" s="31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6"/>
    </row>
    <row r="77" spans="2:15" x14ac:dyDescent="0.15">
      <c r="J77" s="39"/>
      <c r="K77" s="39"/>
      <c r="L77" s="39"/>
      <c r="M77" s="39"/>
      <c r="N77" s="39"/>
    </row>
    <row r="78" spans="2:15" x14ac:dyDescent="0.15">
      <c r="B78" s="8" t="s">
        <v>39</v>
      </c>
    </row>
    <row r="79" spans="2:15" ht="14.25" thickBot="1" x14ac:dyDescent="0.2">
      <c r="C79" t="s">
        <v>40</v>
      </c>
      <c r="M79" t="s">
        <v>41</v>
      </c>
    </row>
    <row r="80" spans="2:15" ht="14.25" thickTop="1" x14ac:dyDescent="0.15">
      <c r="B80" s="9"/>
      <c r="C80" s="10" t="s">
        <v>4</v>
      </c>
      <c r="D80" s="10" t="s">
        <v>5</v>
      </c>
      <c r="E80" s="10" t="s">
        <v>6</v>
      </c>
      <c r="F80" s="10" t="s">
        <v>7</v>
      </c>
      <c r="G80" s="10" t="s">
        <v>8</v>
      </c>
      <c r="H80" s="10" t="s">
        <v>9</v>
      </c>
      <c r="I80" s="10" t="s">
        <v>10</v>
      </c>
      <c r="J80" s="10" t="s">
        <v>11</v>
      </c>
      <c r="K80" s="10" t="s">
        <v>12</v>
      </c>
      <c r="L80" s="10" t="s">
        <v>13</v>
      </c>
      <c r="M80" s="10" t="s">
        <v>14</v>
      </c>
      <c r="N80" s="10" t="s">
        <v>15</v>
      </c>
      <c r="O80" s="11" t="s">
        <v>16</v>
      </c>
    </row>
    <row r="81" spans="2:15" x14ac:dyDescent="0.15">
      <c r="B81" s="12" t="s">
        <v>17</v>
      </c>
      <c r="C81" s="13">
        <v>116000</v>
      </c>
      <c r="D81" s="13">
        <v>101000</v>
      </c>
      <c r="E81" s="13">
        <v>124000</v>
      </c>
      <c r="F81" s="25">
        <v>120000</v>
      </c>
      <c r="G81" s="13">
        <v>138000</v>
      </c>
      <c r="H81" s="14">
        <v>99000</v>
      </c>
      <c r="I81" s="14">
        <v>103000</v>
      </c>
      <c r="J81" s="14">
        <v>65000</v>
      </c>
      <c r="K81" s="14">
        <v>66000</v>
      </c>
      <c r="L81" s="14">
        <v>105000</v>
      </c>
      <c r="M81" s="23">
        <v>137000</v>
      </c>
      <c r="N81" s="23">
        <v>149000</v>
      </c>
      <c r="O81" s="15">
        <f>SUM(C81:N81)</f>
        <v>1323000</v>
      </c>
    </row>
    <row r="82" spans="2:15" x14ac:dyDescent="0.15">
      <c r="B82" s="16" t="s">
        <v>18</v>
      </c>
      <c r="C82" s="24">
        <f t="shared" ref="C82:I82" si="9">C81-C83</f>
        <v>24764</v>
      </c>
      <c r="D82" s="24">
        <f t="shared" si="9"/>
        <v>26054</v>
      </c>
      <c r="E82" s="24">
        <f t="shared" si="9"/>
        <v>24846</v>
      </c>
      <c r="F82" s="24">
        <f t="shared" si="9"/>
        <v>25653</v>
      </c>
      <c r="G82" s="24">
        <f t="shared" si="9"/>
        <v>26192</v>
      </c>
      <c r="H82" s="24">
        <f t="shared" si="9"/>
        <v>26480</v>
      </c>
      <c r="I82" s="24">
        <f t="shared" si="9"/>
        <v>26928</v>
      </c>
      <c r="J82" s="24">
        <f>J81-J83</f>
        <v>26929</v>
      </c>
      <c r="K82" s="24">
        <f t="shared" ref="K82:N82" si="10">K81-K83</f>
        <v>24037</v>
      </c>
      <c r="L82" s="24">
        <f t="shared" si="10"/>
        <v>18556</v>
      </c>
      <c r="M82" s="24">
        <f t="shared" si="10"/>
        <v>12363</v>
      </c>
      <c r="N82" s="24">
        <f t="shared" si="10"/>
        <v>11947</v>
      </c>
      <c r="O82" s="18">
        <f>SUM(C82:N82)</f>
        <v>274749</v>
      </c>
    </row>
    <row r="83" spans="2:15" ht="14.25" thickBot="1" x14ac:dyDescent="0.2">
      <c r="B83" s="19" t="s">
        <v>19</v>
      </c>
      <c r="C83" s="20">
        <v>91236</v>
      </c>
      <c r="D83" s="20">
        <v>74946</v>
      </c>
      <c r="E83" s="20">
        <v>99154</v>
      </c>
      <c r="F83" s="20">
        <v>94347</v>
      </c>
      <c r="G83" s="20">
        <v>111808</v>
      </c>
      <c r="H83" s="20">
        <v>72520</v>
      </c>
      <c r="I83" s="20">
        <v>76072</v>
      </c>
      <c r="J83" s="20">
        <v>38071</v>
      </c>
      <c r="K83" s="20">
        <v>41963</v>
      </c>
      <c r="L83" s="20">
        <v>86444</v>
      </c>
      <c r="M83" s="20">
        <v>124637</v>
      </c>
      <c r="N83" s="20">
        <v>137053</v>
      </c>
      <c r="O83" s="21">
        <f>ROUNDDOWN(SUM(C83:N83),0)</f>
        <v>1048251</v>
      </c>
    </row>
    <row r="84" spans="2:15" s="30" customFormat="1" ht="14.25" thickTop="1" x14ac:dyDescent="0.15">
      <c r="B84" s="27" t="s">
        <v>24</v>
      </c>
      <c r="C84" s="28">
        <v>982</v>
      </c>
      <c r="D84" s="28">
        <v>77</v>
      </c>
      <c r="E84" s="28">
        <v>0</v>
      </c>
      <c r="F84" s="28">
        <v>2426</v>
      </c>
      <c r="G84" s="28">
        <v>0</v>
      </c>
      <c r="H84" s="28">
        <v>1495</v>
      </c>
      <c r="I84" s="28">
        <v>91</v>
      </c>
      <c r="J84" s="28">
        <v>0</v>
      </c>
      <c r="K84" s="28">
        <v>0</v>
      </c>
      <c r="L84" s="28">
        <v>803</v>
      </c>
      <c r="M84" s="28">
        <v>0</v>
      </c>
      <c r="N84" s="28">
        <v>393</v>
      </c>
      <c r="O84" s="35">
        <f>SUM(C84:N84)</f>
        <v>6267</v>
      </c>
    </row>
    <row r="85" spans="2:15" s="30" customFormat="1" x14ac:dyDescent="0.15"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6"/>
    </row>
    <row r="86" spans="2:15" x14ac:dyDescent="0.15">
      <c r="B86" s="4"/>
      <c r="C86" s="5"/>
      <c r="D86" s="5"/>
      <c r="E86" s="5"/>
      <c r="F86" s="6"/>
      <c r="G86" s="5"/>
      <c r="H86" s="5"/>
      <c r="I86" s="6"/>
      <c r="J86" s="5"/>
      <c r="K86" s="5"/>
      <c r="L86" s="5"/>
      <c r="M86" s="5"/>
      <c r="N86" s="5"/>
      <c r="O86" s="7"/>
    </row>
    <row r="87" spans="2:15" x14ac:dyDescent="0.15">
      <c r="B87" s="8" t="s">
        <v>42</v>
      </c>
    </row>
    <row r="88" spans="2:15" ht="14.25" thickBot="1" x14ac:dyDescent="0.2">
      <c r="C88" t="s">
        <v>43</v>
      </c>
      <c r="M88" t="s">
        <v>44</v>
      </c>
    </row>
    <row r="89" spans="2:15" ht="14.25" thickTop="1" x14ac:dyDescent="0.15">
      <c r="B89" s="9"/>
      <c r="C89" s="10" t="s">
        <v>4</v>
      </c>
      <c r="D89" s="10" t="s">
        <v>5</v>
      </c>
      <c r="E89" s="10" t="s">
        <v>6</v>
      </c>
      <c r="F89" s="10" t="s">
        <v>7</v>
      </c>
      <c r="G89" s="10" t="s">
        <v>8</v>
      </c>
      <c r="H89" s="10" t="s">
        <v>9</v>
      </c>
      <c r="I89" s="10" t="s">
        <v>10</v>
      </c>
      <c r="J89" s="10" t="s">
        <v>11</v>
      </c>
      <c r="K89" s="10" t="s">
        <v>12</v>
      </c>
      <c r="L89" s="10" t="s">
        <v>13</v>
      </c>
      <c r="M89" s="10" t="s">
        <v>14</v>
      </c>
      <c r="N89" s="10" t="s">
        <v>15</v>
      </c>
      <c r="O89" s="11" t="s">
        <v>16</v>
      </c>
    </row>
    <row r="90" spans="2:15" x14ac:dyDescent="0.15">
      <c r="B90" s="12" t="s">
        <v>17</v>
      </c>
      <c r="C90" s="23">
        <v>145000</v>
      </c>
      <c r="D90" s="23">
        <v>127000</v>
      </c>
      <c r="E90" s="23">
        <v>88000</v>
      </c>
      <c r="F90" s="40">
        <v>63000</v>
      </c>
      <c r="G90" s="23">
        <v>120000</v>
      </c>
      <c r="H90" s="23">
        <v>87000</v>
      </c>
      <c r="I90" s="23">
        <v>65000</v>
      </c>
      <c r="J90" s="23">
        <v>66000</v>
      </c>
      <c r="K90" s="23">
        <v>101000</v>
      </c>
      <c r="L90" s="23">
        <v>89000</v>
      </c>
      <c r="M90" s="23">
        <v>75000</v>
      </c>
      <c r="N90" s="23">
        <v>87000</v>
      </c>
      <c r="O90" s="15">
        <f>SUM(C90:N90)</f>
        <v>1113000</v>
      </c>
    </row>
    <row r="91" spans="2:15" x14ac:dyDescent="0.15">
      <c r="B91" s="16" t="s">
        <v>18</v>
      </c>
      <c r="C91" s="24">
        <f t="shared" ref="C91:I91" si="11">C90-C92</f>
        <v>21729</v>
      </c>
      <c r="D91" s="24">
        <f t="shared" si="11"/>
        <v>27085</v>
      </c>
      <c r="E91" s="24">
        <f t="shared" si="11"/>
        <v>26692</v>
      </c>
      <c r="F91" s="24">
        <f t="shared" si="11"/>
        <v>21629</v>
      </c>
      <c r="G91" s="24">
        <f t="shared" si="11"/>
        <v>28310</v>
      </c>
      <c r="H91" s="24">
        <f t="shared" si="11"/>
        <v>29556</v>
      </c>
      <c r="I91" s="24">
        <f t="shared" si="11"/>
        <v>27915</v>
      </c>
      <c r="J91" s="24">
        <f>J90-J92</f>
        <v>26932</v>
      </c>
      <c r="K91" s="24">
        <f t="shared" ref="K91:N91" si="12">K90-K92</f>
        <v>25807</v>
      </c>
      <c r="L91" s="24">
        <f t="shared" si="12"/>
        <v>17544</v>
      </c>
      <c r="M91" s="24">
        <f t="shared" si="12"/>
        <v>11737</v>
      </c>
      <c r="N91" s="24">
        <f t="shared" si="12"/>
        <v>10925</v>
      </c>
      <c r="O91" s="18">
        <f>SUM(C91:N91)</f>
        <v>275861</v>
      </c>
    </row>
    <row r="92" spans="2:15" ht="14.25" thickBot="1" x14ac:dyDescent="0.2">
      <c r="B92" s="19" t="s">
        <v>19</v>
      </c>
      <c r="C92" s="37">
        <v>123271</v>
      </c>
      <c r="D92" s="37">
        <v>99915</v>
      </c>
      <c r="E92" s="37">
        <v>61308</v>
      </c>
      <c r="F92" s="37">
        <v>41371</v>
      </c>
      <c r="G92" s="37">
        <v>91690</v>
      </c>
      <c r="H92" s="37">
        <v>57444</v>
      </c>
      <c r="I92" s="37">
        <v>37085</v>
      </c>
      <c r="J92" s="41">
        <v>39068</v>
      </c>
      <c r="K92" s="41">
        <v>75193</v>
      </c>
      <c r="L92" s="41">
        <v>71456</v>
      </c>
      <c r="M92" s="41">
        <v>63263</v>
      </c>
      <c r="N92" s="41">
        <v>76075</v>
      </c>
      <c r="O92" s="21">
        <f>ROUNDDOWN(SUM(C92:N92),0)</f>
        <v>837139</v>
      </c>
    </row>
    <row r="93" spans="2:15" s="30" customFormat="1" ht="14.25" thickTop="1" x14ac:dyDescent="0.15">
      <c r="B93" s="27" t="s">
        <v>24</v>
      </c>
      <c r="C93" s="42">
        <v>34</v>
      </c>
      <c r="D93" s="43">
        <v>2900</v>
      </c>
      <c r="E93" s="43">
        <v>0</v>
      </c>
      <c r="F93" s="43">
        <v>37</v>
      </c>
      <c r="G93" s="43">
        <v>2071</v>
      </c>
      <c r="H93" s="43">
        <v>402</v>
      </c>
      <c r="I93" s="43">
        <v>0</v>
      </c>
      <c r="J93" s="42">
        <v>202</v>
      </c>
      <c r="K93" s="42">
        <v>69</v>
      </c>
      <c r="L93" s="43">
        <v>1860</v>
      </c>
      <c r="M93" s="43">
        <v>1131</v>
      </c>
      <c r="N93" s="43">
        <v>0</v>
      </c>
      <c r="O93" s="29">
        <f>SUM(C93:N93)</f>
        <v>8706</v>
      </c>
    </row>
    <row r="94" spans="2:15" x14ac:dyDescent="0.15">
      <c r="B94" s="4"/>
      <c r="C94" s="5"/>
      <c r="D94" s="5"/>
      <c r="E94" s="5"/>
      <c r="F94" s="5"/>
      <c r="G94" s="5"/>
      <c r="H94" s="5"/>
      <c r="I94" s="5"/>
      <c r="J94" s="5"/>
      <c r="K94" s="5"/>
      <c r="L94" s="5"/>
      <c r="M94" s="22"/>
      <c r="N94" s="6"/>
      <c r="O94" s="7"/>
    </row>
    <row r="95" spans="2:15" ht="13.5" customHeight="1" x14ac:dyDescent="0.15">
      <c r="C95" s="44"/>
      <c r="D95" s="44"/>
      <c r="E95" s="44"/>
      <c r="F95" s="44"/>
      <c r="G95" s="44"/>
      <c r="H95" s="44"/>
      <c r="I95" s="44"/>
      <c r="J95" s="45"/>
      <c r="K95" s="45"/>
      <c r="L95" s="45"/>
      <c r="M95" s="45"/>
      <c r="N95" s="45"/>
    </row>
    <row r="96" spans="2:15" x14ac:dyDescent="0.15">
      <c r="J96" s="39"/>
      <c r="K96" s="39"/>
      <c r="L96" s="39"/>
      <c r="M96" s="39"/>
      <c r="N96" s="39"/>
    </row>
    <row r="97" spans="10:14" x14ac:dyDescent="0.15">
      <c r="J97" s="39"/>
      <c r="K97" s="39"/>
      <c r="L97" s="39"/>
      <c r="M97" s="39"/>
      <c r="N97" s="39"/>
    </row>
    <row r="98" spans="10:14" x14ac:dyDescent="0.15">
      <c r="J98" s="39"/>
      <c r="K98" s="39"/>
      <c r="L98" s="39"/>
      <c r="M98" s="39"/>
      <c r="N98" s="39"/>
    </row>
    <row r="99" spans="10:14" x14ac:dyDescent="0.15">
      <c r="J99" s="46"/>
      <c r="L99" s="47"/>
      <c r="M99" s="47"/>
      <c r="N99" s="47"/>
    </row>
    <row r="100" spans="10:14" x14ac:dyDescent="0.15">
      <c r="L100" s="47"/>
      <c r="M100" s="47"/>
      <c r="N100" s="47"/>
    </row>
    <row r="101" spans="10:14" x14ac:dyDescent="0.15">
      <c r="L101" s="47"/>
      <c r="M101" s="47"/>
      <c r="N101" s="47"/>
    </row>
  </sheetData>
  <mergeCells count="2">
    <mergeCell ref="C95:I95"/>
    <mergeCell ref="J95:N95"/>
  </mergeCells>
  <phoneticPr fontId="4"/>
  <pageMargins left="0.78700000000000003" right="0.39" top="0.69" bottom="0.37" header="0.51200000000000001" footer="0.33"/>
  <pageSetup paperSize="9" scale="5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H27～R6</vt:lpstr>
      <vt:lpstr>'H27～R6'!Print_Area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島根県藤原　敏弘</dc:creator>
  <cp:lastModifiedBy>島根県藤原　敏弘</cp:lastModifiedBy>
  <dcterms:created xsi:type="dcterms:W3CDTF">2025-09-19T03:23:37Z</dcterms:created>
  <dcterms:modified xsi:type="dcterms:W3CDTF">2025-09-19T03:24:51Z</dcterms:modified>
</cp:coreProperties>
</file>