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0205\Desktop\HP資料\"/>
    </mc:Choice>
  </mc:AlternateContent>
  <bookViews>
    <workbookView xWindow="-30" yWindow="285" windowWidth="17715" windowHeight="7410" tabRatio="803"/>
  </bookViews>
  <sheets>
    <sheet name="水質" sheetId="2" r:id="rId1"/>
  </sheets>
  <externalReferences>
    <externalReference r:id="rId2"/>
    <externalReference r:id="rId3"/>
  </externalReferences>
  <definedNames>
    <definedName name="__123Graph_A" hidden="1">[1]表!#REF!</definedName>
    <definedName name="__123Graph_AN湖心" hidden="1">[1]表!#REF!</definedName>
    <definedName name="__123Graph_AN川" hidden="1">[1]表!#REF!</definedName>
    <definedName name="__123Graph_AN全体" hidden="1">[1]表!#REF!</definedName>
    <definedName name="__123Graph_AP湖心" hidden="1">[1]表!#REF!</definedName>
    <definedName name="__123Graph_AP川" hidden="1">[1]表!#REF!</definedName>
    <definedName name="__123Graph_AP全体" hidden="1">[1]表!#REF!</definedName>
    <definedName name="__123Graph_X" hidden="1">水質!$E$33:$O$33</definedName>
    <definedName name="__123Graph_XCOD" hidden="1">水質!$G$3:$O$3</definedName>
    <definedName name="__123Graph_XCOD湖心" hidden="1">水質!$E$3:$O$3</definedName>
    <definedName name="__123Graph_XCOD川" hidden="1">水質!$E$3:$O$3</definedName>
    <definedName name="__123Graph_XCOD全体" hidden="1">水質!$E$3:$O$3</definedName>
    <definedName name="__123Graph_XN湖心" hidden="1">水質!$E$33:$O$33</definedName>
    <definedName name="__123Graph_XN川" hidden="1">水質!$E$33:$O$33</definedName>
    <definedName name="__123Graph_XN全体" hidden="1">水質!$E$33:$O$33</definedName>
    <definedName name="__123Graph_XP湖心" hidden="1">水質!$E$33:$O$33</definedName>
    <definedName name="__123Graph_XP川" hidden="1">水質!$E$33:$O$33</definedName>
    <definedName name="__123Graph_XP全体" hidden="1">水質!$E$33:$O$33</definedName>
    <definedName name="_10__123Graph_XT__P" hidden="1">水質!$G$3:$N$3</definedName>
    <definedName name="_3__123Graph_AT_N" hidden="1">[1]表!#REF!</definedName>
    <definedName name="_6__123Graph_AT_P" hidden="1">[1]表!#REF!</definedName>
    <definedName name="_8__123Graph_XT__N" hidden="1">水質!$G$3:$N$3</definedName>
    <definedName name="_PA1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rse_In" hidden="1">#REF!</definedName>
    <definedName name="_Parse_Out" hidden="1">#REF!</definedName>
    <definedName name="_PB1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\A">[2]参１広島県域!#REF!</definedName>
    <definedName name="_xlnm.Print_Area" localSheetId="0">水質!$A$1:$AN$66</definedName>
    <definedName name="Print_Area_MI" localSheetId="0">水質!$B$31:$N$64</definedName>
  </definedNames>
  <calcPr calcId="162913"/>
</workbook>
</file>

<file path=xl/calcChain.xml><?xml version="1.0" encoding="utf-8"?>
<calcChain xmlns="http://schemas.openxmlformats.org/spreadsheetml/2006/main">
  <c r="AN65" i="2" l="1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E65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E64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</calcChain>
</file>

<file path=xl/sharedStrings.xml><?xml version="1.0" encoding="utf-8"?>
<sst xmlns="http://schemas.openxmlformats.org/spreadsheetml/2006/main" count="223" uniqueCount="78">
  <si>
    <t xml:space="preserve"> 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</si>
  <si>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</si>
  <si>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</si>
  <si>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</si>
  <si>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</si>
  <si>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</si>
  <si>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</si>
  <si>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</si>
  <si>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</si>
  <si>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</si>
  <si>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</si>
  <si>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</si>
  <si>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</si>
  <si>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</si>
  <si>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T-1</t>
  </si>
  <si>
    <t>境水道中央部</t>
  </si>
  <si>
    <t>75％値</t>
  </si>
  <si>
    <t>平均値</t>
  </si>
  <si>
    <t>T-2</t>
  </si>
  <si>
    <t>葭津地先</t>
  </si>
  <si>
    <t>T-3</t>
  </si>
  <si>
    <t>米子湾中央部</t>
  </si>
  <si>
    <t>N-1</t>
  </si>
  <si>
    <t>大橋川河口地先</t>
  </si>
  <si>
    <t>N-2</t>
  </si>
  <si>
    <t>意東鼻地先</t>
  </si>
  <si>
    <t>N-3</t>
  </si>
  <si>
    <t>飯梨川河口地先</t>
  </si>
  <si>
    <t>N-4</t>
  </si>
  <si>
    <t>安来港地先</t>
  </si>
  <si>
    <t>N-5</t>
  </si>
  <si>
    <t>羽入川河口地先</t>
  </si>
  <si>
    <t>N-6</t>
  </si>
  <si>
    <t>中海中央部</t>
  </si>
  <si>
    <t>N-7</t>
  </si>
  <si>
    <t>小篠津町地先</t>
  </si>
  <si>
    <t>H11</t>
    <phoneticPr fontId="2"/>
  </si>
  <si>
    <t>　７５％値最高値</t>
    <phoneticPr fontId="2"/>
  </si>
  <si>
    <t>　最高値</t>
    <phoneticPr fontId="2"/>
  </si>
  <si>
    <t>H9</t>
    <phoneticPr fontId="2"/>
  </si>
  <si>
    <t>H10</t>
    <phoneticPr fontId="2"/>
  </si>
  <si>
    <t>H12</t>
    <phoneticPr fontId="2"/>
  </si>
  <si>
    <t>H13</t>
    <phoneticPr fontId="2"/>
  </si>
  <si>
    <t>H14</t>
    <phoneticPr fontId="2"/>
  </si>
  <si>
    <t xml:space="preserve">H10 </t>
    <phoneticPr fontId="2"/>
  </si>
  <si>
    <t>H15</t>
  </si>
  <si>
    <t>H16</t>
    <phoneticPr fontId="2"/>
  </si>
  <si>
    <t>H17</t>
    <phoneticPr fontId="2"/>
  </si>
  <si>
    <t>NH-1</t>
    <phoneticPr fontId="2"/>
  </si>
  <si>
    <t>NH-2</t>
    <phoneticPr fontId="2"/>
  </si>
  <si>
    <t>長海町地先</t>
    <rPh sb="0" eb="1">
      <t>ナガ</t>
    </rPh>
    <rPh sb="1" eb="2">
      <t>ウミ</t>
    </rPh>
    <rPh sb="2" eb="3">
      <t>マチ</t>
    </rPh>
    <rPh sb="3" eb="4">
      <t>チ</t>
    </rPh>
    <rPh sb="4" eb="5">
      <t>サキ</t>
    </rPh>
    <phoneticPr fontId="2"/>
  </si>
  <si>
    <t>上宇部尾町地先</t>
    <rPh sb="0" eb="4">
      <t>カミウベオ</t>
    </rPh>
    <rPh sb="4" eb="5">
      <t>マチ</t>
    </rPh>
    <rPh sb="5" eb="7">
      <t>チサキ</t>
    </rPh>
    <phoneticPr fontId="2"/>
  </si>
  <si>
    <t>NH-1</t>
  </si>
  <si>
    <t>長海町地先</t>
  </si>
  <si>
    <t>NH-2</t>
  </si>
  <si>
    <t>上宇部尾町地先</t>
  </si>
  <si>
    <t>小篠津町地先</t>
    <phoneticPr fontId="2"/>
  </si>
  <si>
    <t>H18</t>
    <phoneticPr fontId="2"/>
  </si>
  <si>
    <t>H19</t>
    <phoneticPr fontId="2"/>
  </si>
  <si>
    <t>H20</t>
  </si>
  <si>
    <t>H21</t>
    <phoneticPr fontId="2"/>
  </si>
  <si>
    <t>H22</t>
    <phoneticPr fontId="2"/>
  </si>
  <si>
    <t>（　）内は最高地点を示す</t>
    <rPh sb="6" eb="7">
      <t>コウ</t>
    </rPh>
    <phoneticPr fontId="2"/>
  </si>
  <si>
    <t>H23</t>
    <phoneticPr fontId="2"/>
  </si>
  <si>
    <t>H24</t>
  </si>
  <si>
    <t>(参考)平均値の全地点平均値</t>
    <rPh sb="1" eb="3">
      <t>サンコウ</t>
    </rPh>
    <rPh sb="4" eb="7">
      <t>ヘイキンチ</t>
    </rPh>
    <phoneticPr fontId="2"/>
  </si>
  <si>
    <t>(参考)全地点平均値</t>
    <rPh sb="1" eb="3">
      <t>サンコウ</t>
    </rPh>
    <phoneticPr fontId="2"/>
  </si>
  <si>
    <t>H25</t>
  </si>
  <si>
    <t>　（単位：㎎/L）</t>
    <phoneticPr fontId="2"/>
  </si>
  <si>
    <t>H26</t>
    <phoneticPr fontId="2"/>
  </si>
  <si>
    <t>H27</t>
    <phoneticPr fontId="2"/>
  </si>
  <si>
    <t>H28</t>
    <phoneticPr fontId="2"/>
  </si>
  <si>
    <t>H29</t>
  </si>
  <si>
    <t>H30</t>
    <phoneticPr fontId="2"/>
  </si>
  <si>
    <t>R1</t>
    <phoneticPr fontId="2"/>
  </si>
  <si>
    <t>表１　中海における水質測定値の経年変化（ＣＯＤ）</t>
    <rPh sb="3" eb="5">
      <t>ナカウミ</t>
    </rPh>
    <rPh sb="9" eb="11">
      <t>スイシツ</t>
    </rPh>
    <rPh sb="11" eb="14">
      <t>ソクテイチ</t>
    </rPh>
    <rPh sb="15" eb="16">
      <t>ケイ</t>
    </rPh>
    <rPh sb="16" eb="17">
      <t>ネン</t>
    </rPh>
    <rPh sb="17" eb="19">
      <t>ヘンカ</t>
    </rPh>
    <phoneticPr fontId="2"/>
  </si>
  <si>
    <t>表２　中海における水質測定値の経年変化（全窒素）</t>
    <rPh sb="3" eb="5">
      <t>ナカウミ</t>
    </rPh>
    <rPh sb="9" eb="11">
      <t>スイシツ</t>
    </rPh>
    <rPh sb="11" eb="14">
      <t>ソクテイチ</t>
    </rPh>
    <rPh sb="20" eb="23">
      <t>ミ</t>
    </rPh>
    <phoneticPr fontId="2"/>
  </si>
  <si>
    <t>表３　中海における水質測定値の経年変化（全りん）</t>
    <rPh sb="3" eb="5">
      <t>ナカウミ</t>
    </rPh>
    <rPh sb="9" eb="11">
      <t>スイシツ</t>
    </rPh>
    <rPh sb="11" eb="14">
      <t>ソクテイチ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</si>
</sst>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00"/>
    <numFmt numFmtId="178" formatCode="\(0.0\)"/>
    <numFmt numFmtId="179" formatCode="\(0.00\)"/>
    <numFmt numFmtId="180" formatCode="\(0.000\)"/>
    <numFmt numFmtId="181" formatCode="0.00_);[Red]\(0.00\)"/>
    <numFmt numFmtId="182" formatCode="\(0.000\)\ "/>
    <numFmt numFmtId="183" formatCode="0.000_);[Red]\(0.000\)"/>
    <numFmt numFmtId="184" formatCode="0.00_ "/>
    <numFmt numFmtId="185" formatCode="\(\ 0.00\)\ "/>
    <numFmt numFmtId="186" formatCode="0.000_ "/>
    <numFmt numFmtId="187" formatCode="\(0.00\)\ "/>
    <numFmt numFmtId="188" formatCode="\(\ 0.00\)"/>
    <numFmt numFmtId="189" formatCode="0.000_);\(0.000\)"/>
    <numFmt numFmtId="190" formatCode="0.000\ "/>
    <numFmt numFmtId="191" formatCode="0.00\ "/>
  </numFmts>
  <fonts count="1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516">
    <xf numFmtId="0" fontId="0" fillId="0" borderId="0" xfId="0"/>
    <xf numFmtId="176" fontId="4" fillId="0" borderId="84" xfId="0" applyNumberFormat="1" applyFont="1" applyFill="1" applyBorder="1" applyAlignment="1" applyProtection="1">
      <alignment horizontal="center"/>
    </xf>
    <xf numFmtId="176" fontId="4" fillId="0" borderId="86" xfId="0" applyNumberFormat="1" applyFont="1" applyFill="1" applyBorder="1" applyAlignment="1" applyProtection="1">
      <alignment horizontal="center"/>
    </xf>
    <xf numFmtId="0" fontId="4" fillId="0" borderId="63" xfId="0" quotePrefix="1" applyFont="1" applyFill="1" applyBorder="1" applyAlignment="1" applyProtection="1">
      <alignment horizontal="center"/>
    </xf>
    <xf numFmtId="176" fontId="4" fillId="0" borderId="95" xfId="0" applyNumberFormat="1" applyFont="1" applyFill="1" applyBorder="1" applyAlignment="1" applyProtection="1">
      <alignment horizontal="center"/>
    </xf>
    <xf numFmtId="176" fontId="4" fillId="0" borderId="99" xfId="0" applyNumberFormat="1" applyFont="1" applyFill="1" applyBorder="1" applyAlignment="1" applyProtection="1">
      <alignment horizontal="center"/>
    </xf>
    <xf numFmtId="0" fontId="4" fillId="0" borderId="63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119" xfId="0" applyFont="1" applyFill="1" applyBorder="1" applyAlignment="1" applyProtection="1">
      <alignment horizontal="center" vertical="center"/>
    </xf>
    <xf numFmtId="176" fontId="4" fillId="0" borderId="123" xfId="0" applyNumberFormat="1" applyFont="1" applyFill="1" applyBorder="1" applyAlignment="1">
      <alignment horizontal="center" vertical="center"/>
    </xf>
    <xf numFmtId="176" fontId="4" fillId="0" borderId="121" xfId="0" applyNumberFormat="1" applyFont="1" applyFill="1" applyBorder="1" applyAlignment="1">
      <alignment horizontal="center" vertical="center"/>
    </xf>
    <xf numFmtId="176" fontId="4" fillId="0" borderId="122" xfId="0" applyNumberFormat="1" applyFont="1" applyFill="1" applyBorder="1" applyAlignment="1">
      <alignment horizontal="center" vertical="center"/>
    </xf>
    <xf numFmtId="176" fontId="4" fillId="0" borderId="111" xfId="0" applyNumberFormat="1" applyFont="1" applyFill="1" applyBorder="1" applyAlignment="1">
      <alignment horizontal="center" vertical="center"/>
    </xf>
    <xf numFmtId="2" fontId="4" fillId="0" borderId="169" xfId="0" applyNumberFormat="1" applyFont="1" applyFill="1" applyBorder="1" applyAlignment="1">
      <alignment horizontal="center" vertical="center"/>
    </xf>
    <xf numFmtId="2" fontId="4" fillId="0" borderId="167" xfId="0" applyNumberFormat="1" applyFont="1" applyFill="1" applyBorder="1" applyAlignment="1">
      <alignment horizontal="center" vertical="center"/>
    </xf>
    <xf numFmtId="0" fontId="4" fillId="0" borderId="171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0" fontId="5" fillId="0" borderId="0" xfId="0" applyFont="1" applyFill="1"/>
    <xf numFmtId="183" fontId="7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77" fontId="7" fillId="0" borderId="14" xfId="0" applyNumberFormat="1" applyFont="1" applyFill="1" applyBorder="1" applyAlignment="1" applyProtection="1">
      <alignment horizontal="center"/>
    </xf>
    <xf numFmtId="176" fontId="4" fillId="0" borderId="117" xfId="0" applyNumberFormat="1" applyFont="1" applyFill="1" applyBorder="1" applyAlignment="1">
      <alignment horizontal="center"/>
    </xf>
    <xf numFmtId="176" fontId="4" fillId="0" borderId="97" xfId="0" applyNumberFormat="1" applyFont="1" applyFill="1" applyBorder="1" applyAlignment="1">
      <alignment horizontal="center"/>
    </xf>
    <xf numFmtId="176" fontId="4" fillId="0" borderId="101" xfId="0" applyNumberFormat="1" applyFont="1" applyFill="1" applyBorder="1" applyAlignment="1">
      <alignment horizontal="center"/>
    </xf>
    <xf numFmtId="178" fontId="4" fillId="0" borderId="110" xfId="0" applyNumberFormat="1" applyFont="1" applyFill="1" applyBorder="1" applyAlignment="1">
      <alignment horizontal="center"/>
    </xf>
    <xf numFmtId="176" fontId="4" fillId="0" borderId="110" xfId="0" applyNumberFormat="1" applyFont="1" applyFill="1" applyBorder="1" applyAlignment="1">
      <alignment horizontal="center"/>
    </xf>
    <xf numFmtId="176" fontId="4" fillId="0" borderId="155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33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1" fontId="4" fillId="0" borderId="145" xfId="0" applyNumberFormat="1" applyFont="1" applyFill="1" applyBorder="1" applyAlignment="1">
      <alignment horizontal="center"/>
    </xf>
    <xf numFmtId="181" fontId="4" fillId="0" borderId="31" xfId="0" applyNumberFormat="1" applyFont="1" applyFill="1" applyBorder="1" applyAlignment="1" applyProtection="1">
      <alignment horizontal="center"/>
    </xf>
    <xf numFmtId="181" fontId="4" fillId="0" borderId="19" xfId="0" applyNumberFormat="1" applyFont="1" applyFill="1" applyBorder="1" applyAlignment="1">
      <alignment horizontal="center"/>
    </xf>
    <xf numFmtId="183" fontId="7" fillId="0" borderId="14" xfId="0" applyNumberFormat="1" applyFont="1" applyFill="1" applyBorder="1"/>
    <xf numFmtId="183" fontId="7" fillId="0" borderId="16" xfId="0" applyNumberFormat="1" applyFont="1" applyFill="1" applyBorder="1"/>
    <xf numFmtId="182" fontId="7" fillId="0" borderId="16" xfId="0" applyNumberFormat="1" applyFont="1" applyFill="1" applyBorder="1"/>
    <xf numFmtId="183" fontId="7" fillId="0" borderId="24" xfId="0" applyNumberFormat="1" applyFont="1" applyFill="1" applyBorder="1"/>
    <xf numFmtId="183" fontId="7" fillId="0" borderId="145" xfId="0" applyNumberFormat="1" applyFont="1" applyFill="1" applyBorder="1"/>
    <xf numFmtId="183" fontId="7" fillId="0" borderId="31" xfId="0" applyNumberFormat="1" applyFont="1" applyFill="1" applyBorder="1" applyProtection="1"/>
    <xf numFmtId="183" fontId="7" fillId="0" borderId="19" xfId="0" applyNumberFormat="1" applyFont="1" applyFill="1" applyBorder="1"/>
    <xf numFmtId="0" fontId="4" fillId="0" borderId="46" xfId="0" applyFont="1" applyFill="1" applyBorder="1" applyAlignment="1" applyProtection="1">
      <alignment horizontal="center"/>
    </xf>
    <xf numFmtId="180" fontId="7" fillId="0" borderId="50" xfId="0" applyNumberFormat="1" applyFont="1" applyFill="1" applyBorder="1" applyAlignment="1" applyProtection="1">
      <alignment horizontal="center"/>
    </xf>
    <xf numFmtId="176" fontId="4" fillId="0" borderId="94" xfId="0" applyNumberFormat="1" applyFont="1" applyFill="1" applyBorder="1" applyAlignment="1">
      <alignment horizontal="center"/>
    </xf>
    <xf numFmtId="176" fontId="4" fillId="0" borderId="98" xfId="0" applyNumberFormat="1" applyFont="1" applyFill="1" applyBorder="1" applyAlignment="1">
      <alignment horizontal="center"/>
    </xf>
    <xf numFmtId="176" fontId="4" fillId="0" borderId="102" xfId="0" applyNumberFormat="1" applyFont="1" applyFill="1" applyBorder="1" applyAlignment="1">
      <alignment horizontal="center"/>
    </xf>
    <xf numFmtId="178" fontId="4" fillId="0" borderId="107" xfId="0" applyNumberFormat="1" applyFont="1" applyFill="1" applyBorder="1" applyAlignment="1">
      <alignment horizontal="center"/>
    </xf>
    <xf numFmtId="176" fontId="4" fillId="0" borderId="107" xfId="0" applyNumberFormat="1" applyFont="1" applyFill="1" applyBorder="1" applyAlignment="1">
      <alignment horizontal="center"/>
    </xf>
    <xf numFmtId="176" fontId="4" fillId="0" borderId="156" xfId="0" applyNumberFormat="1" applyFont="1" applyFill="1" applyBorder="1" applyAlignment="1">
      <alignment horizontal="center"/>
    </xf>
    <xf numFmtId="176" fontId="4" fillId="0" borderId="75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 horizontal="center"/>
    </xf>
    <xf numFmtId="188" fontId="4" fillId="0" borderId="54" xfId="0" applyNumberFormat="1" applyFont="1" applyFill="1" applyBorder="1" applyAlignment="1">
      <alignment horizontal="center"/>
    </xf>
    <xf numFmtId="181" fontId="4" fillId="0" borderId="54" xfId="0" applyNumberFormat="1" applyFont="1" applyFill="1" applyBorder="1" applyAlignment="1">
      <alignment horizontal="center"/>
    </xf>
    <xf numFmtId="181" fontId="4" fillId="0" borderId="141" xfId="0" applyNumberFormat="1" applyFont="1" applyFill="1" applyBorder="1" applyAlignment="1">
      <alignment horizontal="center"/>
    </xf>
    <xf numFmtId="181" fontId="4" fillId="0" borderId="148" xfId="0" applyNumberFormat="1" applyFont="1" applyFill="1" applyBorder="1" applyAlignment="1">
      <alignment horizontal="center"/>
    </xf>
    <xf numFmtId="181" fontId="4" fillId="0" borderId="60" xfId="0" applyNumberFormat="1" applyFont="1" applyFill="1" applyBorder="1" applyAlignment="1" applyProtection="1">
      <alignment horizontal="center"/>
    </xf>
    <xf numFmtId="181" fontId="4" fillId="0" borderId="75" xfId="0" applyNumberFormat="1" applyFont="1" applyFill="1" applyBorder="1" applyAlignment="1">
      <alignment horizontal="center"/>
    </xf>
    <xf numFmtId="183" fontId="7" fillId="0" borderId="50" xfId="0" applyNumberFormat="1" applyFont="1" applyFill="1" applyBorder="1"/>
    <xf numFmtId="183" fontId="7" fillId="0" borderId="54" xfId="0" applyNumberFormat="1" applyFont="1" applyFill="1" applyBorder="1"/>
    <xf numFmtId="189" fontId="7" fillId="0" borderId="54" xfId="0" applyNumberFormat="1" applyFont="1" applyFill="1" applyBorder="1"/>
    <xf numFmtId="182" fontId="7" fillId="0" borderId="54" xfId="0" applyNumberFormat="1" applyFont="1" applyFill="1" applyBorder="1"/>
    <xf numFmtId="183" fontId="7" fillId="0" borderId="57" xfId="0" applyNumberFormat="1" applyFont="1" applyFill="1" applyBorder="1"/>
    <xf numFmtId="183" fontId="7" fillId="0" borderId="148" xfId="0" applyNumberFormat="1" applyFont="1" applyFill="1" applyBorder="1"/>
    <xf numFmtId="183" fontId="7" fillId="0" borderId="60" xfId="0" applyNumberFormat="1" applyFont="1" applyFill="1" applyBorder="1" applyProtection="1"/>
    <xf numFmtId="183" fontId="7" fillId="0" borderId="75" xfId="0" applyNumberFormat="1" applyFont="1" applyFill="1" applyBorder="1"/>
    <xf numFmtId="0" fontId="0" fillId="0" borderId="0" xfId="0" applyFont="1" applyFill="1"/>
    <xf numFmtId="177" fontId="7" fillId="0" borderId="48" xfId="0" applyNumberFormat="1" applyFont="1" applyFill="1" applyBorder="1" applyAlignment="1" applyProtection="1">
      <alignment horizontal="center"/>
    </xf>
    <xf numFmtId="185" fontId="4" fillId="0" borderId="50" xfId="0" applyNumberFormat="1" applyFont="1" applyFill="1" applyBorder="1" applyAlignment="1">
      <alignment horizontal="center"/>
    </xf>
    <xf numFmtId="183" fontId="7" fillId="0" borderId="37" xfId="0" applyNumberFormat="1" applyFont="1" applyFill="1" applyBorder="1" applyAlignment="1"/>
    <xf numFmtId="183" fontId="7" fillId="0" borderId="157" xfId="0" applyNumberFormat="1" applyFont="1" applyFill="1" applyBorder="1" applyAlignment="1"/>
    <xf numFmtId="176" fontId="4" fillId="0" borderId="180" xfId="0" applyNumberFormat="1" applyFont="1" applyFill="1" applyBorder="1" applyAlignment="1">
      <alignment horizontal="center"/>
    </xf>
    <xf numFmtId="176" fontId="4" fillId="0" borderId="181" xfId="0" applyNumberFormat="1" applyFont="1" applyFill="1" applyBorder="1" applyAlignment="1">
      <alignment horizontal="center"/>
    </xf>
    <xf numFmtId="176" fontId="4" fillId="0" borderId="182" xfId="0" applyNumberFormat="1" applyFont="1" applyFill="1" applyBorder="1" applyAlignment="1">
      <alignment horizontal="center"/>
    </xf>
    <xf numFmtId="178" fontId="4" fillId="0" borderId="183" xfId="0" applyNumberFormat="1" applyFont="1" applyFill="1" applyBorder="1" applyAlignment="1">
      <alignment horizontal="center"/>
    </xf>
    <xf numFmtId="176" fontId="4" fillId="0" borderId="179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181" fontId="4" fillId="0" borderId="37" xfId="0" applyNumberFormat="1" applyFont="1" applyFill="1" applyBorder="1" applyAlignment="1">
      <alignment horizontal="center"/>
    </xf>
    <xf numFmtId="181" fontId="4" fillId="0" borderId="81" xfId="0" applyNumberFormat="1" applyFont="1" applyFill="1" applyBorder="1" applyAlignment="1" applyProtection="1">
      <alignment horizontal="center"/>
    </xf>
    <xf numFmtId="181" fontId="4" fillId="0" borderId="179" xfId="0" applyNumberFormat="1" applyFont="1" applyFill="1" applyBorder="1" applyAlignment="1">
      <alignment horizontal="center"/>
    </xf>
    <xf numFmtId="183" fontId="7" fillId="0" borderId="81" xfId="0" applyNumberFormat="1" applyFont="1" applyFill="1" applyBorder="1" applyProtection="1"/>
    <xf numFmtId="183" fontId="7" fillId="0" borderId="179" xfId="0" applyNumberFormat="1" applyFont="1" applyFill="1" applyBorder="1"/>
    <xf numFmtId="0" fontId="4" fillId="0" borderId="36" xfId="0" applyFont="1" applyFill="1" applyBorder="1" applyAlignment="1" applyProtection="1">
      <alignment horizontal="center" vertical="center"/>
    </xf>
    <xf numFmtId="176" fontId="4" fillId="0" borderId="181" xfId="0" applyNumberFormat="1" applyFont="1" applyFill="1" applyBorder="1" applyAlignment="1">
      <alignment horizontal="center" vertical="center"/>
    </xf>
    <xf numFmtId="176" fontId="4" fillId="0" borderId="182" xfId="0" applyNumberFormat="1" applyFont="1" applyFill="1" applyBorder="1" applyAlignment="1">
      <alignment horizontal="center" vertical="center"/>
    </xf>
    <xf numFmtId="176" fontId="4" fillId="0" borderId="183" xfId="0" applyNumberFormat="1" applyFont="1" applyFill="1" applyBorder="1" applyAlignment="1">
      <alignment horizontal="center" vertical="center"/>
    </xf>
    <xf numFmtId="176" fontId="4" fillId="0" borderId="184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157" xfId="0" applyNumberFormat="1" applyFont="1" applyFill="1" applyBorder="1" applyAlignment="1">
      <alignment horizontal="center" vertical="center"/>
    </xf>
    <xf numFmtId="0" fontId="4" fillId="0" borderId="159" xfId="0" applyFont="1" applyFill="1" applyBorder="1" applyAlignment="1" applyProtection="1">
      <alignment horizontal="center"/>
    </xf>
    <xf numFmtId="183" fontId="7" fillId="0" borderId="157" xfId="0" applyNumberFormat="1" applyFont="1" applyFill="1" applyBorder="1" applyAlignment="1">
      <alignment vertical="center"/>
    </xf>
    <xf numFmtId="183" fontId="7" fillId="0" borderId="185" xfId="0" applyNumberFormat="1" applyFont="1" applyFill="1" applyBorder="1" applyAlignment="1">
      <alignment vertical="center"/>
    </xf>
    <xf numFmtId="183" fontId="7" fillId="0" borderId="158" xfId="0" applyNumberFormat="1" applyFont="1" applyFill="1" applyBorder="1" applyAlignment="1">
      <alignment vertical="center"/>
    </xf>
    <xf numFmtId="183" fontId="7" fillId="0" borderId="166" xfId="0" applyNumberFormat="1" applyFont="1" applyFill="1" applyBorder="1"/>
    <xf numFmtId="183" fontId="7" fillId="0" borderId="168" xfId="0" applyNumberFormat="1" applyFont="1" applyFill="1" applyBorder="1"/>
    <xf numFmtId="182" fontId="7" fillId="0" borderId="168" xfId="0" applyNumberFormat="1" applyFont="1" applyFill="1" applyBorder="1"/>
    <xf numFmtId="186" fontId="7" fillId="0" borderId="168" xfId="0" applyNumberFormat="1" applyFont="1" applyFill="1" applyBorder="1"/>
    <xf numFmtId="183" fontId="7" fillId="0" borderId="174" xfId="0" applyNumberFormat="1" applyFont="1" applyFill="1" applyBorder="1"/>
    <xf numFmtId="183" fontId="7" fillId="0" borderId="186" xfId="0" applyNumberFormat="1" applyFont="1" applyFill="1" applyBorder="1"/>
    <xf numFmtId="183" fontId="7" fillId="0" borderId="170" xfId="0" applyNumberFormat="1" applyFont="1" applyFill="1" applyBorder="1" applyProtection="1"/>
    <xf numFmtId="183" fontId="7" fillId="0" borderId="165" xfId="0" applyNumberFormat="1" applyFont="1" applyFill="1" applyBorder="1"/>
    <xf numFmtId="2" fontId="4" fillId="0" borderId="178" xfId="0" applyNumberFormat="1" applyFont="1" applyFill="1" applyBorder="1" applyAlignment="1">
      <alignment horizontal="center" vertical="center"/>
    </xf>
    <xf numFmtId="2" fontId="4" fillId="0" borderId="158" xfId="0" applyNumberFormat="1" applyFont="1" applyFill="1" applyBorder="1" applyAlignment="1">
      <alignment horizontal="center" vertical="center"/>
    </xf>
    <xf numFmtId="181" fontId="4" fillId="0" borderId="166" xfId="0" applyNumberFormat="1" applyFont="1" applyFill="1" applyBorder="1" applyAlignment="1">
      <alignment horizontal="center"/>
    </xf>
    <xf numFmtId="185" fontId="4" fillId="0" borderId="168" xfId="0" applyNumberFormat="1" applyFont="1" applyFill="1" applyBorder="1" applyAlignment="1">
      <alignment horizontal="center"/>
    </xf>
    <xf numFmtId="181" fontId="4" fillId="0" borderId="168" xfId="0" applyNumberFormat="1" applyFont="1" applyFill="1" applyBorder="1" applyAlignment="1">
      <alignment horizontal="center"/>
    </xf>
    <xf numFmtId="181" fontId="4" fillId="0" borderId="177" xfId="0" applyNumberFormat="1" applyFont="1" applyFill="1" applyBorder="1" applyAlignment="1">
      <alignment horizontal="center"/>
    </xf>
    <xf numFmtId="181" fontId="4" fillId="0" borderId="186" xfId="0" applyNumberFormat="1" applyFont="1" applyFill="1" applyBorder="1" applyAlignment="1">
      <alignment horizontal="center"/>
    </xf>
    <xf numFmtId="181" fontId="4" fillId="0" borderId="170" xfId="0" applyNumberFormat="1" applyFont="1" applyFill="1" applyBorder="1" applyAlignment="1" applyProtection="1">
      <alignment horizontal="center"/>
    </xf>
    <xf numFmtId="181" fontId="4" fillId="0" borderId="165" xfId="0" applyNumberFormat="1" applyFont="1" applyFill="1" applyBorder="1" applyAlignment="1">
      <alignment horizontal="center"/>
    </xf>
    <xf numFmtId="176" fontId="4" fillId="0" borderId="160" xfId="0" applyNumberFormat="1" applyFont="1" applyFill="1" applyBorder="1" applyAlignment="1">
      <alignment horizontal="center"/>
    </xf>
    <xf numFmtId="176" fontId="4" fillId="0" borderId="161" xfId="0" applyNumberFormat="1" applyFont="1" applyFill="1" applyBorder="1" applyAlignment="1">
      <alignment horizontal="center"/>
    </xf>
    <xf numFmtId="176" fontId="4" fillId="0" borderId="162" xfId="0" applyNumberFormat="1" applyFont="1" applyFill="1" applyBorder="1" applyAlignment="1">
      <alignment horizontal="center"/>
    </xf>
    <xf numFmtId="178" fontId="4" fillId="0" borderId="163" xfId="0" applyNumberFormat="1" applyFont="1" applyFill="1" applyBorder="1" applyAlignment="1">
      <alignment horizontal="center"/>
    </xf>
    <xf numFmtId="176" fontId="4" fillId="0" borderId="163" xfId="0" applyNumberFormat="1" applyFont="1" applyFill="1" applyBorder="1" applyAlignment="1">
      <alignment horizontal="center"/>
    </xf>
    <xf numFmtId="176" fontId="4" fillId="0" borderId="164" xfId="0" applyNumberFormat="1" applyFont="1" applyFill="1" applyBorder="1" applyAlignment="1">
      <alignment horizontal="center"/>
    </xf>
    <xf numFmtId="176" fontId="4" fillId="0" borderId="165" xfId="0" applyNumberFormat="1" applyFont="1" applyFill="1" applyBorder="1" applyAlignment="1">
      <alignment horizontal="center"/>
    </xf>
    <xf numFmtId="176" fontId="4" fillId="0" borderId="159" xfId="0" applyNumberFormat="1" applyFont="1" applyFill="1" applyBorder="1" applyAlignment="1">
      <alignment horizontal="center"/>
    </xf>
    <xf numFmtId="176" fontId="4" fillId="0" borderId="120" xfId="0" applyNumberFormat="1" applyFont="1" applyFill="1" applyBorder="1" applyAlignment="1">
      <alignment horizontal="center"/>
    </xf>
    <xf numFmtId="176" fontId="4" fillId="0" borderId="121" xfId="0" applyNumberFormat="1" applyFont="1" applyFill="1" applyBorder="1" applyAlignment="1">
      <alignment horizontal="center"/>
    </xf>
    <xf numFmtId="176" fontId="4" fillId="0" borderId="122" xfId="0" applyNumberFormat="1" applyFont="1" applyFill="1" applyBorder="1" applyAlignment="1">
      <alignment horizontal="center"/>
    </xf>
    <xf numFmtId="178" fontId="4" fillId="0" borderId="123" xfId="0" applyNumberFormat="1" applyFont="1" applyFill="1" applyBorder="1" applyAlignment="1">
      <alignment horizontal="center"/>
    </xf>
    <xf numFmtId="176" fontId="4" fillId="0" borderId="125" xfId="0" applyNumberFormat="1" applyFont="1" applyFill="1" applyBorder="1" applyAlignment="1">
      <alignment horizontal="center"/>
    </xf>
    <xf numFmtId="176" fontId="4" fillId="0" borderId="119" xfId="0" applyNumberFormat="1" applyFont="1" applyFill="1" applyBorder="1" applyAlignment="1">
      <alignment horizontal="center"/>
    </xf>
    <xf numFmtId="181" fontId="4" fillId="0" borderId="167" xfId="0" applyNumberFormat="1" applyFont="1" applyFill="1" applyBorder="1" applyAlignment="1">
      <alignment horizontal="center"/>
    </xf>
    <xf numFmtId="184" fontId="4" fillId="0" borderId="169" xfId="0" applyNumberFormat="1" applyFont="1" applyFill="1" applyBorder="1" applyAlignment="1">
      <alignment horizontal="center"/>
    </xf>
    <xf numFmtId="185" fontId="4" fillId="0" borderId="167" xfId="0" applyNumberFormat="1" applyFont="1" applyFill="1" applyBorder="1" applyAlignment="1">
      <alignment horizontal="center" vertical="center"/>
    </xf>
    <xf numFmtId="2" fontId="4" fillId="0" borderId="187" xfId="0" applyNumberFormat="1" applyFont="1" applyFill="1" applyBorder="1" applyAlignment="1">
      <alignment horizontal="center" vertical="center"/>
    </xf>
    <xf numFmtId="2" fontId="4" fillId="0" borderId="188" xfId="0" applyNumberFormat="1" applyFont="1" applyFill="1" applyBorder="1" applyAlignment="1">
      <alignment horizontal="center" vertical="center"/>
    </xf>
    <xf numFmtId="181" fontId="4" fillId="0" borderId="59" xfId="0" applyNumberFormat="1" applyFont="1" applyFill="1" applyBorder="1" applyAlignment="1" applyProtection="1">
      <alignment horizontal="center"/>
    </xf>
    <xf numFmtId="181" fontId="4" fillId="0" borderId="125" xfId="0" applyNumberFormat="1" applyFont="1" applyFill="1" applyBorder="1" applyAlignment="1">
      <alignment horizontal="center"/>
    </xf>
    <xf numFmtId="183" fontId="7" fillId="0" borderId="167" xfId="0" applyNumberFormat="1" applyFont="1" applyFill="1" applyBorder="1" applyAlignment="1"/>
    <xf numFmtId="183" fontId="7" fillId="0" borderId="169" xfId="0" applyNumberFormat="1" applyFont="1" applyFill="1" applyBorder="1" applyAlignment="1"/>
    <xf numFmtId="182" fontId="7" fillId="0" borderId="169" xfId="0" applyNumberFormat="1" applyFont="1" applyFill="1" applyBorder="1" applyAlignment="1"/>
    <xf numFmtId="183" fontId="7" fillId="0" borderId="169" xfId="0" applyNumberFormat="1" applyFont="1" applyFill="1" applyBorder="1" applyAlignment="1">
      <alignment vertical="center"/>
    </xf>
    <xf numFmtId="182" fontId="7" fillId="0" borderId="169" xfId="0" applyNumberFormat="1" applyFont="1" applyFill="1" applyBorder="1" applyAlignment="1">
      <alignment vertical="center"/>
    </xf>
    <xf numFmtId="183" fontId="7" fillId="0" borderId="175" xfId="0" applyNumberFormat="1" applyFont="1" applyFill="1" applyBorder="1" applyAlignment="1">
      <alignment vertical="center"/>
    </xf>
    <xf numFmtId="183" fontId="7" fillId="0" borderId="188" xfId="0" applyNumberFormat="1" applyFont="1" applyFill="1" applyBorder="1" applyAlignment="1">
      <alignment vertical="center"/>
    </xf>
    <xf numFmtId="183" fontId="7" fillId="0" borderId="59" xfId="0" applyNumberFormat="1" applyFont="1" applyFill="1" applyBorder="1" applyProtection="1"/>
    <xf numFmtId="183" fontId="7" fillId="0" borderId="125" xfId="0" applyNumberFormat="1" applyFont="1" applyFill="1" applyBorder="1"/>
    <xf numFmtId="190" fontId="7" fillId="0" borderId="157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185" fontId="4" fillId="0" borderId="169" xfId="0" applyNumberFormat="1" applyFont="1" applyFill="1" applyBorder="1" applyAlignment="1">
      <alignment horizontal="center"/>
    </xf>
    <xf numFmtId="189" fontId="7" fillId="0" borderId="169" xfId="0" applyNumberFormat="1" applyFont="1" applyFill="1" applyBorder="1" applyAlignment="1">
      <alignment vertical="center"/>
    </xf>
    <xf numFmtId="187" fontId="4" fillId="0" borderId="169" xfId="0" applyNumberFormat="1" applyFont="1" applyFill="1" applyBorder="1" applyAlignment="1">
      <alignment horizontal="center"/>
    </xf>
    <xf numFmtId="190" fontId="7" fillId="0" borderId="169" xfId="0" applyNumberFormat="1" applyFont="1" applyFill="1" applyBorder="1" applyAlignment="1">
      <alignment vertical="center"/>
    </xf>
    <xf numFmtId="187" fontId="4" fillId="0" borderId="157" xfId="0" applyNumberFormat="1" applyFont="1" applyFill="1" applyBorder="1" applyAlignment="1">
      <alignment horizontal="center"/>
    </xf>
    <xf numFmtId="182" fontId="7" fillId="0" borderId="157" xfId="0" applyNumberFormat="1" applyFont="1" applyFill="1" applyBorder="1" applyAlignment="1">
      <alignment vertical="center"/>
    </xf>
    <xf numFmtId="176" fontId="4" fillId="0" borderId="189" xfId="0" applyNumberFormat="1" applyFont="1" applyFill="1" applyBorder="1" applyAlignment="1">
      <alignment horizontal="center"/>
    </xf>
    <xf numFmtId="176" fontId="4" fillId="0" borderId="190" xfId="0" applyNumberFormat="1" applyFont="1" applyFill="1" applyBorder="1" applyAlignment="1">
      <alignment horizontal="center"/>
    </xf>
    <xf numFmtId="176" fontId="4" fillId="0" borderId="191" xfId="0" applyNumberFormat="1" applyFont="1" applyFill="1" applyBorder="1" applyAlignment="1">
      <alignment horizontal="center"/>
    </xf>
    <xf numFmtId="178" fontId="4" fillId="0" borderId="192" xfId="0" applyNumberFormat="1" applyFont="1" applyFill="1" applyBorder="1" applyAlignment="1">
      <alignment horizontal="center"/>
    </xf>
    <xf numFmtId="176" fontId="4" fillId="0" borderId="192" xfId="0" applyNumberFormat="1" applyFont="1" applyFill="1" applyBorder="1" applyAlignment="1">
      <alignment horizontal="center" vertical="center"/>
    </xf>
    <xf numFmtId="176" fontId="4" fillId="0" borderId="190" xfId="0" applyNumberFormat="1" applyFont="1" applyFill="1" applyBorder="1" applyAlignment="1">
      <alignment horizontal="center" vertical="center"/>
    </xf>
    <xf numFmtId="176" fontId="4" fillId="0" borderId="191" xfId="0" applyNumberFormat="1" applyFont="1" applyFill="1" applyBorder="1" applyAlignment="1">
      <alignment horizontal="center" vertical="center"/>
    </xf>
    <xf numFmtId="176" fontId="4" fillId="0" borderId="193" xfId="0" applyNumberFormat="1" applyFont="1" applyFill="1" applyBorder="1" applyAlignment="1">
      <alignment horizontal="center" vertical="center"/>
    </xf>
    <xf numFmtId="176" fontId="4" fillId="0" borderId="194" xfId="0" applyNumberFormat="1" applyFont="1" applyFill="1" applyBorder="1" applyAlignment="1">
      <alignment horizontal="center"/>
    </xf>
    <xf numFmtId="176" fontId="4" fillId="0" borderId="171" xfId="0" applyNumberFormat="1" applyFont="1" applyFill="1" applyBorder="1" applyAlignment="1">
      <alignment horizontal="center"/>
    </xf>
    <xf numFmtId="181" fontId="4" fillId="0" borderId="172" xfId="0" applyNumberFormat="1" applyFont="1" applyFill="1" applyBorder="1" applyAlignment="1">
      <alignment horizontal="center"/>
    </xf>
    <xf numFmtId="191" fontId="4" fillId="0" borderId="173" xfId="0" applyNumberFormat="1" applyFont="1" applyFill="1" applyBorder="1" applyAlignment="1">
      <alignment horizontal="center"/>
    </xf>
    <xf numFmtId="179" fontId="4" fillId="0" borderId="172" xfId="0" applyNumberFormat="1" applyFont="1" applyFill="1" applyBorder="1" applyAlignment="1">
      <alignment horizontal="center" vertical="center"/>
    </xf>
    <xf numFmtId="2" fontId="4" fillId="0" borderId="172" xfId="0" applyNumberFormat="1" applyFont="1" applyFill="1" applyBorder="1" applyAlignment="1">
      <alignment horizontal="center" vertical="center"/>
    </xf>
    <xf numFmtId="2" fontId="4" fillId="0" borderId="173" xfId="0" applyNumberFormat="1" applyFont="1" applyFill="1" applyBorder="1" applyAlignment="1">
      <alignment horizontal="center" vertical="center"/>
    </xf>
    <xf numFmtId="2" fontId="4" fillId="0" borderId="195" xfId="0" applyNumberFormat="1" applyFont="1" applyFill="1" applyBorder="1" applyAlignment="1">
      <alignment horizontal="center" vertical="center"/>
    </xf>
    <xf numFmtId="2" fontId="4" fillId="0" borderId="196" xfId="0" applyNumberFormat="1" applyFont="1" applyFill="1" applyBorder="1" applyAlignment="1">
      <alignment horizontal="center" vertical="center"/>
    </xf>
    <xf numFmtId="181" fontId="4" fillId="0" borderId="197" xfId="0" applyNumberFormat="1" applyFont="1" applyFill="1" applyBorder="1" applyAlignment="1" applyProtection="1">
      <alignment horizontal="center"/>
    </xf>
    <xf numFmtId="181" fontId="4" fillId="0" borderId="194" xfId="0" applyNumberFormat="1" applyFont="1" applyFill="1" applyBorder="1" applyAlignment="1">
      <alignment horizontal="center"/>
    </xf>
    <xf numFmtId="183" fontId="7" fillId="0" borderId="172" xfId="0" applyNumberFormat="1" applyFont="1" applyFill="1" applyBorder="1" applyAlignment="1"/>
    <xf numFmtId="183" fontId="7" fillId="0" borderId="173" xfId="0" applyNumberFormat="1" applyFont="1" applyFill="1" applyBorder="1" applyAlignment="1"/>
    <xf numFmtId="183" fontId="7" fillId="0" borderId="173" xfId="0" applyNumberFormat="1" applyFont="1" applyFill="1" applyBorder="1" applyAlignment="1">
      <alignment vertical="center"/>
    </xf>
    <xf numFmtId="180" fontId="7" fillId="0" borderId="173" xfId="0" applyNumberFormat="1" applyFont="1" applyFill="1" applyBorder="1" applyAlignment="1">
      <alignment vertical="center"/>
    </xf>
    <xf numFmtId="190" fontId="7" fillId="0" borderId="173" xfId="0" applyNumberFormat="1" applyFont="1" applyFill="1" applyBorder="1" applyAlignment="1">
      <alignment vertical="center"/>
    </xf>
    <xf numFmtId="183" fontId="7" fillId="0" borderId="176" xfId="0" applyNumberFormat="1" applyFont="1" applyFill="1" applyBorder="1" applyAlignment="1">
      <alignment vertical="center"/>
    </xf>
    <xf numFmtId="183" fontId="7" fillId="0" borderId="196" xfId="0" applyNumberFormat="1" applyFont="1" applyFill="1" applyBorder="1" applyAlignment="1">
      <alignment vertical="center"/>
    </xf>
    <xf numFmtId="183" fontId="7" fillId="0" borderId="197" xfId="0" applyNumberFormat="1" applyFont="1" applyFill="1" applyBorder="1" applyProtection="1"/>
    <xf numFmtId="183" fontId="7" fillId="0" borderId="194" xfId="0" applyNumberFormat="1" applyFont="1" applyFill="1" applyBorder="1"/>
    <xf numFmtId="0" fontId="5" fillId="0" borderId="4" xfId="0" quotePrefix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19" xfId="0" applyFont="1" applyFill="1" applyBorder="1" applyAlignment="1">
      <alignment horizontal="right"/>
    </xf>
    <xf numFmtId="0" fontId="6" fillId="0" borderId="0" xfId="0" applyFont="1" applyFill="1"/>
    <xf numFmtId="2" fontId="5" fillId="0" borderId="20" xfId="0" applyNumberFormat="1" applyFont="1" applyFill="1" applyBorder="1" applyProtection="1"/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2" xfId="0" applyFont="1" applyFill="1" applyBorder="1" applyAlignment="1">
      <alignment horizontal="center"/>
    </xf>
    <xf numFmtId="179" fontId="4" fillId="0" borderId="48" xfId="0" applyNumberFormat="1" applyFont="1" applyFill="1" applyBorder="1" applyAlignment="1" applyProtection="1">
      <alignment horizontal="center"/>
    </xf>
    <xf numFmtId="0" fontId="5" fillId="0" borderId="29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63" xfId="0" quotePrefix="1" applyFont="1" applyFill="1" applyBorder="1" applyAlignment="1">
      <alignment horizontal="center"/>
    </xf>
    <xf numFmtId="0" fontId="4" fillId="0" borderId="46" xfId="0" quotePrefix="1" applyFont="1" applyFill="1" applyBorder="1" applyAlignment="1">
      <alignment horizontal="center"/>
    </xf>
    <xf numFmtId="0" fontId="4" fillId="0" borderId="119" xfId="0" quotePrefix="1" applyFont="1" applyFill="1" applyBorder="1" applyAlignment="1">
      <alignment horizontal="center"/>
    </xf>
    <xf numFmtId="0" fontId="4" fillId="0" borderId="33" xfId="0" quotePrefix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7" xfId="0" applyFont="1" applyFill="1" applyBorder="1" applyAlignment="1">
      <alignment horizontal="center"/>
    </xf>
    <xf numFmtId="176" fontId="4" fillId="0" borderId="88" xfId="0" applyNumberFormat="1" applyFont="1" applyFill="1" applyBorder="1" applyAlignment="1" applyProtection="1">
      <alignment horizontal="center"/>
    </xf>
    <xf numFmtId="176" fontId="4" fillId="0" borderId="87" xfId="0" applyNumberFormat="1" applyFont="1" applyFill="1" applyBorder="1" applyAlignment="1" applyProtection="1">
      <alignment horizontal="center"/>
    </xf>
    <xf numFmtId="176" fontId="4" fillId="0" borderId="89" xfId="0" applyNumberFormat="1" applyFont="1" applyFill="1" applyBorder="1" applyAlignment="1" applyProtection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176" fontId="4" fillId="0" borderId="93" xfId="0" applyNumberFormat="1" applyFont="1" applyFill="1" applyBorder="1" applyAlignment="1">
      <alignment horizontal="center"/>
    </xf>
    <xf numFmtId="176" fontId="4" fillId="0" borderId="8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95" xfId="0" applyFont="1" applyFill="1" applyBorder="1" applyAlignment="1">
      <alignment horizontal="center"/>
    </xf>
    <xf numFmtId="176" fontId="4" fillId="0" borderId="96" xfId="0" applyNumberFormat="1" applyFont="1" applyFill="1" applyBorder="1" applyAlignment="1" applyProtection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176" fontId="4" fillId="0" borderId="95" xfId="0" applyNumberFormat="1" applyFont="1" applyFill="1" applyBorder="1" applyAlignment="1">
      <alignment horizontal="center"/>
    </xf>
    <xf numFmtId="176" fontId="4" fillId="0" borderId="8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99" xfId="0" applyFont="1" applyFill="1" applyBorder="1" applyAlignment="1">
      <alignment horizontal="center"/>
    </xf>
    <xf numFmtId="176" fontId="4" fillId="0" borderId="100" xfId="0" applyNumberFormat="1" applyFont="1" applyFill="1" applyBorder="1" applyAlignment="1" applyProtection="1">
      <alignment horizontal="center"/>
    </xf>
    <xf numFmtId="176" fontId="4" fillId="0" borderId="99" xfId="0" applyNumberFormat="1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176" fontId="4" fillId="0" borderId="85" xfId="0" applyNumberFormat="1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176" fontId="4" fillId="0" borderId="86" xfId="0" applyNumberFormat="1" applyFont="1" applyFill="1" applyBorder="1" applyAlignment="1">
      <alignment horizontal="center"/>
    </xf>
    <xf numFmtId="176" fontId="8" fillId="0" borderId="95" xfId="0" applyNumberFormat="1" applyFont="1" applyFill="1" applyBorder="1" applyAlignment="1">
      <alignment horizontal="center"/>
    </xf>
    <xf numFmtId="176" fontId="4" fillId="0" borderId="103" xfId="0" applyNumberFormat="1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176" fontId="4" fillId="0" borderId="105" xfId="0" applyNumberFormat="1" applyFont="1" applyFill="1" applyBorder="1" applyAlignment="1" applyProtection="1">
      <alignment horizontal="center"/>
    </xf>
    <xf numFmtId="178" fontId="4" fillId="0" borderId="104" xfId="0" applyNumberFormat="1" applyFont="1" applyFill="1" applyBorder="1" applyAlignment="1" applyProtection="1">
      <alignment horizontal="center"/>
    </xf>
    <xf numFmtId="178" fontId="8" fillId="0" borderId="104" xfId="0" applyNumberFormat="1" applyFont="1" applyFill="1" applyBorder="1" applyAlignment="1" applyProtection="1">
      <alignment horizontal="center"/>
    </xf>
    <xf numFmtId="176" fontId="8" fillId="0" borderId="106" xfId="0" applyNumberFormat="1" applyFont="1" applyFill="1" applyBorder="1" applyAlignment="1" applyProtection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178" fontId="4" fillId="0" borderId="106" xfId="0" applyNumberFormat="1" applyFont="1" applyFill="1" applyBorder="1" applyAlignment="1">
      <alignment horizontal="center"/>
    </xf>
    <xf numFmtId="178" fontId="4" fillId="0" borderId="104" xfId="0" applyNumberFormat="1" applyFont="1" applyFill="1" applyBorder="1" applyAlignment="1">
      <alignment horizontal="center"/>
    </xf>
    <xf numFmtId="178" fontId="8" fillId="0" borderId="104" xfId="0" applyNumberFormat="1" applyFont="1" applyFill="1" applyBorder="1" applyAlignment="1">
      <alignment horizontal="center"/>
    </xf>
    <xf numFmtId="0" fontId="4" fillId="0" borderId="107" xfId="0" applyNumberFormat="1" applyFont="1" applyFill="1" applyBorder="1" applyAlignment="1">
      <alignment horizontal="center"/>
    </xf>
    <xf numFmtId="178" fontId="4" fillId="0" borderId="108" xfId="0" applyNumberFormat="1" applyFont="1" applyFill="1" applyBorder="1" applyAlignment="1">
      <alignment horizontal="center"/>
    </xf>
    <xf numFmtId="176" fontId="4" fillId="0" borderId="123" xfId="0" applyNumberFormat="1" applyFont="1" applyFill="1" applyBorder="1" applyAlignment="1">
      <alignment horizontal="center"/>
    </xf>
    <xf numFmtId="176" fontId="4" fillId="0" borderId="106" xfId="0" applyNumberFormat="1" applyFont="1" applyFill="1" applyBorder="1" applyAlignment="1">
      <alignment horizontal="center"/>
    </xf>
    <xf numFmtId="0" fontId="5" fillId="0" borderId="13" xfId="0" applyFont="1" applyFill="1" applyBorder="1"/>
    <xf numFmtId="0" fontId="4" fillId="0" borderId="103" xfId="0" applyFont="1" applyFill="1" applyBorder="1" applyAlignment="1">
      <alignment horizontal="center"/>
    </xf>
    <xf numFmtId="178" fontId="4" fillId="0" borderId="105" xfId="0" applyNumberFormat="1" applyFont="1" applyFill="1" applyBorder="1" applyAlignment="1" applyProtection="1">
      <alignment horizontal="center"/>
    </xf>
    <xf numFmtId="176" fontId="4" fillId="0" borderId="104" xfId="0" applyNumberFormat="1" applyFont="1" applyFill="1" applyBorder="1" applyAlignment="1" applyProtection="1">
      <alignment horizontal="center"/>
    </xf>
    <xf numFmtId="178" fontId="4" fillId="0" borderId="106" xfId="0" applyNumberFormat="1" applyFont="1" applyFill="1" applyBorder="1" applyAlignment="1" applyProtection="1">
      <alignment horizontal="center"/>
    </xf>
    <xf numFmtId="0" fontId="8" fillId="0" borderId="10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176" fontId="4" fillId="0" borderId="104" xfId="0" applyNumberFormat="1" applyFont="1" applyFill="1" applyBorder="1" applyAlignment="1">
      <alignment horizontal="center"/>
    </xf>
    <xf numFmtId="176" fontId="4" fillId="0" borderId="106" xfId="0" applyNumberFormat="1" applyFont="1" applyFill="1" applyBorder="1" applyAlignment="1" applyProtection="1">
      <alignment horizontal="center"/>
    </xf>
    <xf numFmtId="176" fontId="4" fillId="0" borderId="109" xfId="0" applyNumberFormat="1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176" fontId="4" fillId="0" borderId="108" xfId="0" applyNumberFormat="1" applyFont="1" applyFill="1" applyBorder="1" applyAlignment="1">
      <alignment horizontal="center"/>
    </xf>
    <xf numFmtId="176" fontId="4" fillId="0" borderId="8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/>
    <xf numFmtId="0" fontId="4" fillId="0" borderId="85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4" fillId="0" borderId="104" xfId="0" applyNumberFormat="1" applyFont="1" applyFill="1" applyBorder="1" applyAlignment="1">
      <alignment horizontal="center"/>
    </xf>
    <xf numFmtId="0" fontId="4" fillId="0" borderId="106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2" xfId="0" applyFont="1" applyFill="1" applyBorder="1" applyAlignment="1">
      <alignment horizontal="center"/>
    </xf>
    <xf numFmtId="176" fontId="4" fillId="0" borderId="128" xfId="0" applyNumberFormat="1" applyFont="1" applyFill="1" applyBorder="1" applyAlignment="1" applyProtection="1">
      <alignment horizontal="center"/>
    </xf>
    <xf numFmtId="176" fontId="4" fillId="0" borderId="112" xfId="0" applyNumberFormat="1" applyFont="1" applyFill="1" applyBorder="1" applyAlignment="1" applyProtection="1">
      <alignment horizontal="center"/>
    </xf>
    <xf numFmtId="176" fontId="4" fillId="0" borderId="129" xfId="0" applyNumberFormat="1" applyFont="1" applyFill="1" applyBorder="1" applyAlignment="1" applyProtection="1">
      <alignment horizontal="center"/>
    </xf>
    <xf numFmtId="0" fontId="4" fillId="0" borderId="130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176" fontId="4" fillId="0" borderId="113" xfId="0" applyNumberFormat="1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176" fontId="4" fillId="0" borderId="112" xfId="0" applyNumberFormat="1" applyFont="1" applyFill="1" applyBorder="1" applyAlignment="1">
      <alignment horizontal="center"/>
    </xf>
    <xf numFmtId="176" fontId="4" fillId="0" borderId="124" xfId="0" applyNumberFormat="1" applyFont="1" applyFill="1" applyBorder="1" applyAlignment="1">
      <alignment horizontal="center"/>
    </xf>
    <xf numFmtId="176" fontId="4" fillId="0" borderId="118" xfId="0" applyNumberFormat="1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/>
    <xf numFmtId="0" fontId="5" fillId="0" borderId="133" xfId="0" applyFont="1" applyFill="1" applyBorder="1" applyAlignment="1">
      <alignment horizontal="center"/>
    </xf>
    <xf numFmtId="176" fontId="4" fillId="0" borderId="134" xfId="0" applyNumberFormat="1" applyFont="1" applyFill="1" applyBorder="1" applyAlignment="1" applyProtection="1">
      <alignment horizontal="center"/>
    </xf>
    <xf numFmtId="176" fontId="4" fillId="0" borderId="133" xfId="0" applyNumberFormat="1" applyFont="1" applyFill="1" applyBorder="1" applyAlignment="1" applyProtection="1">
      <alignment horizontal="center"/>
    </xf>
    <xf numFmtId="176" fontId="4" fillId="0" borderId="135" xfId="0" applyNumberFormat="1" applyFont="1" applyFill="1" applyBorder="1" applyAlignment="1" applyProtection="1">
      <alignment horizontal="center"/>
    </xf>
    <xf numFmtId="0" fontId="4" fillId="0" borderId="136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8" fillId="0" borderId="133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center"/>
    </xf>
    <xf numFmtId="176" fontId="4" fillId="0" borderId="133" xfId="0" applyNumberFormat="1" applyFont="1" applyFill="1" applyBorder="1" applyAlignment="1">
      <alignment horizontal="center"/>
    </xf>
    <xf numFmtId="176" fontId="4" fillId="0" borderId="138" xfId="0" applyNumberFormat="1" applyFont="1" applyFill="1" applyBorder="1" applyAlignment="1">
      <alignment horizontal="center"/>
    </xf>
    <xf numFmtId="176" fontId="4" fillId="0" borderId="137" xfId="0" applyNumberFormat="1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0" xfId="0" applyFont="1" applyFill="1" applyBorder="1"/>
    <xf numFmtId="0" fontId="5" fillId="0" borderId="151" xfId="0" applyFont="1" applyFill="1" applyBorder="1" applyAlignment="1">
      <alignment horizontal="center"/>
    </xf>
    <xf numFmtId="176" fontId="4" fillId="0" borderId="152" xfId="0" applyNumberFormat="1" applyFont="1" applyFill="1" applyBorder="1" applyAlignment="1" applyProtection="1">
      <alignment horizontal="center"/>
    </xf>
    <xf numFmtId="176" fontId="4" fillId="0" borderId="151" xfId="0" applyNumberFormat="1" applyFont="1" applyFill="1" applyBorder="1" applyAlignment="1" applyProtection="1">
      <alignment horizontal="center"/>
    </xf>
    <xf numFmtId="176" fontId="4" fillId="0" borderId="153" xfId="0" applyNumberFormat="1" applyFont="1" applyFill="1" applyBorder="1" applyAlignment="1" applyProtection="1">
      <alignment horizontal="center"/>
    </xf>
    <xf numFmtId="0" fontId="4" fillId="0" borderId="154" xfId="0" applyFont="1" applyFill="1" applyBorder="1" applyAlignment="1">
      <alignment horizontal="center"/>
    </xf>
    <xf numFmtId="0" fontId="4" fillId="0" borderId="155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176" fontId="4" fillId="0" borderId="151" xfId="0" applyNumberFormat="1" applyFont="1" applyFill="1" applyBorder="1" applyAlignment="1">
      <alignment horizontal="center"/>
    </xf>
    <xf numFmtId="176" fontId="4" fillId="0" borderId="111" xfId="0" applyNumberFormat="1" applyFont="1" applyFill="1" applyBorder="1" applyAlignment="1">
      <alignment horizontal="center"/>
    </xf>
    <xf numFmtId="176" fontId="4" fillId="0" borderId="153" xfId="0" applyNumberFormat="1" applyFont="1" applyFill="1" applyBorder="1" applyAlignment="1">
      <alignment horizontal="center"/>
    </xf>
    <xf numFmtId="0" fontId="5" fillId="0" borderId="19" xfId="0" applyFont="1" applyFill="1" applyBorder="1"/>
    <xf numFmtId="176" fontId="4" fillId="0" borderId="20" xfId="0" applyNumberFormat="1" applyFont="1" applyFill="1" applyBorder="1" applyAlignment="1" applyProtection="1">
      <alignment horizontal="center"/>
    </xf>
    <xf numFmtId="176" fontId="4" fillId="0" borderId="61" xfId="0" applyNumberFormat="1" applyFont="1" applyFill="1" applyBorder="1" applyAlignment="1" applyProtection="1">
      <alignment horizontal="center"/>
    </xf>
    <xf numFmtId="176" fontId="4" fillId="0" borderId="62" xfId="0" applyNumberFormat="1" applyFont="1" applyFill="1" applyBorder="1" applyAlignment="1" applyProtection="1">
      <alignment horizontal="center"/>
    </xf>
    <xf numFmtId="176" fontId="4" fillId="0" borderId="7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176" fontId="4" fillId="0" borderId="61" xfId="0" applyNumberFormat="1" applyFont="1" applyFill="1" applyBorder="1" applyAlignment="1">
      <alignment horizontal="center"/>
    </xf>
    <xf numFmtId="176" fontId="4" fillId="0" borderId="62" xfId="0" applyNumberFormat="1" applyFont="1" applyFill="1" applyBorder="1" applyAlignment="1">
      <alignment horizontal="center"/>
    </xf>
    <xf numFmtId="0" fontId="5" fillId="0" borderId="22" xfId="0" applyFont="1" applyFill="1" applyBorder="1"/>
    <xf numFmtId="176" fontId="4" fillId="0" borderId="21" xfId="0" applyNumberFormat="1" applyFont="1" applyFill="1" applyBorder="1" applyAlignment="1" applyProtection="1">
      <alignment horizontal="center"/>
    </xf>
    <xf numFmtId="176" fontId="4" fillId="0" borderId="76" xfId="0" applyNumberFormat="1" applyFont="1" applyFill="1" applyBorder="1" applyAlignment="1" applyProtection="1">
      <alignment horizontal="center"/>
    </xf>
    <xf numFmtId="176" fontId="4" fillId="0" borderId="77" xfId="0" applyNumberFormat="1" applyFont="1" applyFill="1" applyBorder="1" applyAlignment="1" applyProtection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76" fontId="4" fillId="0" borderId="79" xfId="0" applyNumberFormat="1" applyFont="1" applyFill="1" applyBorder="1" applyAlignment="1">
      <alignment horizontal="center"/>
    </xf>
    <xf numFmtId="176" fontId="4" fillId="0" borderId="63" xfId="0" applyNumberFormat="1" applyFont="1" applyFill="1" applyBorder="1" applyAlignment="1">
      <alignment horizontal="center"/>
    </xf>
    <xf numFmtId="176" fontId="4" fillId="0" borderId="47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33" xfId="0" applyFont="1" applyFill="1" applyBorder="1"/>
    <xf numFmtId="0" fontId="0" fillId="0" borderId="34" xfId="0" applyFill="1" applyBorder="1"/>
    <xf numFmtId="0" fontId="4" fillId="0" borderId="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65" xfId="0" quotePrefix="1" applyFont="1" applyFill="1" applyBorder="1" applyAlignment="1">
      <alignment horizontal="center"/>
    </xf>
    <xf numFmtId="0" fontId="4" fillId="0" borderId="47" xfId="0" quotePrefix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/>
    <xf numFmtId="2" fontId="4" fillId="0" borderId="8" xfId="0" applyNumberFormat="1" applyFont="1" applyFill="1" applyBorder="1" applyAlignment="1" applyProtection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4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 horizontal="center"/>
    </xf>
    <xf numFmtId="181" fontId="4" fillId="0" borderId="66" xfId="0" applyNumberFormat="1" applyFont="1" applyFill="1" applyBorder="1" applyAlignment="1">
      <alignment horizontal="center"/>
    </xf>
    <xf numFmtId="181" fontId="4" fillId="0" borderId="49" xfId="0" applyNumberFormat="1" applyFont="1" applyFill="1" applyBorder="1" applyAlignment="1">
      <alignment horizontal="center"/>
    </xf>
    <xf numFmtId="0" fontId="0" fillId="0" borderId="35" xfId="0" applyFill="1" applyBorder="1"/>
    <xf numFmtId="179" fontId="8" fillId="0" borderId="8" xfId="0" applyNumberFormat="1" applyFont="1" applyFill="1" applyBorder="1" applyAlignment="1" applyProtection="1">
      <alignment horizontal="center"/>
    </xf>
    <xf numFmtId="178" fontId="8" fillId="0" borderId="48" xfId="0" applyNumberFormat="1" applyFont="1" applyFill="1" applyBorder="1" applyAlignment="1" applyProtection="1">
      <alignment horizontal="center"/>
    </xf>
    <xf numFmtId="179" fontId="8" fillId="0" borderId="48" xfId="0" applyNumberFormat="1" applyFont="1" applyFill="1" applyBorder="1" applyAlignment="1" applyProtection="1">
      <alignment horizontal="center"/>
    </xf>
    <xf numFmtId="179" fontId="8" fillId="0" borderId="49" xfId="0" applyNumberFormat="1" applyFont="1" applyFill="1" applyBorder="1" applyAlignment="1" applyProtection="1">
      <alignment horizontal="center"/>
    </xf>
    <xf numFmtId="179" fontId="8" fillId="0" borderId="48" xfId="0" applyNumberFormat="1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50" xfId="0" applyNumberFormat="1" applyFont="1" applyFill="1" applyBorder="1" applyAlignment="1" applyProtection="1">
      <alignment horizontal="center"/>
    </xf>
    <xf numFmtId="179" fontId="4" fillId="0" borderId="52" xfId="0" applyNumberFormat="1" applyFont="1" applyFill="1" applyBorder="1" applyAlignment="1">
      <alignment horizontal="center"/>
    </xf>
    <xf numFmtId="179" fontId="4" fillId="0" borderId="6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84" fontId="4" fillId="0" borderId="52" xfId="0" applyNumberFormat="1" applyFont="1" applyFill="1" applyBorder="1" applyAlignment="1">
      <alignment horizontal="center"/>
    </xf>
    <xf numFmtId="185" fontId="4" fillId="0" borderId="51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188" fontId="4" fillId="0" borderId="51" xfId="0" applyNumberFormat="1" applyFont="1" applyFill="1" applyBorder="1" applyAlignment="1">
      <alignment horizontal="center"/>
    </xf>
    <xf numFmtId="187" fontId="4" fillId="0" borderId="48" xfId="0" applyNumberFormat="1" applyFont="1" applyFill="1" applyBorder="1" applyAlignment="1">
      <alignment horizontal="center"/>
    </xf>
    <xf numFmtId="184" fontId="4" fillId="0" borderId="48" xfId="0" applyNumberFormat="1" applyFont="1" applyFill="1" applyBorder="1" applyAlignment="1">
      <alignment horizontal="center"/>
    </xf>
    <xf numFmtId="184" fontId="4" fillId="0" borderId="49" xfId="0" applyNumberFormat="1" applyFont="1" applyFill="1" applyBorder="1" applyAlignment="1">
      <alignment horizontal="center"/>
    </xf>
    <xf numFmtId="188" fontId="4" fillId="0" borderId="49" xfId="0" applyNumberFormat="1" applyFont="1" applyFill="1" applyBorder="1" applyAlignment="1">
      <alignment horizontal="center"/>
    </xf>
    <xf numFmtId="0" fontId="0" fillId="0" borderId="30" xfId="0" applyFill="1" applyBorder="1"/>
    <xf numFmtId="177" fontId="0" fillId="0" borderId="0" xfId="0" applyNumberFormat="1" applyFill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/>
    <xf numFmtId="2" fontId="4" fillId="0" borderId="15" xfId="0" applyNumberFormat="1" applyFont="1" applyFill="1" applyBorder="1" applyAlignment="1" applyProtection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center"/>
    </xf>
    <xf numFmtId="179" fontId="4" fillId="0" borderId="51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4" fillId="0" borderId="52" xfId="0" applyNumberFormat="1" applyFont="1" applyFill="1" applyBorder="1" applyAlignment="1">
      <alignment horizontal="center"/>
    </xf>
    <xf numFmtId="181" fontId="4" fillId="0" borderId="51" xfId="0" applyNumberFormat="1" applyFont="1" applyFill="1" applyBorder="1" applyAlignment="1">
      <alignment horizontal="center"/>
    </xf>
    <xf numFmtId="184" fontId="4" fillId="0" borderId="16" xfId="0" applyNumberFormat="1" applyFont="1" applyFill="1" applyBorder="1" applyAlignment="1">
      <alignment horizontal="center"/>
    </xf>
    <xf numFmtId="181" fontId="4" fillId="0" borderId="52" xfId="0" applyNumberFormat="1" applyFont="1" applyFill="1" applyBorder="1" applyAlignment="1">
      <alignment horizontal="center"/>
    </xf>
    <xf numFmtId="181" fontId="4" fillId="0" borderId="6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9" xfId="0" applyFill="1" applyBorder="1"/>
    <xf numFmtId="2" fontId="4" fillId="0" borderId="13" xfId="0" applyNumberFormat="1" applyFont="1" applyFill="1" applyBorder="1" applyAlignment="1" applyProtection="1">
      <alignment horizontal="center"/>
    </xf>
    <xf numFmtId="2" fontId="4" fillId="0" borderId="68" xfId="0" applyNumberFormat="1" applyFont="1" applyFill="1" applyBorder="1" applyAlignment="1">
      <alignment horizontal="center"/>
    </xf>
    <xf numFmtId="2" fontId="4" fillId="0" borderId="126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41" xfId="0" applyNumberFormat="1" applyFont="1" applyFill="1" applyBorder="1" applyAlignment="1">
      <alignment horizontal="center"/>
    </xf>
    <xf numFmtId="181" fontId="4" fillId="0" borderId="68" xfId="0" applyNumberFormat="1" applyFont="1" applyFill="1" applyBorder="1" applyAlignment="1">
      <alignment horizontal="center"/>
    </xf>
    <xf numFmtId="181" fontId="4" fillId="0" borderId="69" xfId="0" applyNumberFormat="1" applyFont="1" applyFill="1" applyBorder="1" applyAlignment="1">
      <alignment horizontal="center"/>
    </xf>
    <xf numFmtId="181" fontId="4" fillId="0" borderId="126" xfId="0" applyNumberFormat="1" applyFont="1" applyFill="1" applyBorder="1" applyAlignment="1">
      <alignment horizontal="center"/>
    </xf>
    <xf numFmtId="0" fontId="0" fillId="0" borderId="140" xfId="0" applyFill="1" applyBorder="1"/>
    <xf numFmtId="0" fontId="5" fillId="0" borderId="144" xfId="0" applyFont="1" applyFill="1" applyBorder="1" applyAlignment="1">
      <alignment horizontal="center"/>
    </xf>
    <xf numFmtId="0" fontId="5" fillId="0" borderId="145" xfId="0" applyFont="1" applyFill="1" applyBorder="1"/>
    <xf numFmtId="0" fontId="0" fillId="0" borderId="146" xfId="0" applyFill="1" applyBorder="1"/>
    <xf numFmtId="2" fontId="4" fillId="0" borderId="145" xfId="0" applyNumberFormat="1" applyFont="1" applyFill="1" applyBorder="1" applyAlignment="1" applyProtection="1">
      <alignment horizontal="center"/>
    </xf>
    <xf numFmtId="2" fontId="4" fillId="0" borderId="147" xfId="0" applyNumberFormat="1" applyFont="1" applyFill="1" applyBorder="1" applyAlignment="1">
      <alignment horizontal="center"/>
    </xf>
    <xf numFmtId="2" fontId="4" fillId="0" borderId="150" xfId="0" applyNumberFormat="1" applyFont="1" applyFill="1" applyBorder="1" applyAlignment="1">
      <alignment horizontal="center"/>
    </xf>
    <xf numFmtId="2" fontId="4" fillId="0" borderId="148" xfId="0" applyNumberFormat="1" applyFont="1" applyFill="1" applyBorder="1" applyAlignment="1">
      <alignment horizontal="center"/>
    </xf>
    <xf numFmtId="181" fontId="4" fillId="0" borderId="147" xfId="0" applyNumberFormat="1" applyFont="1" applyFill="1" applyBorder="1" applyAlignment="1">
      <alignment horizontal="center"/>
    </xf>
    <xf numFmtId="181" fontId="4" fillId="0" borderId="149" xfId="0" applyNumberFormat="1" applyFont="1" applyFill="1" applyBorder="1" applyAlignment="1">
      <alignment horizontal="center"/>
    </xf>
    <xf numFmtId="181" fontId="4" fillId="0" borderId="150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Protection="1"/>
    <xf numFmtId="2" fontId="4" fillId="0" borderId="29" xfId="0" applyNumberFormat="1" applyFont="1" applyFill="1" applyBorder="1" applyAlignment="1" applyProtection="1">
      <alignment horizontal="center"/>
    </xf>
    <xf numFmtId="176" fontId="4" fillId="0" borderId="114" xfId="0" applyNumberFormat="1" applyFont="1" applyFill="1" applyBorder="1" applyAlignment="1" applyProtection="1">
      <alignment horizontal="center"/>
    </xf>
    <xf numFmtId="2" fontId="4" fillId="0" borderId="114" xfId="0" applyNumberFormat="1" applyFont="1" applyFill="1" applyBorder="1" applyAlignment="1" applyProtection="1">
      <alignment horizontal="center"/>
    </xf>
    <xf numFmtId="2" fontId="4" fillId="0" borderId="60" xfId="0" applyNumberFormat="1" applyFont="1" applyFill="1" applyBorder="1" applyAlignment="1" applyProtection="1">
      <alignment horizontal="center"/>
    </xf>
    <xf numFmtId="181" fontId="4" fillId="0" borderId="114" xfId="0" applyNumberFormat="1" applyFont="1" applyFill="1" applyBorder="1" applyAlignment="1" applyProtection="1">
      <alignment horizontal="center"/>
    </xf>
    <xf numFmtId="181" fontId="4" fillId="0" borderId="115" xfId="0" applyNumberFormat="1" applyFont="1" applyFill="1" applyBorder="1" applyAlignment="1" applyProtection="1">
      <alignment horizontal="center"/>
    </xf>
    <xf numFmtId="181" fontId="4" fillId="0" borderId="116" xfId="0" applyNumberFormat="1" applyFont="1" applyFill="1" applyBorder="1" applyAlignment="1" applyProtection="1">
      <alignment horizontal="center"/>
    </xf>
    <xf numFmtId="2" fontId="4" fillId="0" borderId="70" xfId="0" applyNumberFormat="1" applyFont="1" applyFill="1" applyBorder="1" applyAlignment="1" applyProtection="1">
      <alignment horizontal="center"/>
    </xf>
    <xf numFmtId="2" fontId="4" fillId="0" borderId="61" xfId="0" applyNumberFormat="1" applyFont="1" applyFill="1" applyBorder="1" applyAlignment="1">
      <alignment horizontal="center"/>
    </xf>
    <xf numFmtId="181" fontId="4" fillId="0" borderId="61" xfId="0" applyNumberFormat="1" applyFont="1" applyFill="1" applyBorder="1" applyAlignment="1">
      <alignment horizontal="center"/>
    </xf>
    <xf numFmtId="181" fontId="4" fillId="0" borderId="80" xfId="0" applyNumberFormat="1" applyFont="1" applyFill="1" applyBorder="1" applyAlignment="1">
      <alignment horizontal="center"/>
    </xf>
    <xf numFmtId="181" fontId="4" fillId="0" borderId="62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25" xfId="0" applyFont="1" applyFill="1" applyBorder="1"/>
    <xf numFmtId="0" fontId="0" fillId="0" borderId="25" xfId="0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/>
    <xf numFmtId="0" fontId="0" fillId="0" borderId="28" xfId="0" applyFill="1" applyBorder="1"/>
    <xf numFmtId="177" fontId="7" fillId="0" borderId="48" xfId="0" applyNumberFormat="1" applyFont="1" applyFill="1" applyBorder="1" applyAlignment="1">
      <alignment horizontal="center"/>
    </xf>
    <xf numFmtId="177" fontId="7" fillId="0" borderId="49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4" xfId="0" applyNumberFormat="1" applyFont="1" applyFill="1" applyBorder="1" applyAlignment="1">
      <alignment horizontal="center"/>
    </xf>
    <xf numFmtId="177" fontId="7" fillId="0" borderId="50" xfId="0" applyNumberFormat="1" applyFont="1" applyFill="1" applyBorder="1" applyAlignment="1">
      <alignment horizontal="center"/>
    </xf>
    <xf numFmtId="183" fontId="7" fillId="0" borderId="49" xfId="0" applyNumberFormat="1" applyFont="1" applyFill="1" applyBorder="1"/>
    <xf numFmtId="183" fontId="7" fillId="0" borderId="48" xfId="0" applyNumberFormat="1" applyFont="1" applyFill="1" applyBorder="1"/>
    <xf numFmtId="0" fontId="5" fillId="0" borderId="9" xfId="0" applyFont="1" applyFill="1" applyBorder="1" applyAlignment="1">
      <alignment horizontal="center"/>
    </xf>
    <xf numFmtId="183" fontId="7" fillId="0" borderId="51" xfId="0" applyNumberFormat="1" applyFont="1" applyFill="1" applyBorder="1"/>
    <xf numFmtId="183" fontId="7" fillId="0" borderId="52" xfId="0" applyNumberFormat="1" applyFont="1" applyFill="1" applyBorder="1"/>
    <xf numFmtId="180" fontId="9" fillId="0" borderId="14" xfId="0" applyNumberFormat="1" applyFont="1" applyFill="1" applyBorder="1" applyAlignment="1" applyProtection="1">
      <alignment horizontal="center"/>
    </xf>
    <xf numFmtId="180" fontId="9" fillId="0" borderId="48" xfId="0" applyNumberFormat="1" applyFont="1" applyFill="1" applyBorder="1" applyAlignment="1">
      <alignment horizontal="center"/>
    </xf>
    <xf numFmtId="180" fontId="9" fillId="0" borderId="4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79" fontId="7" fillId="0" borderId="14" xfId="0" applyNumberFormat="1" applyFont="1" applyFill="1" applyBorder="1" applyAlignment="1">
      <alignment horizontal="center"/>
    </xf>
    <xf numFmtId="183" fontId="7" fillId="0" borderId="50" xfId="0" applyNumberFormat="1" applyFont="1" applyFill="1" applyBorder="1" applyAlignment="1" applyProtection="1">
      <alignment horizontal="right"/>
    </xf>
    <xf numFmtId="180" fontId="7" fillId="0" borderId="51" xfId="0" applyNumberFormat="1" applyFont="1" applyFill="1" applyBorder="1"/>
    <xf numFmtId="180" fontId="7" fillId="0" borderId="16" xfId="0" applyNumberFormat="1" applyFont="1" applyFill="1" applyBorder="1"/>
    <xf numFmtId="180" fontId="7" fillId="0" borderId="52" xfId="0" applyNumberFormat="1" applyFont="1" applyFill="1" applyBorder="1"/>
    <xf numFmtId="182" fontId="7" fillId="0" borderId="51" xfId="0" applyNumberFormat="1" applyFont="1" applyFill="1" applyBorder="1"/>
    <xf numFmtId="180" fontId="7" fillId="0" borderId="48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7" fontId="7" fillId="0" borderId="16" xfId="0" applyNumberFormat="1" applyFont="1" applyFill="1" applyBorder="1" applyAlignment="1" applyProtection="1">
      <alignment horizontal="center"/>
    </xf>
    <xf numFmtId="177" fontId="7" fillId="0" borderId="52" xfId="0" applyNumberFormat="1" applyFont="1" applyFill="1" applyBorder="1" applyAlignment="1">
      <alignment horizontal="center"/>
    </xf>
    <xf numFmtId="180" fontId="7" fillId="0" borderId="52" xfId="0" applyNumberFormat="1" applyFont="1" applyFill="1" applyBorder="1" applyAlignment="1">
      <alignment horizontal="center"/>
    </xf>
    <xf numFmtId="177" fontId="7" fillId="0" borderId="51" xfId="0" applyNumberFormat="1" applyFont="1" applyFill="1" applyBorder="1" applyAlignment="1">
      <alignment horizontal="center"/>
    </xf>
    <xf numFmtId="177" fontId="7" fillId="0" borderId="53" xfId="0" applyNumberFormat="1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/>
    </xf>
    <xf numFmtId="177" fontId="7" fillId="0" borderId="54" xfId="0" applyNumberFormat="1" applyFont="1" applyFill="1" applyBorder="1" applyAlignment="1">
      <alignment horizontal="center"/>
    </xf>
    <xf numFmtId="180" fontId="7" fillId="0" borderId="54" xfId="0" applyNumberFormat="1" applyFont="1" applyFill="1" applyBorder="1"/>
    <xf numFmtId="182" fontId="7" fillId="0" borderId="52" xfId="0" applyNumberFormat="1" applyFont="1" applyFill="1" applyBorder="1"/>
    <xf numFmtId="0" fontId="5" fillId="0" borderId="24" xfId="0" applyFont="1" applyFill="1" applyBorder="1"/>
    <xf numFmtId="177" fontId="7" fillId="0" borderId="24" xfId="0" applyNumberFormat="1" applyFont="1" applyFill="1" applyBorder="1" applyAlignment="1" applyProtection="1">
      <alignment horizontal="center"/>
    </xf>
    <xf numFmtId="177" fontId="7" fillId="0" borderId="55" xfId="0" applyNumberFormat="1" applyFont="1" applyFill="1" applyBorder="1" applyAlignment="1">
      <alignment horizontal="center"/>
    </xf>
    <xf numFmtId="177" fontId="7" fillId="0" borderId="56" xfId="0" applyNumberFormat="1" applyFont="1" applyFill="1" applyBorder="1" applyAlignment="1">
      <alignment horizontal="center"/>
    </xf>
    <xf numFmtId="177" fontId="7" fillId="0" borderId="18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center"/>
    </xf>
    <xf numFmtId="177" fontId="7" fillId="0" borderId="57" xfId="0" applyNumberFormat="1" applyFont="1" applyFill="1" applyBorder="1" applyAlignment="1">
      <alignment horizontal="center"/>
    </xf>
    <xf numFmtId="0" fontId="5" fillId="0" borderId="127" xfId="0" applyFont="1" applyFill="1" applyBorder="1"/>
    <xf numFmtId="177" fontId="7" fillId="0" borderId="127" xfId="0" applyNumberFormat="1" applyFont="1" applyFill="1" applyBorder="1" applyAlignment="1" applyProtection="1">
      <alignment horizontal="center"/>
    </xf>
    <xf numFmtId="177" fontId="7" fillId="0" borderId="142" xfId="0" applyNumberFormat="1" applyFont="1" applyFill="1" applyBorder="1" applyAlignment="1">
      <alignment horizontal="center"/>
    </xf>
    <xf numFmtId="177" fontId="7" fillId="0" borderId="143" xfId="0" applyNumberFormat="1" applyFont="1" applyFill="1" applyBorder="1" applyAlignment="1">
      <alignment horizontal="center"/>
    </xf>
    <xf numFmtId="177" fontId="7" fillId="0" borderId="132" xfId="0" applyNumberFormat="1" applyFont="1" applyFill="1" applyBorder="1" applyAlignment="1">
      <alignment horizontal="center"/>
    </xf>
    <xf numFmtId="177" fontId="7" fillId="0" borderId="127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183" fontId="7" fillId="0" borderId="141" xfId="0" applyNumberFormat="1" applyFont="1" applyFill="1" applyBorder="1"/>
    <xf numFmtId="183" fontId="7" fillId="0" borderId="56" xfId="0" applyNumberFormat="1" applyFont="1" applyFill="1" applyBorder="1"/>
    <xf numFmtId="183" fontId="7" fillId="0" borderId="55" xfId="0" applyNumberFormat="1" applyFont="1" applyFill="1" applyBorder="1"/>
    <xf numFmtId="2" fontId="4" fillId="0" borderId="51" xfId="0" applyNumberFormat="1" applyFont="1" applyFill="1" applyBorder="1"/>
    <xf numFmtId="2" fontId="4" fillId="0" borderId="52" xfId="0" applyNumberFormat="1" applyFont="1" applyFill="1" applyBorder="1"/>
    <xf numFmtId="2" fontId="4" fillId="0" borderId="54" xfId="0" applyNumberFormat="1" applyFont="1" applyFill="1" applyBorder="1"/>
    <xf numFmtId="181" fontId="4" fillId="0" borderId="52" xfId="0" applyNumberFormat="1" applyFont="1" applyFill="1" applyBorder="1"/>
    <xf numFmtId="2" fontId="4" fillId="0" borderId="150" xfId="0" applyNumberFormat="1" applyFont="1" applyFill="1" applyBorder="1"/>
    <xf numFmtId="2" fontId="4" fillId="0" borderId="147" xfId="0" applyNumberFormat="1" applyFont="1" applyFill="1" applyBorder="1"/>
    <xf numFmtId="2" fontId="4" fillId="0" borderId="148" xfId="0" applyNumberFormat="1" applyFont="1" applyFill="1" applyBorder="1"/>
    <xf numFmtId="181" fontId="4" fillId="0" borderId="147" xfId="0" applyNumberFormat="1" applyFont="1" applyFill="1" applyBorder="1"/>
    <xf numFmtId="183" fontId="7" fillId="0" borderId="147" xfId="0" applyNumberFormat="1" applyFont="1" applyFill="1" applyBorder="1"/>
    <xf numFmtId="183" fontId="7" fillId="0" borderId="150" xfId="0" applyNumberFormat="1" applyFont="1" applyFill="1" applyBorder="1"/>
    <xf numFmtId="177" fontId="7" fillId="0" borderId="58" xfId="0" applyNumberFormat="1" applyFont="1" applyFill="1" applyBorder="1" applyAlignment="1" applyProtection="1">
      <alignment horizontal="center"/>
    </xf>
    <xf numFmtId="177" fontId="7" fillId="0" borderId="59" xfId="0" applyNumberFormat="1" applyFont="1" applyFill="1" applyBorder="1" applyAlignment="1" applyProtection="1">
      <alignment horizontal="center"/>
    </xf>
    <xf numFmtId="2" fontId="7" fillId="0" borderId="59" xfId="0" applyNumberFormat="1" applyFont="1" applyFill="1" applyBorder="1" applyAlignment="1" applyProtection="1">
      <alignment horizontal="center"/>
    </xf>
    <xf numFmtId="177" fontId="7" fillId="0" borderId="60" xfId="0" applyNumberFormat="1" applyFont="1" applyFill="1" applyBorder="1" applyAlignment="1" applyProtection="1">
      <alignment horizontal="center"/>
    </xf>
    <xf numFmtId="183" fontId="7" fillId="0" borderId="116" xfId="0" applyNumberFormat="1" applyFont="1" applyFill="1" applyBorder="1" applyProtection="1"/>
    <xf numFmtId="183" fontId="7" fillId="0" borderId="114" xfId="0" applyNumberFormat="1" applyFont="1" applyFill="1" applyBorder="1" applyProtection="1"/>
    <xf numFmtId="177" fontId="7" fillId="0" borderId="59" xfId="0" applyNumberFormat="1" applyFont="1" applyFill="1" applyBorder="1" applyAlignment="1">
      <alignment horizontal="center"/>
    </xf>
    <xf numFmtId="177" fontId="7" fillId="0" borderId="60" xfId="0" applyNumberFormat="1" applyFont="1" applyFill="1" applyBorder="1" applyAlignment="1">
      <alignment horizontal="center"/>
    </xf>
    <xf numFmtId="183" fontId="7" fillId="0" borderId="61" xfId="0" applyNumberFormat="1" applyFont="1" applyFill="1" applyBorder="1"/>
    <xf numFmtId="183" fontId="7" fillId="0" borderId="62" xfId="0" applyNumberFormat="1" applyFont="1" applyFill="1" applyBorder="1"/>
    <xf numFmtId="0" fontId="5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>
      <alignment horizontal="center"/>
    </xf>
    <xf numFmtId="179" fontId="4" fillId="0" borderId="14" xfId="0" applyNumberFormat="1" applyFont="1" applyFill="1" applyBorder="1" applyAlignment="1">
      <alignment horizont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u_sv1\&#26223;&#23665;\H11&#65423;&#65411;&#65438;&#28246;&#27836;&#29872;&#22659;&#26989;&#21209;&#65306;&#25216;&#34899;&#31995;\&#27700;&#28609;&#21332;\&#27700;&#28609;H11\&#20013;&#28023;\H10&#27700;&#28609;&#21332;&#23437;&#36947;&#28246;&#34920;9905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pref.shimane.jp\Share\&#31227;&#34892;&#12487;&#12540;&#12479;\&#27700;&#29872;&#22659;\01&#27700;&#36074;&#20445;&#20840;\001&#25152;&#25484;&#20107;&#21209;19\H20&#20844;&#20849;&#29992;&#27700;&#22495;&#27700;&#36074;&#28204;&#23450;&#35336;&#30011;&#65288;&#31574;&#23450;&#65289;\H19&#24180;&#24230;&#20844;&#20849;&#29992;&#27700;&#22495;&#27700;&#36074;&#28204;&#23450;&#35336;&#30011;\H19&#24180;&#24230;&#20844;&#20849;&#29992;&#27700;&#22495;&#28204;&#23450;&#35336;&#30011;&#65288;&#26696;&#65289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図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・湖沼の全調査地点(測定計画外も含む）"/>
      <sheetName val="測定計画外"/>
      <sheetName val="別４海水浴場"/>
      <sheetName val="参１広島県域"/>
      <sheetName val="参２鳥取(中海)"/>
      <sheetName val="参３鳥取(美保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B1:BH66"/>
  <sheetViews>
    <sheetView tabSelected="1" view="pageBreakPreview" zoomScale="85" zoomScaleNormal="75" zoomScaleSheetLayoutView="85" workbookViewId="0">
      <pane xSplit="4" ySplit="1" topLeftCell="E2" activePane="bottomRight" state="frozen"/>
      <selection activeCell="L6" sqref="L6"/>
      <selection pane="topRight" activeCell="L6" sqref="L6"/>
      <selection pane="bottomLeft" activeCell="L6" sqref="L6"/>
      <selection pane="bottomRight" activeCell="B1" sqref="B1"/>
    </sheetView>
  </sheetViews>
  <sheetFormatPr defaultColWidth="10.69921875" defaultRowHeight="18" customHeight="1" x14ac:dyDescent="0.2"/>
  <cols>
    <col min="1" max="1" width="1.3984375" style="17" customWidth="1"/>
    <col min="2" max="2" width="5.69921875" style="17" customWidth="1"/>
    <col min="3" max="3" width="15.69921875" style="17" customWidth="1"/>
    <col min="4" max="4" width="12.19921875" style="17" customWidth="1"/>
    <col min="5" max="5" width="7.19921875" style="17" customWidth="1"/>
    <col min="6" max="33" width="6.8984375" style="17" customWidth="1"/>
    <col min="34" max="40" width="6.8984375" style="71" customWidth="1"/>
    <col min="41" max="41" width="15.69921875" style="17" customWidth="1"/>
    <col min="42" max="59" width="6.8984375" style="17" customWidth="1"/>
    <col min="60" max="16384" width="10.69921875" style="17"/>
  </cols>
  <sheetData>
    <row r="1" spans="2:60" s="20" customFormat="1" ht="21" customHeight="1" x14ac:dyDescent="0.2">
      <c r="B1" s="184" t="s">
        <v>75</v>
      </c>
    </row>
    <row r="2" spans="2:60" s="20" customFormat="1" ht="18" customHeight="1" thickBot="1" x14ac:dyDescent="0.25">
      <c r="AA2" s="18"/>
      <c r="AB2" s="18"/>
      <c r="AC2" s="18"/>
      <c r="AD2" s="18"/>
      <c r="AE2" s="18"/>
      <c r="AH2" s="18"/>
      <c r="AI2" s="18"/>
      <c r="AJ2" s="18"/>
      <c r="AK2" s="18"/>
      <c r="AL2" s="18"/>
      <c r="AM2" s="18"/>
      <c r="AN2" s="18" t="s">
        <v>68</v>
      </c>
    </row>
    <row r="3" spans="2:60" s="20" customFormat="1" ht="21" customHeight="1" thickBot="1" x14ac:dyDescent="0.25">
      <c r="B3" s="193" t="s">
        <v>0</v>
      </c>
      <c r="C3" s="194"/>
      <c r="D3" s="195"/>
      <c r="E3" s="196" t="s">
        <v>1</v>
      </c>
      <c r="F3" s="197" t="s">
        <v>2</v>
      </c>
      <c r="G3" s="197" t="s">
        <v>3</v>
      </c>
      <c r="H3" s="197" t="s">
        <v>4</v>
      </c>
      <c r="I3" s="197" t="s">
        <v>5</v>
      </c>
      <c r="J3" s="197" t="s">
        <v>6</v>
      </c>
      <c r="K3" s="197" t="s">
        <v>7</v>
      </c>
      <c r="L3" s="197" t="s">
        <v>8</v>
      </c>
      <c r="M3" s="198" t="s">
        <v>9</v>
      </c>
      <c r="N3" s="197" t="s">
        <v>10</v>
      </c>
      <c r="O3" s="198" t="s">
        <v>11</v>
      </c>
      <c r="P3" s="199" t="s">
        <v>12</v>
      </c>
      <c r="Q3" s="200" t="s">
        <v>13</v>
      </c>
      <c r="R3" s="197" t="s">
        <v>39</v>
      </c>
      <c r="S3" s="201" t="s">
        <v>40</v>
      </c>
      <c r="T3" s="197" t="s">
        <v>36</v>
      </c>
      <c r="U3" s="202" t="s">
        <v>41</v>
      </c>
      <c r="V3" s="203" t="s">
        <v>42</v>
      </c>
      <c r="W3" s="204" t="s">
        <v>43</v>
      </c>
      <c r="X3" s="204" t="s">
        <v>45</v>
      </c>
      <c r="Y3" s="205" t="s">
        <v>46</v>
      </c>
      <c r="Z3" s="3" t="s">
        <v>47</v>
      </c>
      <c r="AA3" s="6" t="s">
        <v>57</v>
      </c>
      <c r="AB3" s="7" t="s">
        <v>58</v>
      </c>
      <c r="AC3" s="7" t="s">
        <v>59</v>
      </c>
      <c r="AD3" s="7" t="s">
        <v>60</v>
      </c>
      <c r="AE3" s="8" t="s">
        <v>61</v>
      </c>
      <c r="AF3" s="46" t="s">
        <v>63</v>
      </c>
      <c r="AG3" s="46" t="s">
        <v>64</v>
      </c>
      <c r="AH3" s="94" t="s">
        <v>67</v>
      </c>
      <c r="AI3" s="9" t="s">
        <v>69</v>
      </c>
      <c r="AJ3" s="9" t="s">
        <v>70</v>
      </c>
      <c r="AK3" s="9" t="s">
        <v>71</v>
      </c>
      <c r="AL3" s="16" t="s">
        <v>72</v>
      </c>
      <c r="AM3" s="9" t="s">
        <v>73</v>
      </c>
      <c r="AN3" s="87" t="s">
        <v>74</v>
      </c>
    </row>
    <row r="4" spans="2:60" s="20" customFormat="1" ht="21" customHeight="1" x14ac:dyDescent="0.2">
      <c r="B4" s="206" t="s">
        <v>14</v>
      </c>
      <c r="C4" s="207" t="s">
        <v>15</v>
      </c>
      <c r="D4" s="208" t="s">
        <v>16</v>
      </c>
      <c r="E4" s="209">
        <v>2.8</v>
      </c>
      <c r="F4" s="210">
        <v>2.4</v>
      </c>
      <c r="G4" s="210">
        <v>2.6</v>
      </c>
      <c r="H4" s="210">
        <v>2.4</v>
      </c>
      <c r="I4" s="210">
        <v>2.6</v>
      </c>
      <c r="J4" s="210">
        <v>3</v>
      </c>
      <c r="K4" s="210">
        <v>3</v>
      </c>
      <c r="L4" s="210">
        <v>3.1</v>
      </c>
      <c r="M4" s="211">
        <v>2.9</v>
      </c>
      <c r="N4" s="212">
        <v>3.2</v>
      </c>
      <c r="O4" s="213">
        <v>3.4</v>
      </c>
      <c r="P4" s="214">
        <v>2.8</v>
      </c>
      <c r="Q4" s="215">
        <v>2.8</v>
      </c>
      <c r="R4" s="216">
        <v>2.9</v>
      </c>
      <c r="S4" s="217">
        <v>3.2</v>
      </c>
      <c r="T4" s="217">
        <v>2.9</v>
      </c>
      <c r="U4" s="218">
        <v>4</v>
      </c>
      <c r="V4" s="48">
        <v>3.5</v>
      </c>
      <c r="W4" s="123">
        <v>2.6</v>
      </c>
      <c r="X4" s="123">
        <v>2.8</v>
      </c>
      <c r="Y4" s="25">
        <v>3.8</v>
      </c>
      <c r="Z4" s="218">
        <v>2.9</v>
      </c>
      <c r="AA4" s="218">
        <v>3</v>
      </c>
      <c r="AB4" s="219">
        <v>3.3</v>
      </c>
      <c r="AC4" s="219">
        <v>3.1</v>
      </c>
      <c r="AD4" s="219">
        <v>3</v>
      </c>
      <c r="AE4" s="25">
        <v>2.7</v>
      </c>
      <c r="AF4" s="48">
        <v>3.2</v>
      </c>
      <c r="AG4" s="48">
        <v>3</v>
      </c>
      <c r="AH4" s="115">
        <v>3</v>
      </c>
      <c r="AI4" s="123">
        <v>2.8</v>
      </c>
      <c r="AJ4" s="123">
        <v>3.1</v>
      </c>
      <c r="AK4" s="123">
        <v>2.6</v>
      </c>
      <c r="AL4" s="153">
        <v>2.8</v>
      </c>
      <c r="AM4" s="123">
        <v>2.6</v>
      </c>
      <c r="AN4" s="76">
        <v>2.7</v>
      </c>
    </row>
    <row r="5" spans="2:60" s="20" customFormat="1" ht="21" customHeight="1" x14ac:dyDescent="0.2">
      <c r="B5" s="220"/>
      <c r="C5" s="221"/>
      <c r="D5" s="222" t="s">
        <v>17</v>
      </c>
      <c r="E5" s="223">
        <v>2.4</v>
      </c>
      <c r="F5" s="4">
        <v>2.1</v>
      </c>
      <c r="G5" s="4">
        <v>2.2999999999999998</v>
      </c>
      <c r="H5" s="4">
        <v>2.2999999999999998</v>
      </c>
      <c r="I5" s="4">
        <v>2.4</v>
      </c>
      <c r="J5" s="4">
        <v>2.6</v>
      </c>
      <c r="K5" s="4">
        <v>2.5</v>
      </c>
      <c r="L5" s="4">
        <v>2.8</v>
      </c>
      <c r="M5" s="1">
        <v>2.6</v>
      </c>
      <c r="N5" s="224">
        <v>2.8</v>
      </c>
      <c r="O5" s="225">
        <v>2.9</v>
      </c>
      <c r="P5" s="226">
        <v>2.4</v>
      </c>
      <c r="Q5" s="227">
        <v>2.4</v>
      </c>
      <c r="R5" s="228">
        <v>2.6</v>
      </c>
      <c r="S5" s="229">
        <v>2.8</v>
      </c>
      <c r="T5" s="229">
        <v>2.6</v>
      </c>
      <c r="U5" s="230">
        <v>3.1</v>
      </c>
      <c r="V5" s="49">
        <v>3.1</v>
      </c>
      <c r="W5" s="124">
        <v>2.4</v>
      </c>
      <c r="X5" s="124">
        <v>2.8</v>
      </c>
      <c r="Y5" s="26">
        <v>3.2</v>
      </c>
      <c r="Z5" s="230">
        <v>2.6</v>
      </c>
      <c r="AA5" s="230">
        <v>2.9</v>
      </c>
      <c r="AB5" s="231">
        <v>2.7</v>
      </c>
      <c r="AC5" s="231">
        <v>2.7</v>
      </c>
      <c r="AD5" s="231">
        <v>2.4</v>
      </c>
      <c r="AE5" s="26">
        <v>2.4</v>
      </c>
      <c r="AF5" s="49">
        <v>2.6</v>
      </c>
      <c r="AG5" s="49">
        <v>2.5</v>
      </c>
      <c r="AH5" s="116">
        <v>2.6</v>
      </c>
      <c r="AI5" s="124">
        <v>2.5</v>
      </c>
      <c r="AJ5" s="124">
        <v>2.6</v>
      </c>
      <c r="AK5" s="124">
        <v>2.6</v>
      </c>
      <c r="AL5" s="154">
        <v>2.4</v>
      </c>
      <c r="AM5" s="124">
        <v>2.5</v>
      </c>
      <c r="AN5" s="77">
        <v>2.6</v>
      </c>
    </row>
    <row r="6" spans="2:60" s="20" customFormat="1" ht="21" customHeight="1" x14ac:dyDescent="0.2">
      <c r="B6" s="232" t="s">
        <v>18</v>
      </c>
      <c r="C6" s="233" t="s">
        <v>19</v>
      </c>
      <c r="D6" s="234" t="s">
        <v>16</v>
      </c>
      <c r="E6" s="235">
        <v>3.5</v>
      </c>
      <c r="F6" s="5">
        <v>2.7</v>
      </c>
      <c r="G6" s="5">
        <v>3.4</v>
      </c>
      <c r="H6" s="5">
        <v>3.6</v>
      </c>
      <c r="I6" s="5">
        <v>3.7</v>
      </c>
      <c r="J6" s="5">
        <v>3.6</v>
      </c>
      <c r="K6" s="5">
        <v>4</v>
      </c>
      <c r="L6" s="5">
        <v>3.7</v>
      </c>
      <c r="M6" s="2">
        <v>3.8</v>
      </c>
      <c r="N6" s="236">
        <v>5</v>
      </c>
      <c r="O6" s="237">
        <v>4.9000000000000004</v>
      </c>
      <c r="P6" s="238">
        <v>4</v>
      </c>
      <c r="Q6" s="239">
        <v>5.3</v>
      </c>
      <c r="R6" s="240">
        <v>4.3</v>
      </c>
      <c r="S6" s="241">
        <v>4.8</v>
      </c>
      <c r="T6" s="241">
        <v>3.6</v>
      </c>
      <c r="U6" s="236">
        <v>5.8</v>
      </c>
      <c r="V6" s="50">
        <v>5.5</v>
      </c>
      <c r="W6" s="125">
        <v>4.2</v>
      </c>
      <c r="X6" s="125">
        <v>3.9</v>
      </c>
      <c r="Y6" s="27">
        <v>4.9000000000000004</v>
      </c>
      <c r="Z6" s="236">
        <v>4</v>
      </c>
      <c r="AA6" s="236">
        <v>4</v>
      </c>
      <c r="AB6" s="242">
        <v>4.7</v>
      </c>
      <c r="AC6" s="242">
        <v>4.2</v>
      </c>
      <c r="AD6" s="242">
        <v>4.0999999999999996</v>
      </c>
      <c r="AE6" s="27">
        <v>3.8</v>
      </c>
      <c r="AF6" s="50">
        <v>4.0999999999999996</v>
      </c>
      <c r="AG6" s="50">
        <v>4.2</v>
      </c>
      <c r="AH6" s="117">
        <v>4.5999999999999996</v>
      </c>
      <c r="AI6" s="125">
        <v>4</v>
      </c>
      <c r="AJ6" s="125">
        <v>4.4000000000000004</v>
      </c>
      <c r="AK6" s="125">
        <v>4.3</v>
      </c>
      <c r="AL6" s="155">
        <v>4.7</v>
      </c>
      <c r="AM6" s="125">
        <v>3.7</v>
      </c>
      <c r="AN6" s="78">
        <v>3.6</v>
      </c>
    </row>
    <row r="7" spans="2:60" s="20" customFormat="1" ht="21" customHeight="1" x14ac:dyDescent="0.2">
      <c r="B7" s="220"/>
      <c r="C7" s="221"/>
      <c r="D7" s="222" t="s">
        <v>17</v>
      </c>
      <c r="E7" s="223">
        <v>3.1</v>
      </c>
      <c r="F7" s="4">
        <v>2.4</v>
      </c>
      <c r="G7" s="4">
        <v>2.9</v>
      </c>
      <c r="H7" s="4">
        <v>3.1</v>
      </c>
      <c r="I7" s="4">
        <v>3.1</v>
      </c>
      <c r="J7" s="4">
        <v>3.3</v>
      </c>
      <c r="K7" s="4">
        <v>3.5</v>
      </c>
      <c r="L7" s="4">
        <v>3.4</v>
      </c>
      <c r="M7" s="1">
        <v>3.6</v>
      </c>
      <c r="N7" s="224">
        <v>4.0999999999999996</v>
      </c>
      <c r="O7" s="225">
        <v>4.0999999999999996</v>
      </c>
      <c r="P7" s="226">
        <v>3.6</v>
      </c>
      <c r="Q7" s="227">
        <v>4.8</v>
      </c>
      <c r="R7" s="243">
        <v>4</v>
      </c>
      <c r="S7" s="49">
        <v>4.3</v>
      </c>
      <c r="T7" s="244">
        <v>3.6</v>
      </c>
      <c r="U7" s="230">
        <v>4.8</v>
      </c>
      <c r="V7" s="49">
        <v>5</v>
      </c>
      <c r="W7" s="124">
        <v>3.6</v>
      </c>
      <c r="X7" s="124">
        <v>3.6</v>
      </c>
      <c r="Y7" s="26">
        <v>4.5</v>
      </c>
      <c r="Z7" s="230">
        <v>3.9</v>
      </c>
      <c r="AA7" s="230">
        <v>4</v>
      </c>
      <c r="AB7" s="231">
        <v>4</v>
      </c>
      <c r="AC7" s="231">
        <v>4</v>
      </c>
      <c r="AD7" s="231">
        <v>3.5</v>
      </c>
      <c r="AE7" s="26">
        <v>3.3</v>
      </c>
      <c r="AF7" s="49">
        <v>3.6</v>
      </c>
      <c r="AG7" s="49">
        <v>3.4</v>
      </c>
      <c r="AH7" s="116">
        <v>4</v>
      </c>
      <c r="AI7" s="124">
        <v>3.5</v>
      </c>
      <c r="AJ7" s="124">
        <v>4</v>
      </c>
      <c r="AK7" s="124">
        <v>3.9</v>
      </c>
      <c r="AL7" s="154">
        <v>4.3</v>
      </c>
      <c r="AM7" s="124">
        <v>3.5</v>
      </c>
      <c r="AN7" s="77">
        <v>3.5</v>
      </c>
    </row>
    <row r="8" spans="2:60" s="20" customFormat="1" ht="21" customHeight="1" x14ac:dyDescent="0.2">
      <c r="B8" s="232" t="s">
        <v>20</v>
      </c>
      <c r="C8" s="233" t="s">
        <v>21</v>
      </c>
      <c r="D8" s="245" t="s">
        <v>16</v>
      </c>
      <c r="E8" s="246">
        <v>5.0999999999999996</v>
      </c>
      <c r="F8" s="247">
        <v>5.6</v>
      </c>
      <c r="G8" s="248">
        <v>5</v>
      </c>
      <c r="H8" s="248">
        <v>5.8</v>
      </c>
      <c r="I8" s="248">
        <v>7</v>
      </c>
      <c r="J8" s="248">
        <v>6</v>
      </c>
      <c r="K8" s="248">
        <v>6.5</v>
      </c>
      <c r="L8" s="248">
        <v>6.1</v>
      </c>
      <c r="M8" s="249">
        <v>5.2</v>
      </c>
      <c r="N8" s="250">
        <v>5.6</v>
      </c>
      <c r="O8" s="251">
        <v>5.9</v>
      </c>
      <c r="P8" s="252">
        <v>6</v>
      </c>
      <c r="Q8" s="253">
        <v>7.5</v>
      </c>
      <c r="R8" s="254">
        <v>5.7</v>
      </c>
      <c r="S8" s="255">
        <v>6.4</v>
      </c>
      <c r="T8" s="256">
        <v>6.2</v>
      </c>
      <c r="U8" s="253">
        <v>7</v>
      </c>
      <c r="V8" s="51">
        <v>8.1</v>
      </c>
      <c r="W8" s="257">
        <v>5.0999999999999996</v>
      </c>
      <c r="X8" s="126">
        <v>5.2</v>
      </c>
      <c r="Y8" s="28">
        <v>7.3</v>
      </c>
      <c r="Z8" s="253">
        <v>5.3</v>
      </c>
      <c r="AA8" s="253">
        <v>5.9</v>
      </c>
      <c r="AB8" s="258">
        <v>5.2</v>
      </c>
      <c r="AC8" s="252">
        <v>6</v>
      </c>
      <c r="AD8" s="252">
        <v>5.9</v>
      </c>
      <c r="AE8" s="28">
        <v>5.3</v>
      </c>
      <c r="AF8" s="51">
        <v>5.4</v>
      </c>
      <c r="AG8" s="51">
        <v>5.4</v>
      </c>
      <c r="AH8" s="118">
        <v>5.6</v>
      </c>
      <c r="AI8" s="126">
        <v>5</v>
      </c>
      <c r="AJ8" s="126">
        <v>5.2</v>
      </c>
      <c r="AK8" s="126">
        <v>4.9000000000000004</v>
      </c>
      <c r="AL8" s="156">
        <v>4.9000000000000004</v>
      </c>
      <c r="AM8" s="126">
        <v>4.4000000000000004</v>
      </c>
      <c r="AN8" s="79">
        <v>4.5999999999999996</v>
      </c>
      <c r="BH8" s="259"/>
    </row>
    <row r="9" spans="2:60" s="20" customFormat="1" ht="21" customHeight="1" x14ac:dyDescent="0.2">
      <c r="B9" s="220"/>
      <c r="C9" s="221"/>
      <c r="D9" s="222" t="s">
        <v>17</v>
      </c>
      <c r="E9" s="223">
        <v>4.7</v>
      </c>
      <c r="F9" s="4">
        <v>4.7</v>
      </c>
      <c r="G9" s="4">
        <v>4.5999999999999996</v>
      </c>
      <c r="H9" s="4">
        <v>5</v>
      </c>
      <c r="I9" s="4">
        <v>5.7</v>
      </c>
      <c r="J9" s="4">
        <v>5.2</v>
      </c>
      <c r="K9" s="4">
        <v>5.7</v>
      </c>
      <c r="L9" s="4">
        <v>5.3</v>
      </c>
      <c r="M9" s="1">
        <v>4.9000000000000004</v>
      </c>
      <c r="N9" s="224">
        <v>4.7</v>
      </c>
      <c r="O9" s="225">
        <v>5.2</v>
      </c>
      <c r="P9" s="226">
        <v>5.0999999999999996</v>
      </c>
      <c r="Q9" s="227">
        <v>6.2</v>
      </c>
      <c r="R9" s="228">
        <v>5.6</v>
      </c>
      <c r="S9" s="229">
        <v>5.8</v>
      </c>
      <c r="T9" s="260">
        <v>5.2</v>
      </c>
      <c r="U9" s="230">
        <v>6.2</v>
      </c>
      <c r="V9" s="49">
        <v>6.7</v>
      </c>
      <c r="W9" s="124">
        <v>4.9000000000000004</v>
      </c>
      <c r="X9" s="124">
        <v>4.9000000000000004</v>
      </c>
      <c r="Y9" s="26">
        <v>6.5</v>
      </c>
      <c r="Z9" s="230">
        <v>5</v>
      </c>
      <c r="AA9" s="230">
        <v>4.9000000000000004</v>
      </c>
      <c r="AB9" s="231">
        <v>4.9000000000000004</v>
      </c>
      <c r="AC9" s="231">
        <v>5.3</v>
      </c>
      <c r="AD9" s="231">
        <v>4.7</v>
      </c>
      <c r="AE9" s="26">
        <v>4.9000000000000004</v>
      </c>
      <c r="AF9" s="49">
        <v>4.8</v>
      </c>
      <c r="AG9" s="49">
        <v>4.5</v>
      </c>
      <c r="AH9" s="116">
        <v>5.3</v>
      </c>
      <c r="AI9" s="124">
        <v>4.5</v>
      </c>
      <c r="AJ9" s="124">
        <v>4.8</v>
      </c>
      <c r="AK9" s="124">
        <v>5</v>
      </c>
      <c r="AL9" s="154">
        <v>4.2</v>
      </c>
      <c r="AM9" s="124">
        <v>4.2</v>
      </c>
      <c r="AN9" s="77">
        <v>4.2</v>
      </c>
      <c r="BH9" s="259"/>
    </row>
    <row r="10" spans="2:60" s="20" customFormat="1" ht="21" customHeight="1" x14ac:dyDescent="0.2">
      <c r="B10" s="232" t="s">
        <v>22</v>
      </c>
      <c r="C10" s="233" t="s">
        <v>23</v>
      </c>
      <c r="D10" s="245" t="s">
        <v>16</v>
      </c>
      <c r="E10" s="261">
        <v>5.3</v>
      </c>
      <c r="F10" s="262">
        <v>4.5</v>
      </c>
      <c r="G10" s="262">
        <v>4.8</v>
      </c>
      <c r="H10" s="262">
        <v>5.7</v>
      </c>
      <c r="I10" s="262">
        <v>5.3</v>
      </c>
      <c r="J10" s="262">
        <v>5.2</v>
      </c>
      <c r="K10" s="262">
        <v>5.0999999999999996</v>
      </c>
      <c r="L10" s="262">
        <v>4.9000000000000004</v>
      </c>
      <c r="M10" s="263">
        <v>5.4</v>
      </c>
      <c r="N10" s="250">
        <v>4.7</v>
      </c>
      <c r="O10" s="252">
        <v>6.6</v>
      </c>
      <c r="P10" s="251">
        <v>4.7</v>
      </c>
      <c r="Q10" s="250">
        <v>4.8</v>
      </c>
      <c r="R10" s="264">
        <v>5.4</v>
      </c>
      <c r="S10" s="265">
        <v>5.5</v>
      </c>
      <c r="T10" s="266">
        <v>4.9000000000000004</v>
      </c>
      <c r="U10" s="267">
        <v>5.5</v>
      </c>
      <c r="V10" s="52">
        <v>4.9000000000000004</v>
      </c>
      <c r="W10" s="257">
        <v>5.4</v>
      </c>
      <c r="X10" s="257">
        <v>5</v>
      </c>
      <c r="Y10" s="29">
        <v>6.2</v>
      </c>
      <c r="Z10" s="267">
        <v>5.2</v>
      </c>
      <c r="AA10" s="267">
        <v>5</v>
      </c>
      <c r="AB10" s="252">
        <v>5.6</v>
      </c>
      <c r="AC10" s="258">
        <v>5.8</v>
      </c>
      <c r="AD10" s="258">
        <v>5.2</v>
      </c>
      <c r="AE10" s="29">
        <v>4.9000000000000004</v>
      </c>
      <c r="AF10" s="52">
        <v>4.0999999999999996</v>
      </c>
      <c r="AG10" s="52">
        <v>4.5999999999999996</v>
      </c>
      <c r="AH10" s="119">
        <v>4.5999999999999996</v>
      </c>
      <c r="AI10" s="10">
        <v>3.7</v>
      </c>
      <c r="AJ10" s="10">
        <v>4.0999999999999996</v>
      </c>
      <c r="AK10" s="10">
        <v>4.0999999999999996</v>
      </c>
      <c r="AL10" s="157">
        <v>4.2</v>
      </c>
      <c r="AM10" s="10">
        <v>4.2</v>
      </c>
      <c r="AN10" s="90">
        <v>4</v>
      </c>
      <c r="BH10" s="259" t="s">
        <v>0</v>
      </c>
    </row>
    <row r="11" spans="2:60" s="20" customFormat="1" ht="21" customHeight="1" x14ac:dyDescent="0.2">
      <c r="B11" s="220"/>
      <c r="C11" s="221"/>
      <c r="D11" s="222" t="s">
        <v>17</v>
      </c>
      <c r="E11" s="223">
        <v>4.4000000000000004</v>
      </c>
      <c r="F11" s="4">
        <v>3.8</v>
      </c>
      <c r="G11" s="4">
        <v>4.0999999999999996</v>
      </c>
      <c r="H11" s="4">
        <v>4.8</v>
      </c>
      <c r="I11" s="4">
        <v>4.5999999999999996</v>
      </c>
      <c r="J11" s="4">
        <v>4.4000000000000004</v>
      </c>
      <c r="K11" s="4">
        <v>4.5</v>
      </c>
      <c r="L11" s="4">
        <v>4.7</v>
      </c>
      <c r="M11" s="1">
        <v>4.5999999999999996</v>
      </c>
      <c r="N11" s="224">
        <v>4.4000000000000004</v>
      </c>
      <c r="O11" s="225">
        <v>5.3</v>
      </c>
      <c r="P11" s="226">
        <v>4.4000000000000004</v>
      </c>
      <c r="Q11" s="227">
        <v>4.5</v>
      </c>
      <c r="R11" s="228">
        <v>6.8</v>
      </c>
      <c r="S11" s="229">
        <v>5.3</v>
      </c>
      <c r="T11" s="260">
        <v>4.7</v>
      </c>
      <c r="U11" s="230">
        <v>5.0999999999999996</v>
      </c>
      <c r="V11" s="49">
        <v>4.9000000000000004</v>
      </c>
      <c r="W11" s="124">
        <v>4.8</v>
      </c>
      <c r="X11" s="124">
        <v>4.5</v>
      </c>
      <c r="Y11" s="26">
        <v>5.0999999999999996</v>
      </c>
      <c r="Z11" s="230">
        <v>4.7</v>
      </c>
      <c r="AA11" s="230">
        <v>4.5999999999999996</v>
      </c>
      <c r="AB11" s="231">
        <v>5</v>
      </c>
      <c r="AC11" s="231">
        <v>5.2</v>
      </c>
      <c r="AD11" s="231">
        <v>4.7</v>
      </c>
      <c r="AE11" s="26">
        <v>4.5999999999999996</v>
      </c>
      <c r="AF11" s="49">
        <v>3.8</v>
      </c>
      <c r="AG11" s="49">
        <v>4</v>
      </c>
      <c r="AH11" s="116">
        <v>4.3</v>
      </c>
      <c r="AI11" s="11">
        <v>3.5</v>
      </c>
      <c r="AJ11" s="11">
        <v>3.9</v>
      </c>
      <c r="AK11" s="11">
        <v>3.9</v>
      </c>
      <c r="AL11" s="158">
        <v>3.6</v>
      </c>
      <c r="AM11" s="11">
        <v>3.9</v>
      </c>
      <c r="AN11" s="88">
        <v>3.9</v>
      </c>
      <c r="BH11" s="259"/>
    </row>
    <row r="12" spans="2:60" s="20" customFormat="1" ht="21" customHeight="1" x14ac:dyDescent="0.2">
      <c r="B12" s="232" t="s">
        <v>24</v>
      </c>
      <c r="C12" s="233" t="s">
        <v>25</v>
      </c>
      <c r="D12" s="245" t="s">
        <v>16</v>
      </c>
      <c r="E12" s="246">
        <v>4.4000000000000004</v>
      </c>
      <c r="F12" s="262">
        <v>4.0999999999999996</v>
      </c>
      <c r="G12" s="262">
        <v>4.3</v>
      </c>
      <c r="H12" s="262">
        <v>5.0999999999999996</v>
      </c>
      <c r="I12" s="262">
        <v>5.4</v>
      </c>
      <c r="J12" s="262">
        <v>5.8</v>
      </c>
      <c r="K12" s="262">
        <v>5.9</v>
      </c>
      <c r="L12" s="262">
        <v>5</v>
      </c>
      <c r="M12" s="268">
        <v>5</v>
      </c>
      <c r="N12" s="250">
        <v>5.2</v>
      </c>
      <c r="O12" s="251">
        <v>6.4</v>
      </c>
      <c r="P12" s="269">
        <v>4.7</v>
      </c>
      <c r="Q12" s="270">
        <v>5.5</v>
      </c>
      <c r="R12" s="264">
        <v>4.8</v>
      </c>
      <c r="S12" s="51">
        <v>6.5</v>
      </c>
      <c r="T12" s="271">
        <v>5</v>
      </c>
      <c r="U12" s="267">
        <v>5.6</v>
      </c>
      <c r="V12" s="52">
        <v>5.2</v>
      </c>
      <c r="W12" s="257">
        <v>5.3</v>
      </c>
      <c r="X12" s="257">
        <v>4.5999999999999996</v>
      </c>
      <c r="Y12" s="29">
        <v>6.3</v>
      </c>
      <c r="Z12" s="267">
        <v>4.9000000000000004</v>
      </c>
      <c r="AA12" s="267">
        <v>4.7</v>
      </c>
      <c r="AB12" s="258">
        <v>5.3</v>
      </c>
      <c r="AC12" s="258">
        <v>5.3</v>
      </c>
      <c r="AD12" s="258">
        <v>5</v>
      </c>
      <c r="AE12" s="29">
        <v>4.4000000000000004</v>
      </c>
      <c r="AF12" s="52">
        <v>4.2</v>
      </c>
      <c r="AG12" s="52">
        <v>4.0999999999999996</v>
      </c>
      <c r="AH12" s="119">
        <v>4.4000000000000004</v>
      </c>
      <c r="AI12" s="10">
        <v>3.7</v>
      </c>
      <c r="AJ12" s="10">
        <v>4.0999999999999996</v>
      </c>
      <c r="AK12" s="10">
        <v>4</v>
      </c>
      <c r="AL12" s="157">
        <v>3.8</v>
      </c>
      <c r="AM12" s="10">
        <v>4.2</v>
      </c>
      <c r="AN12" s="90">
        <v>4.0999999999999996</v>
      </c>
      <c r="BH12" s="259"/>
    </row>
    <row r="13" spans="2:60" s="20" customFormat="1" ht="21" customHeight="1" x14ac:dyDescent="0.2">
      <c r="B13" s="220"/>
      <c r="C13" s="221"/>
      <c r="D13" s="222" t="s">
        <v>17</v>
      </c>
      <c r="E13" s="223">
        <v>4.4000000000000004</v>
      </c>
      <c r="F13" s="4">
        <v>3.2</v>
      </c>
      <c r="G13" s="4">
        <v>3.8</v>
      </c>
      <c r="H13" s="4">
        <v>4.5</v>
      </c>
      <c r="I13" s="4">
        <v>4.5</v>
      </c>
      <c r="J13" s="4">
        <v>5.0999999999999996</v>
      </c>
      <c r="K13" s="4">
        <v>4.8</v>
      </c>
      <c r="L13" s="4">
        <v>4.7</v>
      </c>
      <c r="M13" s="4">
        <v>4.5999999999999996</v>
      </c>
      <c r="N13" s="4">
        <v>4.5</v>
      </c>
      <c r="O13" s="1">
        <v>5.2</v>
      </c>
      <c r="P13" s="272">
        <v>4.7</v>
      </c>
      <c r="Q13" s="227">
        <v>4.7</v>
      </c>
      <c r="R13" s="243">
        <v>5</v>
      </c>
      <c r="S13" s="49">
        <v>5.3</v>
      </c>
      <c r="T13" s="260">
        <v>4.8</v>
      </c>
      <c r="U13" s="230">
        <v>5.0999999999999996</v>
      </c>
      <c r="V13" s="49">
        <v>5.0999999999999996</v>
      </c>
      <c r="W13" s="124">
        <v>4.5999999999999996</v>
      </c>
      <c r="X13" s="124">
        <v>4.5</v>
      </c>
      <c r="Y13" s="26">
        <v>5.4</v>
      </c>
      <c r="Z13" s="230">
        <v>4.4000000000000004</v>
      </c>
      <c r="AA13" s="230">
        <v>4.3</v>
      </c>
      <c r="AB13" s="231">
        <v>4.9000000000000004</v>
      </c>
      <c r="AC13" s="231">
        <v>4.9000000000000004</v>
      </c>
      <c r="AD13" s="231">
        <v>4.5999999999999996</v>
      </c>
      <c r="AE13" s="26">
        <v>4.2</v>
      </c>
      <c r="AF13" s="49">
        <v>3.7</v>
      </c>
      <c r="AG13" s="49">
        <v>3.9</v>
      </c>
      <c r="AH13" s="116">
        <v>4.3</v>
      </c>
      <c r="AI13" s="11">
        <v>3.3</v>
      </c>
      <c r="AJ13" s="11">
        <v>3.9</v>
      </c>
      <c r="AK13" s="11">
        <v>3.8</v>
      </c>
      <c r="AL13" s="158">
        <v>3.5</v>
      </c>
      <c r="AM13" s="11">
        <v>3.8</v>
      </c>
      <c r="AN13" s="88">
        <v>3.8</v>
      </c>
      <c r="BH13" s="259"/>
    </row>
    <row r="14" spans="2:60" s="20" customFormat="1" ht="21" customHeight="1" x14ac:dyDescent="0.2">
      <c r="B14" s="273" t="s">
        <v>26</v>
      </c>
      <c r="C14" s="274" t="s">
        <v>27</v>
      </c>
      <c r="D14" s="234" t="s">
        <v>16</v>
      </c>
      <c r="E14" s="235">
        <v>5</v>
      </c>
      <c r="F14" s="5">
        <v>4.0999999999999996</v>
      </c>
      <c r="G14" s="5">
        <v>4.5999999999999996</v>
      </c>
      <c r="H14" s="5">
        <v>4.7</v>
      </c>
      <c r="I14" s="5">
        <v>5.0999999999999996</v>
      </c>
      <c r="J14" s="5">
        <v>5</v>
      </c>
      <c r="K14" s="5">
        <v>4.9000000000000004</v>
      </c>
      <c r="L14" s="5">
        <v>5.0999999999999996</v>
      </c>
      <c r="M14" s="5">
        <v>4.7</v>
      </c>
      <c r="N14" s="5">
        <v>6</v>
      </c>
      <c r="O14" s="2">
        <v>5.5</v>
      </c>
      <c r="P14" s="275">
        <v>4.8</v>
      </c>
      <c r="Q14" s="239">
        <v>4.8</v>
      </c>
      <c r="R14" s="240">
        <v>4.5</v>
      </c>
      <c r="S14" s="241">
        <v>6.1</v>
      </c>
      <c r="T14" s="266">
        <v>5.8</v>
      </c>
      <c r="U14" s="236">
        <v>5.9</v>
      </c>
      <c r="V14" s="50">
        <v>5.5</v>
      </c>
      <c r="W14" s="125">
        <v>4.8</v>
      </c>
      <c r="X14" s="125">
        <v>4</v>
      </c>
      <c r="Y14" s="27">
        <v>5</v>
      </c>
      <c r="Z14" s="236">
        <v>4.3</v>
      </c>
      <c r="AA14" s="236">
        <v>4.5999999999999996</v>
      </c>
      <c r="AB14" s="242">
        <v>4.9000000000000004</v>
      </c>
      <c r="AC14" s="242">
        <v>4.7</v>
      </c>
      <c r="AD14" s="242">
        <v>4.8</v>
      </c>
      <c r="AE14" s="27">
        <v>4.2</v>
      </c>
      <c r="AF14" s="50">
        <v>3.2</v>
      </c>
      <c r="AG14" s="50">
        <v>4.0999999999999996</v>
      </c>
      <c r="AH14" s="117">
        <v>4.4000000000000004</v>
      </c>
      <c r="AI14" s="12">
        <v>3.7</v>
      </c>
      <c r="AJ14" s="12">
        <v>3.8</v>
      </c>
      <c r="AK14" s="12">
        <v>3.8</v>
      </c>
      <c r="AL14" s="159">
        <v>4</v>
      </c>
      <c r="AM14" s="12">
        <v>3.9</v>
      </c>
      <c r="AN14" s="89">
        <v>3.8</v>
      </c>
      <c r="BH14" s="259"/>
    </row>
    <row r="15" spans="2:60" s="20" customFormat="1" ht="21" customHeight="1" x14ac:dyDescent="0.2">
      <c r="B15" s="220"/>
      <c r="C15" s="221"/>
      <c r="D15" s="222" t="s">
        <v>17</v>
      </c>
      <c r="E15" s="223">
        <v>4.3</v>
      </c>
      <c r="F15" s="4">
        <v>3.9</v>
      </c>
      <c r="G15" s="4">
        <v>4</v>
      </c>
      <c r="H15" s="4">
        <v>4.0999999999999996</v>
      </c>
      <c r="I15" s="4">
        <v>4.3</v>
      </c>
      <c r="J15" s="4">
        <v>4.0999999999999996</v>
      </c>
      <c r="K15" s="4">
        <v>4.4000000000000004</v>
      </c>
      <c r="L15" s="4">
        <v>4.3</v>
      </c>
      <c r="M15" s="4">
        <v>4.4000000000000004</v>
      </c>
      <c r="N15" s="4">
        <v>4.9000000000000004</v>
      </c>
      <c r="O15" s="1">
        <v>5</v>
      </c>
      <c r="P15" s="226">
        <v>4.4000000000000004</v>
      </c>
      <c r="Q15" s="227">
        <v>4.7</v>
      </c>
      <c r="R15" s="228">
        <v>4.4000000000000004</v>
      </c>
      <c r="S15" s="229">
        <v>6.5</v>
      </c>
      <c r="T15" s="260">
        <v>4.9000000000000004</v>
      </c>
      <c r="U15" s="230">
        <v>5.5</v>
      </c>
      <c r="V15" s="49">
        <v>5.0999999999999996</v>
      </c>
      <c r="W15" s="124">
        <v>4.5999999999999996</v>
      </c>
      <c r="X15" s="124">
        <v>3.8</v>
      </c>
      <c r="Y15" s="26">
        <v>4.5</v>
      </c>
      <c r="Z15" s="230">
        <v>3.9</v>
      </c>
      <c r="AA15" s="230">
        <v>4.8</v>
      </c>
      <c r="AB15" s="231">
        <v>4.5</v>
      </c>
      <c r="AC15" s="231">
        <v>4.4000000000000004</v>
      </c>
      <c r="AD15" s="231">
        <v>4.5</v>
      </c>
      <c r="AE15" s="26">
        <v>3.9</v>
      </c>
      <c r="AF15" s="49">
        <v>3</v>
      </c>
      <c r="AG15" s="49">
        <v>3.5</v>
      </c>
      <c r="AH15" s="116">
        <v>3.9</v>
      </c>
      <c r="AI15" s="11">
        <v>3.2</v>
      </c>
      <c r="AJ15" s="11">
        <v>3.7</v>
      </c>
      <c r="AK15" s="11">
        <v>3.3</v>
      </c>
      <c r="AL15" s="158">
        <v>3.5</v>
      </c>
      <c r="AM15" s="11">
        <v>3.4</v>
      </c>
      <c r="AN15" s="88">
        <v>3.6</v>
      </c>
    </row>
    <row r="16" spans="2:60" s="20" customFormat="1" ht="21" customHeight="1" x14ac:dyDescent="0.2">
      <c r="B16" s="232" t="s">
        <v>28</v>
      </c>
      <c r="C16" s="233" t="s">
        <v>29</v>
      </c>
      <c r="D16" s="245" t="s">
        <v>16</v>
      </c>
      <c r="E16" s="246">
        <v>5</v>
      </c>
      <c r="F16" s="262">
        <v>4.2</v>
      </c>
      <c r="G16" s="262">
        <v>4.7</v>
      </c>
      <c r="H16" s="262">
        <v>5.4</v>
      </c>
      <c r="I16" s="262">
        <v>5.7</v>
      </c>
      <c r="J16" s="262">
        <v>5.2</v>
      </c>
      <c r="K16" s="262">
        <v>5.6</v>
      </c>
      <c r="L16" s="247">
        <v>6.1</v>
      </c>
      <c r="M16" s="262">
        <v>4.8</v>
      </c>
      <c r="N16" s="247">
        <v>6.9</v>
      </c>
      <c r="O16" s="268">
        <v>5.5</v>
      </c>
      <c r="P16" s="276">
        <v>5.4</v>
      </c>
      <c r="Q16" s="270">
        <v>5.3</v>
      </c>
      <c r="R16" s="264">
        <v>5.6</v>
      </c>
      <c r="S16" s="51">
        <v>6.5</v>
      </c>
      <c r="T16" s="271">
        <v>5.9</v>
      </c>
      <c r="U16" s="267">
        <v>6.9</v>
      </c>
      <c r="V16" s="52">
        <v>5.5</v>
      </c>
      <c r="W16" s="126">
        <v>5.6</v>
      </c>
      <c r="X16" s="257">
        <v>4.2</v>
      </c>
      <c r="Y16" s="29">
        <v>6.8</v>
      </c>
      <c r="Z16" s="267">
        <v>4.7</v>
      </c>
      <c r="AA16" s="277">
        <v>5.2</v>
      </c>
      <c r="AB16" s="278">
        <v>5.3</v>
      </c>
      <c r="AC16" s="278">
        <v>4.9000000000000004</v>
      </c>
      <c r="AD16" s="258">
        <v>5</v>
      </c>
      <c r="AE16" s="29">
        <v>4.5</v>
      </c>
      <c r="AF16" s="52">
        <v>3.5</v>
      </c>
      <c r="AG16" s="52">
        <v>4.3</v>
      </c>
      <c r="AH16" s="119">
        <v>4.4000000000000004</v>
      </c>
      <c r="AI16" s="10">
        <v>4.0999999999999996</v>
      </c>
      <c r="AJ16" s="10">
        <v>4.0999999999999996</v>
      </c>
      <c r="AK16" s="12">
        <v>4</v>
      </c>
      <c r="AL16" s="157">
        <v>4.3</v>
      </c>
      <c r="AM16" s="10">
        <v>3.9</v>
      </c>
      <c r="AN16" s="90">
        <v>3.9</v>
      </c>
    </row>
    <row r="17" spans="2:60" s="20" customFormat="1" ht="21" customHeight="1" x14ac:dyDescent="0.2">
      <c r="B17" s="220"/>
      <c r="C17" s="221"/>
      <c r="D17" s="222" t="s">
        <v>17</v>
      </c>
      <c r="E17" s="223">
        <v>4.3</v>
      </c>
      <c r="F17" s="4">
        <v>3.8</v>
      </c>
      <c r="G17" s="4">
        <v>4.2</v>
      </c>
      <c r="H17" s="4">
        <v>4.4000000000000004</v>
      </c>
      <c r="I17" s="4">
        <v>4.5999999999999996</v>
      </c>
      <c r="J17" s="4">
        <v>4.4000000000000004</v>
      </c>
      <c r="K17" s="4">
        <v>4.9000000000000004</v>
      </c>
      <c r="L17" s="4">
        <v>5</v>
      </c>
      <c r="M17" s="4">
        <v>4.9000000000000004</v>
      </c>
      <c r="N17" s="4">
        <v>5.7</v>
      </c>
      <c r="O17" s="1">
        <v>4.9000000000000004</v>
      </c>
      <c r="P17" s="226">
        <v>5.5</v>
      </c>
      <c r="Q17" s="227">
        <v>5.5</v>
      </c>
      <c r="R17" s="243">
        <v>5</v>
      </c>
      <c r="S17" s="49">
        <v>5.5</v>
      </c>
      <c r="T17" s="260">
        <v>5.2</v>
      </c>
      <c r="U17" s="230">
        <v>6</v>
      </c>
      <c r="V17" s="49">
        <v>5.3</v>
      </c>
      <c r="W17" s="124">
        <v>5.4</v>
      </c>
      <c r="X17" s="124">
        <v>4.2</v>
      </c>
      <c r="Y17" s="26">
        <v>5.6</v>
      </c>
      <c r="Z17" s="230">
        <v>4.4000000000000004</v>
      </c>
      <c r="AA17" s="230">
        <v>5.3</v>
      </c>
      <c r="AB17" s="231">
        <v>5.2</v>
      </c>
      <c r="AC17" s="231">
        <v>4.5</v>
      </c>
      <c r="AD17" s="231">
        <v>4.5</v>
      </c>
      <c r="AE17" s="26">
        <v>4</v>
      </c>
      <c r="AF17" s="49">
        <v>3.2</v>
      </c>
      <c r="AG17" s="49">
        <v>3.7</v>
      </c>
      <c r="AH17" s="116">
        <v>4.0999999999999996</v>
      </c>
      <c r="AI17" s="11">
        <v>3.8</v>
      </c>
      <c r="AJ17" s="11">
        <v>3.8</v>
      </c>
      <c r="AK17" s="11">
        <v>4.2</v>
      </c>
      <c r="AL17" s="158">
        <v>3.8</v>
      </c>
      <c r="AM17" s="11">
        <v>3.7</v>
      </c>
      <c r="AN17" s="88">
        <v>3.6</v>
      </c>
    </row>
    <row r="18" spans="2:60" s="20" customFormat="1" ht="21" customHeight="1" x14ac:dyDescent="0.2">
      <c r="B18" s="232" t="s">
        <v>30</v>
      </c>
      <c r="C18" s="233" t="s">
        <v>31</v>
      </c>
      <c r="D18" s="245" t="s">
        <v>16</v>
      </c>
      <c r="E18" s="246">
        <v>4.5999999999999996</v>
      </c>
      <c r="F18" s="262">
        <v>4.2</v>
      </c>
      <c r="G18" s="262">
        <v>4.3</v>
      </c>
      <c r="H18" s="262">
        <v>5.0999999999999996</v>
      </c>
      <c r="I18" s="262">
        <v>5.6</v>
      </c>
      <c r="J18" s="262">
        <v>5.6</v>
      </c>
      <c r="K18" s="262">
        <v>4.5999999999999996</v>
      </c>
      <c r="L18" s="262">
        <v>5.9</v>
      </c>
      <c r="M18" s="262">
        <v>4.8</v>
      </c>
      <c r="N18" s="262">
        <v>5.6</v>
      </c>
      <c r="O18" s="268">
        <v>6.1</v>
      </c>
      <c r="P18" s="276">
        <v>5.0999999999999996</v>
      </c>
      <c r="Q18" s="270">
        <v>5.7</v>
      </c>
      <c r="R18" s="264">
        <v>5.0999999999999996</v>
      </c>
      <c r="S18" s="51">
        <v>6.5</v>
      </c>
      <c r="T18" s="266">
        <v>5.0999999999999996</v>
      </c>
      <c r="U18" s="267">
        <v>6.1</v>
      </c>
      <c r="V18" s="52">
        <v>5.5</v>
      </c>
      <c r="W18" s="257">
        <v>5.2</v>
      </c>
      <c r="X18" s="257">
        <v>4.5999999999999996</v>
      </c>
      <c r="Y18" s="29">
        <v>5.3</v>
      </c>
      <c r="Z18" s="267">
        <v>4.7</v>
      </c>
      <c r="AA18" s="267">
        <v>5.0999999999999996</v>
      </c>
      <c r="AB18" s="258">
        <v>5</v>
      </c>
      <c r="AC18" s="258">
        <v>5</v>
      </c>
      <c r="AD18" s="258">
        <v>4.7</v>
      </c>
      <c r="AE18" s="29">
        <v>4.5</v>
      </c>
      <c r="AF18" s="52">
        <v>4.3</v>
      </c>
      <c r="AG18" s="52">
        <v>4.8</v>
      </c>
      <c r="AH18" s="119">
        <v>4.9000000000000004</v>
      </c>
      <c r="AI18" s="10">
        <v>4</v>
      </c>
      <c r="AJ18" s="10">
        <v>4.0999999999999996</v>
      </c>
      <c r="AK18" s="10">
        <v>4</v>
      </c>
      <c r="AL18" s="157">
        <v>4.2</v>
      </c>
      <c r="AM18" s="10">
        <v>4.0999999999999996</v>
      </c>
      <c r="AN18" s="90">
        <v>4.2</v>
      </c>
    </row>
    <row r="19" spans="2:60" s="20" customFormat="1" ht="21" customHeight="1" x14ac:dyDescent="0.2">
      <c r="B19" s="220"/>
      <c r="C19" s="221"/>
      <c r="D19" s="222" t="s">
        <v>17</v>
      </c>
      <c r="E19" s="223">
        <v>4.5999999999999996</v>
      </c>
      <c r="F19" s="4">
        <v>3.6</v>
      </c>
      <c r="G19" s="4">
        <v>3.9</v>
      </c>
      <c r="H19" s="4">
        <v>4.4000000000000004</v>
      </c>
      <c r="I19" s="4">
        <v>4.5999999999999996</v>
      </c>
      <c r="J19" s="4">
        <v>4.4000000000000004</v>
      </c>
      <c r="K19" s="4">
        <v>4.7</v>
      </c>
      <c r="L19" s="4">
        <v>5</v>
      </c>
      <c r="M19" s="4">
        <v>4.5</v>
      </c>
      <c r="N19" s="4">
        <v>4.9000000000000004</v>
      </c>
      <c r="O19" s="1">
        <v>5.2</v>
      </c>
      <c r="P19" s="226">
        <v>4.8</v>
      </c>
      <c r="Q19" s="227">
        <v>5.8</v>
      </c>
      <c r="R19" s="228">
        <v>5.0999999999999996</v>
      </c>
      <c r="S19" s="229">
        <v>5.5</v>
      </c>
      <c r="T19" s="244">
        <v>5</v>
      </c>
      <c r="U19" s="230">
        <v>5.4</v>
      </c>
      <c r="V19" s="49">
        <v>5.5</v>
      </c>
      <c r="W19" s="124">
        <v>4.9000000000000004</v>
      </c>
      <c r="X19" s="124">
        <v>4.5</v>
      </c>
      <c r="Y19" s="26">
        <v>4.9000000000000004</v>
      </c>
      <c r="Z19" s="230">
        <v>4.2</v>
      </c>
      <c r="AA19" s="230">
        <v>4.5999999999999996</v>
      </c>
      <c r="AB19" s="231">
        <v>4.7</v>
      </c>
      <c r="AC19" s="231">
        <v>4.7</v>
      </c>
      <c r="AD19" s="231">
        <v>4.4000000000000004</v>
      </c>
      <c r="AE19" s="26">
        <v>4.0999999999999996</v>
      </c>
      <c r="AF19" s="49">
        <v>3.8</v>
      </c>
      <c r="AG19" s="49">
        <v>4</v>
      </c>
      <c r="AH19" s="116">
        <v>4.5999999999999996</v>
      </c>
      <c r="AI19" s="11">
        <v>3.5</v>
      </c>
      <c r="AJ19" s="11">
        <v>3.9</v>
      </c>
      <c r="AK19" s="11">
        <v>3.8</v>
      </c>
      <c r="AL19" s="158">
        <v>3.5</v>
      </c>
      <c r="AM19" s="11">
        <v>3.8</v>
      </c>
      <c r="AN19" s="88">
        <v>3.9</v>
      </c>
    </row>
    <row r="20" spans="2:60" s="20" customFormat="1" ht="21" customHeight="1" x14ac:dyDescent="0.2">
      <c r="B20" s="232" t="s">
        <v>32</v>
      </c>
      <c r="C20" s="233" t="s">
        <v>33</v>
      </c>
      <c r="D20" s="245" t="s">
        <v>16</v>
      </c>
      <c r="E20" s="246">
        <v>4.5</v>
      </c>
      <c r="F20" s="262">
        <v>4</v>
      </c>
      <c r="G20" s="262">
        <v>4.3</v>
      </c>
      <c r="H20" s="262">
        <v>4.7</v>
      </c>
      <c r="I20" s="262">
        <v>5.2</v>
      </c>
      <c r="J20" s="262">
        <v>5.2</v>
      </c>
      <c r="K20" s="262">
        <v>4.2</v>
      </c>
      <c r="L20" s="262">
        <v>5.0999999999999996</v>
      </c>
      <c r="M20" s="262">
        <v>4</v>
      </c>
      <c r="N20" s="262">
        <v>5.4</v>
      </c>
      <c r="O20" s="268">
        <v>6.2</v>
      </c>
      <c r="P20" s="276">
        <v>4.5</v>
      </c>
      <c r="Q20" s="270">
        <v>5.5</v>
      </c>
      <c r="R20" s="264">
        <v>4.2</v>
      </c>
      <c r="S20" s="265">
        <v>5.0999999999999996</v>
      </c>
      <c r="T20" s="271">
        <v>4.5</v>
      </c>
      <c r="U20" s="267">
        <v>5.9</v>
      </c>
      <c r="V20" s="52">
        <v>5.0999999999999996</v>
      </c>
      <c r="W20" s="257">
        <v>4.7</v>
      </c>
      <c r="X20" s="257">
        <v>4.3</v>
      </c>
      <c r="Y20" s="29">
        <v>4.7</v>
      </c>
      <c r="Z20" s="267">
        <v>4.3</v>
      </c>
      <c r="AA20" s="267">
        <v>4.5999999999999996</v>
      </c>
      <c r="AB20" s="258">
        <v>4.5</v>
      </c>
      <c r="AC20" s="258">
        <v>4.5999999999999996</v>
      </c>
      <c r="AD20" s="258">
        <v>4.3</v>
      </c>
      <c r="AE20" s="29">
        <v>4.2</v>
      </c>
      <c r="AF20" s="52">
        <v>3.4</v>
      </c>
      <c r="AG20" s="52">
        <v>3.7</v>
      </c>
      <c r="AH20" s="119">
        <v>4.5</v>
      </c>
      <c r="AI20" s="10">
        <v>3.4</v>
      </c>
      <c r="AJ20" s="10">
        <v>3.8</v>
      </c>
      <c r="AK20" s="10">
        <v>3.7</v>
      </c>
      <c r="AL20" s="157">
        <v>3.5</v>
      </c>
      <c r="AM20" s="10">
        <v>3.6</v>
      </c>
      <c r="AN20" s="90">
        <v>3.6</v>
      </c>
    </row>
    <row r="21" spans="2:60" s="20" customFormat="1" ht="21" customHeight="1" x14ac:dyDescent="0.2">
      <c r="B21" s="220"/>
      <c r="C21" s="221"/>
      <c r="D21" s="222" t="s">
        <v>17</v>
      </c>
      <c r="E21" s="223">
        <v>3.9</v>
      </c>
      <c r="F21" s="4">
        <v>3.5</v>
      </c>
      <c r="G21" s="4">
        <v>3.8</v>
      </c>
      <c r="H21" s="4">
        <v>4.0999999999999996</v>
      </c>
      <c r="I21" s="4">
        <v>4.2</v>
      </c>
      <c r="J21" s="4">
        <v>4.5</v>
      </c>
      <c r="K21" s="4">
        <v>4.2</v>
      </c>
      <c r="L21" s="4">
        <v>4.3</v>
      </c>
      <c r="M21" s="4">
        <v>3.9</v>
      </c>
      <c r="N21" s="4">
        <v>4.5999999999999996</v>
      </c>
      <c r="O21" s="1">
        <v>5.2</v>
      </c>
      <c r="P21" s="226">
        <v>4.4000000000000004</v>
      </c>
      <c r="Q21" s="227">
        <v>4.9000000000000004</v>
      </c>
      <c r="R21" s="228">
        <v>4.3</v>
      </c>
      <c r="S21" s="229">
        <v>4.7</v>
      </c>
      <c r="T21" s="260">
        <v>4.4000000000000004</v>
      </c>
      <c r="U21" s="230">
        <v>4.9000000000000004</v>
      </c>
      <c r="V21" s="49">
        <v>4.8</v>
      </c>
      <c r="W21" s="124">
        <v>4.4000000000000004</v>
      </c>
      <c r="X21" s="124">
        <v>4.2</v>
      </c>
      <c r="Y21" s="26">
        <v>4.3</v>
      </c>
      <c r="Z21" s="230">
        <v>3.8</v>
      </c>
      <c r="AA21" s="230">
        <v>4.4000000000000004</v>
      </c>
      <c r="AB21" s="231">
        <v>4.4000000000000004</v>
      </c>
      <c r="AC21" s="231">
        <v>4.3</v>
      </c>
      <c r="AD21" s="231">
        <v>4.0999999999999996</v>
      </c>
      <c r="AE21" s="26">
        <v>3.8</v>
      </c>
      <c r="AF21" s="49">
        <v>3</v>
      </c>
      <c r="AG21" s="49">
        <v>3.4</v>
      </c>
      <c r="AH21" s="116">
        <v>3.9</v>
      </c>
      <c r="AI21" s="11">
        <v>3.1</v>
      </c>
      <c r="AJ21" s="11">
        <v>3.5</v>
      </c>
      <c r="AK21" s="11">
        <v>3.4</v>
      </c>
      <c r="AL21" s="158">
        <v>3.2</v>
      </c>
      <c r="AM21" s="11">
        <v>3.4</v>
      </c>
      <c r="AN21" s="88">
        <v>3.6</v>
      </c>
      <c r="BH21" s="182"/>
    </row>
    <row r="22" spans="2:60" s="20" customFormat="1" ht="21" customHeight="1" x14ac:dyDescent="0.2">
      <c r="B22" s="232" t="s">
        <v>34</v>
      </c>
      <c r="C22" s="233" t="s">
        <v>35</v>
      </c>
      <c r="D22" s="245" t="s">
        <v>16</v>
      </c>
      <c r="E22" s="246">
        <v>2.9</v>
      </c>
      <c r="F22" s="262">
        <v>2.4</v>
      </c>
      <c r="G22" s="262">
        <v>3.5</v>
      </c>
      <c r="H22" s="262">
        <v>3.2</v>
      </c>
      <c r="I22" s="262">
        <v>3.9</v>
      </c>
      <c r="J22" s="262">
        <v>3.4</v>
      </c>
      <c r="K22" s="262">
        <v>2.8</v>
      </c>
      <c r="L22" s="262">
        <v>2.8</v>
      </c>
      <c r="M22" s="262">
        <v>2.7</v>
      </c>
      <c r="N22" s="262">
        <v>5.7</v>
      </c>
      <c r="O22" s="268">
        <v>4.4000000000000004</v>
      </c>
      <c r="P22" s="276">
        <v>4.0999999999999996</v>
      </c>
      <c r="Q22" s="270">
        <v>3.9</v>
      </c>
      <c r="R22" s="264">
        <v>3.6</v>
      </c>
      <c r="S22" s="265">
        <v>4.4000000000000004</v>
      </c>
      <c r="T22" s="266">
        <v>4.3</v>
      </c>
      <c r="U22" s="267">
        <v>4.0999999999999996</v>
      </c>
      <c r="V22" s="52">
        <v>4.3</v>
      </c>
      <c r="W22" s="257">
        <v>4.0999999999999996</v>
      </c>
      <c r="X22" s="257">
        <v>3.4</v>
      </c>
      <c r="Y22" s="29">
        <v>3.9</v>
      </c>
      <c r="Z22" s="236">
        <v>4</v>
      </c>
      <c r="AA22" s="236">
        <v>4.5</v>
      </c>
      <c r="AB22" s="242">
        <v>4.5</v>
      </c>
      <c r="AC22" s="242">
        <v>4.0999999999999996</v>
      </c>
      <c r="AD22" s="242">
        <v>4.2</v>
      </c>
      <c r="AE22" s="27">
        <v>3.9</v>
      </c>
      <c r="AF22" s="50">
        <v>3.2</v>
      </c>
      <c r="AG22" s="50">
        <v>3</v>
      </c>
      <c r="AH22" s="117">
        <v>3.7</v>
      </c>
      <c r="AI22" s="12">
        <v>3.2</v>
      </c>
      <c r="AJ22" s="12">
        <v>2.9</v>
      </c>
      <c r="AK22" s="12">
        <v>2.6</v>
      </c>
      <c r="AL22" s="159">
        <v>3</v>
      </c>
      <c r="AM22" s="12">
        <v>3.6</v>
      </c>
      <c r="AN22" s="89">
        <v>3.6</v>
      </c>
      <c r="BH22" s="182"/>
    </row>
    <row r="23" spans="2:60" s="20" customFormat="1" ht="21" customHeight="1" x14ac:dyDescent="0.2">
      <c r="B23" s="279"/>
      <c r="C23" s="233"/>
      <c r="D23" s="280" t="s">
        <v>17</v>
      </c>
      <c r="E23" s="281">
        <v>2.7</v>
      </c>
      <c r="F23" s="282">
        <v>2.2000000000000002</v>
      </c>
      <c r="G23" s="282">
        <v>2.8</v>
      </c>
      <c r="H23" s="282">
        <v>2.7</v>
      </c>
      <c r="I23" s="282">
        <v>3.3</v>
      </c>
      <c r="J23" s="282">
        <v>3</v>
      </c>
      <c r="K23" s="282">
        <v>2.5</v>
      </c>
      <c r="L23" s="282">
        <v>2.5</v>
      </c>
      <c r="M23" s="282">
        <v>2.2999999999999998</v>
      </c>
      <c r="N23" s="282">
        <v>4.5</v>
      </c>
      <c r="O23" s="283">
        <v>3.9</v>
      </c>
      <c r="P23" s="284">
        <v>3.6</v>
      </c>
      <c r="Q23" s="285">
        <v>3.6</v>
      </c>
      <c r="R23" s="286">
        <v>5.0999999999999996</v>
      </c>
      <c r="S23" s="287">
        <v>4</v>
      </c>
      <c r="T23" s="288">
        <v>4.0999999999999996</v>
      </c>
      <c r="U23" s="289">
        <v>3.6</v>
      </c>
      <c r="V23" s="287">
        <v>4.0999999999999996</v>
      </c>
      <c r="W23" s="290">
        <v>3.8</v>
      </c>
      <c r="X23" s="290">
        <v>3.5</v>
      </c>
      <c r="Y23" s="291">
        <v>3.6</v>
      </c>
      <c r="Z23" s="230">
        <v>3.7</v>
      </c>
      <c r="AA23" s="230">
        <v>4.4000000000000004</v>
      </c>
      <c r="AB23" s="231">
        <v>4.0999999999999996</v>
      </c>
      <c r="AC23" s="231">
        <v>4</v>
      </c>
      <c r="AD23" s="231">
        <v>3.7</v>
      </c>
      <c r="AE23" s="26">
        <v>3.5</v>
      </c>
      <c r="AF23" s="49">
        <v>3.1</v>
      </c>
      <c r="AG23" s="49">
        <v>2.8</v>
      </c>
      <c r="AH23" s="116">
        <v>3.5</v>
      </c>
      <c r="AI23" s="11">
        <v>2.8</v>
      </c>
      <c r="AJ23" s="11">
        <v>2.7</v>
      </c>
      <c r="AK23" s="11">
        <v>2.6</v>
      </c>
      <c r="AL23" s="158">
        <v>2.7</v>
      </c>
      <c r="AM23" s="11">
        <v>3.3</v>
      </c>
      <c r="AN23" s="88">
        <v>3.2</v>
      </c>
      <c r="BH23" s="182"/>
    </row>
    <row r="24" spans="2:60" s="20" customFormat="1" ht="21" customHeight="1" x14ac:dyDescent="0.2">
      <c r="B24" s="292" t="s">
        <v>48</v>
      </c>
      <c r="C24" s="293" t="s">
        <v>50</v>
      </c>
      <c r="D24" s="294" t="s">
        <v>16</v>
      </c>
      <c r="E24" s="295"/>
      <c r="F24" s="296"/>
      <c r="G24" s="296"/>
      <c r="H24" s="296"/>
      <c r="I24" s="296"/>
      <c r="J24" s="296"/>
      <c r="K24" s="296"/>
      <c r="L24" s="296"/>
      <c r="M24" s="296"/>
      <c r="N24" s="296"/>
      <c r="O24" s="297"/>
      <c r="P24" s="298"/>
      <c r="Q24" s="299"/>
      <c r="R24" s="300"/>
      <c r="S24" s="301"/>
      <c r="T24" s="271"/>
      <c r="U24" s="302"/>
      <c r="V24" s="303"/>
      <c r="W24" s="271"/>
      <c r="X24" s="271"/>
      <c r="Y24" s="304"/>
      <c r="Z24" s="253">
        <v>5.3</v>
      </c>
      <c r="AA24" s="277">
        <v>5.3</v>
      </c>
      <c r="AB24" s="242">
        <v>5</v>
      </c>
      <c r="AC24" s="242">
        <v>5</v>
      </c>
      <c r="AD24" s="242">
        <v>4.4000000000000004</v>
      </c>
      <c r="AE24" s="27">
        <v>4.0999999999999996</v>
      </c>
      <c r="AF24" s="50">
        <v>3.4</v>
      </c>
      <c r="AG24" s="50">
        <v>3.8</v>
      </c>
      <c r="AH24" s="117">
        <v>3.8</v>
      </c>
      <c r="AI24" s="12">
        <v>3.7</v>
      </c>
      <c r="AJ24" s="12">
        <v>4</v>
      </c>
      <c r="AK24" s="12">
        <v>4</v>
      </c>
      <c r="AL24" s="159">
        <v>3.6</v>
      </c>
      <c r="AM24" s="12">
        <v>3.9</v>
      </c>
      <c r="AN24" s="89">
        <v>3.8</v>
      </c>
    </row>
    <row r="25" spans="2:60" s="20" customFormat="1" ht="21" customHeight="1" x14ac:dyDescent="0.2">
      <c r="B25" s="220"/>
      <c r="C25" s="221"/>
      <c r="D25" s="222" t="s">
        <v>17</v>
      </c>
      <c r="E25" s="223"/>
      <c r="F25" s="4"/>
      <c r="G25" s="4"/>
      <c r="H25" s="4"/>
      <c r="I25" s="4"/>
      <c r="J25" s="4"/>
      <c r="K25" s="4"/>
      <c r="L25" s="4"/>
      <c r="M25" s="4"/>
      <c r="N25" s="4"/>
      <c r="O25" s="1"/>
      <c r="P25" s="226"/>
      <c r="Q25" s="227"/>
      <c r="R25" s="228"/>
      <c r="S25" s="229"/>
      <c r="T25" s="260"/>
      <c r="U25" s="230"/>
      <c r="V25" s="49"/>
      <c r="W25" s="124"/>
      <c r="X25" s="124"/>
      <c r="Y25" s="26"/>
      <c r="Z25" s="230">
        <v>4.4000000000000004</v>
      </c>
      <c r="AA25" s="230">
        <v>5</v>
      </c>
      <c r="AB25" s="231">
        <v>4.5999999999999996</v>
      </c>
      <c r="AC25" s="231">
        <v>4.5</v>
      </c>
      <c r="AD25" s="231">
        <v>3.8</v>
      </c>
      <c r="AE25" s="26">
        <v>3.6</v>
      </c>
      <c r="AF25" s="49">
        <v>3</v>
      </c>
      <c r="AG25" s="49">
        <v>3.5</v>
      </c>
      <c r="AH25" s="116">
        <v>3.8</v>
      </c>
      <c r="AI25" s="11">
        <v>3.2</v>
      </c>
      <c r="AJ25" s="11">
        <v>3.8</v>
      </c>
      <c r="AK25" s="11">
        <v>3.6</v>
      </c>
      <c r="AL25" s="158">
        <v>3.3</v>
      </c>
      <c r="AM25" s="11">
        <v>3.5</v>
      </c>
      <c r="AN25" s="88">
        <v>3.6</v>
      </c>
      <c r="BH25" s="182"/>
    </row>
    <row r="26" spans="2:60" s="20" customFormat="1" ht="21" customHeight="1" x14ac:dyDescent="0.2">
      <c r="B26" s="232" t="s">
        <v>49</v>
      </c>
      <c r="C26" s="233" t="s">
        <v>51</v>
      </c>
      <c r="D26" s="245" t="s">
        <v>16</v>
      </c>
      <c r="E26" s="246"/>
      <c r="F26" s="262"/>
      <c r="G26" s="262"/>
      <c r="H26" s="262"/>
      <c r="I26" s="262"/>
      <c r="J26" s="262"/>
      <c r="K26" s="262"/>
      <c r="L26" s="262"/>
      <c r="M26" s="262"/>
      <c r="N26" s="262"/>
      <c r="O26" s="268"/>
      <c r="P26" s="276"/>
      <c r="Q26" s="270"/>
      <c r="R26" s="264"/>
      <c r="S26" s="265"/>
      <c r="T26" s="266"/>
      <c r="U26" s="267"/>
      <c r="V26" s="52"/>
      <c r="W26" s="257"/>
      <c r="X26" s="257"/>
      <c r="Y26" s="29"/>
      <c r="Z26" s="267">
        <v>5.2</v>
      </c>
      <c r="AA26" s="253">
        <v>5.9</v>
      </c>
      <c r="AB26" s="242">
        <v>5</v>
      </c>
      <c r="AC26" s="242">
        <v>4.5999999999999996</v>
      </c>
      <c r="AD26" s="242">
        <v>4.4000000000000004</v>
      </c>
      <c r="AE26" s="27">
        <v>4.2</v>
      </c>
      <c r="AF26" s="50">
        <v>3.5</v>
      </c>
      <c r="AG26" s="50">
        <v>3.9</v>
      </c>
      <c r="AH26" s="117">
        <v>4.5999999999999996</v>
      </c>
      <c r="AI26" s="12">
        <v>4.0999999999999996</v>
      </c>
      <c r="AJ26" s="12">
        <v>4</v>
      </c>
      <c r="AK26" s="12">
        <v>4.2</v>
      </c>
      <c r="AL26" s="159">
        <v>3.7</v>
      </c>
      <c r="AM26" s="12">
        <v>4</v>
      </c>
      <c r="AN26" s="89">
        <v>4.0999999999999996</v>
      </c>
      <c r="BH26" s="182"/>
    </row>
    <row r="27" spans="2:60" s="20" customFormat="1" ht="21" customHeight="1" thickBot="1" x14ac:dyDescent="0.25">
      <c r="B27" s="305"/>
      <c r="C27" s="306"/>
      <c r="D27" s="307" t="s">
        <v>17</v>
      </c>
      <c r="E27" s="308"/>
      <c r="F27" s="309"/>
      <c r="G27" s="309"/>
      <c r="H27" s="309"/>
      <c r="I27" s="309"/>
      <c r="J27" s="309"/>
      <c r="K27" s="309"/>
      <c r="L27" s="309"/>
      <c r="M27" s="309"/>
      <c r="N27" s="309"/>
      <c r="O27" s="310"/>
      <c r="P27" s="311"/>
      <c r="Q27" s="312"/>
      <c r="R27" s="313"/>
      <c r="S27" s="53"/>
      <c r="T27" s="314"/>
      <c r="U27" s="315"/>
      <c r="V27" s="53"/>
      <c r="W27" s="316"/>
      <c r="X27" s="316"/>
      <c r="Y27" s="30"/>
      <c r="Z27" s="315">
        <v>4.0999999999999996</v>
      </c>
      <c r="AA27" s="315">
        <v>4.8</v>
      </c>
      <c r="AB27" s="317">
        <v>4.5999999999999996</v>
      </c>
      <c r="AC27" s="317">
        <v>4.3</v>
      </c>
      <c r="AD27" s="317">
        <v>4</v>
      </c>
      <c r="AE27" s="30">
        <v>3.8</v>
      </c>
      <c r="AF27" s="53">
        <v>3.1</v>
      </c>
      <c r="AG27" s="53">
        <v>3.6</v>
      </c>
      <c r="AH27" s="120">
        <v>4.2</v>
      </c>
      <c r="AI27" s="13">
        <v>3.4</v>
      </c>
      <c r="AJ27" s="13">
        <v>3.8</v>
      </c>
      <c r="AK27" s="13">
        <v>3.8</v>
      </c>
      <c r="AL27" s="160">
        <v>3.4</v>
      </c>
      <c r="AM27" s="13">
        <v>3.6</v>
      </c>
      <c r="AN27" s="91">
        <v>3.8</v>
      </c>
      <c r="BH27" s="182"/>
    </row>
    <row r="28" spans="2:60" s="20" customFormat="1" ht="21" customHeight="1" thickTop="1" thickBot="1" x14ac:dyDescent="0.25">
      <c r="B28" s="185" t="s">
        <v>37</v>
      </c>
      <c r="C28" s="186"/>
      <c r="D28" s="318"/>
      <c r="E28" s="319">
        <f t="shared" ref="E28:Y28" si="0">MAX(E4,E6,E8,E10,E12,E14,E16,E18,E20,E22)</f>
        <v>5.3</v>
      </c>
      <c r="F28" s="320">
        <f t="shared" si="0"/>
        <v>5.6</v>
      </c>
      <c r="G28" s="320">
        <f t="shared" si="0"/>
        <v>5</v>
      </c>
      <c r="H28" s="320">
        <f t="shared" si="0"/>
        <v>5.8</v>
      </c>
      <c r="I28" s="320">
        <f t="shared" si="0"/>
        <v>7</v>
      </c>
      <c r="J28" s="320">
        <f t="shared" si="0"/>
        <v>6</v>
      </c>
      <c r="K28" s="320">
        <f t="shared" si="0"/>
        <v>6.5</v>
      </c>
      <c r="L28" s="320">
        <f t="shared" si="0"/>
        <v>6.1</v>
      </c>
      <c r="M28" s="320">
        <f t="shared" si="0"/>
        <v>5.4</v>
      </c>
      <c r="N28" s="320">
        <f t="shared" si="0"/>
        <v>6.9</v>
      </c>
      <c r="O28" s="321">
        <f t="shared" si="0"/>
        <v>6.6</v>
      </c>
      <c r="P28" s="322">
        <f t="shared" si="0"/>
        <v>6</v>
      </c>
      <c r="Q28" s="323">
        <f t="shared" si="0"/>
        <v>7.5</v>
      </c>
      <c r="R28" s="324">
        <f t="shared" si="0"/>
        <v>5.7</v>
      </c>
      <c r="S28" s="325">
        <f t="shared" si="0"/>
        <v>6.5</v>
      </c>
      <c r="T28" s="325">
        <f t="shared" si="0"/>
        <v>6.2</v>
      </c>
      <c r="U28" s="326">
        <f t="shared" si="0"/>
        <v>7</v>
      </c>
      <c r="V28" s="54">
        <f t="shared" si="0"/>
        <v>8.1</v>
      </c>
      <c r="W28" s="127">
        <f t="shared" si="0"/>
        <v>5.6</v>
      </c>
      <c r="X28" s="127">
        <f t="shared" si="0"/>
        <v>5.2</v>
      </c>
      <c r="Y28" s="31">
        <f t="shared" si="0"/>
        <v>7.3</v>
      </c>
      <c r="Z28" s="326">
        <f t="shared" ref="Z28:AN28" si="1">MAX(Z4,Z6,Z8,Z10,Z12,Z14,Z16,Z18,Z20,Z22,Z24,Z26)</f>
        <v>5.3</v>
      </c>
      <c r="AA28" s="326">
        <f t="shared" si="1"/>
        <v>5.9</v>
      </c>
      <c r="AB28" s="327">
        <f t="shared" si="1"/>
        <v>5.6</v>
      </c>
      <c r="AC28" s="327">
        <f t="shared" si="1"/>
        <v>6</v>
      </c>
      <c r="AD28" s="327">
        <f t="shared" si="1"/>
        <v>5.9</v>
      </c>
      <c r="AE28" s="31">
        <f t="shared" si="1"/>
        <v>5.3</v>
      </c>
      <c r="AF28" s="54">
        <f t="shared" si="1"/>
        <v>5.4</v>
      </c>
      <c r="AG28" s="54">
        <f t="shared" si="1"/>
        <v>5.4</v>
      </c>
      <c r="AH28" s="121">
        <f t="shared" si="1"/>
        <v>5.6</v>
      </c>
      <c r="AI28" s="127">
        <f t="shared" si="1"/>
        <v>5</v>
      </c>
      <c r="AJ28" s="127">
        <f t="shared" si="1"/>
        <v>5.2</v>
      </c>
      <c r="AK28" s="127">
        <f t="shared" si="1"/>
        <v>4.9000000000000004</v>
      </c>
      <c r="AL28" s="161">
        <f>MAX(AL4,AL6,AL8,AL10,AL12,AL14,AL16,AL18,AL20,AL22,AL24,AL26)</f>
        <v>4.9000000000000004</v>
      </c>
      <c r="AM28" s="127">
        <f>MAX(AM4,AM6,AM8,AM10,AM12,AM14,AM16,AM18,AM20,AM22,AM24,AM26)</f>
        <v>4.4000000000000004</v>
      </c>
      <c r="AN28" s="80">
        <f t="shared" ref="AN28" si="2">MAX(AN4,AN6,AN8,AN10,AN12,AN14,AN16,AN18,AN20,AN22,AN24,AN26)</f>
        <v>4.5999999999999996</v>
      </c>
      <c r="BH28" s="182"/>
    </row>
    <row r="29" spans="2:60" s="20" customFormat="1" ht="21" customHeight="1" thickBot="1" x14ac:dyDescent="0.25">
      <c r="B29" s="187" t="s">
        <v>65</v>
      </c>
      <c r="C29" s="188"/>
      <c r="D29" s="328"/>
      <c r="E29" s="329">
        <f t="shared" ref="E29:Y29" si="3">ROUND(AVERAGE(E5,E7,E9,E11,E13,E15,E17,E19,E21,E23),1)</f>
        <v>3.9</v>
      </c>
      <c r="F29" s="330">
        <f t="shared" si="3"/>
        <v>3.3</v>
      </c>
      <c r="G29" s="330">
        <f t="shared" si="3"/>
        <v>3.6</v>
      </c>
      <c r="H29" s="330">
        <f t="shared" si="3"/>
        <v>3.9</v>
      </c>
      <c r="I29" s="330">
        <f t="shared" si="3"/>
        <v>4.0999999999999996</v>
      </c>
      <c r="J29" s="330">
        <f t="shared" si="3"/>
        <v>4.0999999999999996</v>
      </c>
      <c r="K29" s="330">
        <f t="shared" si="3"/>
        <v>4.2</v>
      </c>
      <c r="L29" s="330">
        <f t="shared" si="3"/>
        <v>4.2</v>
      </c>
      <c r="M29" s="330">
        <f t="shared" si="3"/>
        <v>4</v>
      </c>
      <c r="N29" s="330">
        <f t="shared" si="3"/>
        <v>4.5</v>
      </c>
      <c r="O29" s="331">
        <f t="shared" si="3"/>
        <v>4.7</v>
      </c>
      <c r="P29" s="332">
        <f t="shared" si="3"/>
        <v>4.3</v>
      </c>
      <c r="Q29" s="333">
        <f t="shared" si="3"/>
        <v>4.7</v>
      </c>
      <c r="R29" s="334">
        <f t="shared" si="3"/>
        <v>4.8</v>
      </c>
      <c r="S29" s="335">
        <f t="shared" si="3"/>
        <v>5</v>
      </c>
      <c r="T29" s="335">
        <f t="shared" si="3"/>
        <v>4.5</v>
      </c>
      <c r="U29" s="336">
        <f t="shared" si="3"/>
        <v>5</v>
      </c>
      <c r="V29" s="55">
        <f t="shared" si="3"/>
        <v>5</v>
      </c>
      <c r="W29" s="128">
        <f t="shared" si="3"/>
        <v>4.3</v>
      </c>
      <c r="X29" s="128">
        <f t="shared" si="3"/>
        <v>4.0999999999999996</v>
      </c>
      <c r="Y29" s="32">
        <f t="shared" si="3"/>
        <v>4.8</v>
      </c>
      <c r="Z29" s="336">
        <f t="shared" ref="Z29:AN29" si="4">ROUND(AVERAGE(Z5,Z7,Z9,Z11,Z13,Z15,Z17,Z19,Z21,Z23,Z25,Z27),1)</f>
        <v>4.0999999999999996</v>
      </c>
      <c r="AA29" s="336">
        <f t="shared" si="4"/>
        <v>4.5</v>
      </c>
      <c r="AB29" s="337">
        <f t="shared" si="4"/>
        <v>4.5</v>
      </c>
      <c r="AC29" s="337">
        <f t="shared" si="4"/>
        <v>4.4000000000000004</v>
      </c>
      <c r="AD29" s="337">
        <f t="shared" si="4"/>
        <v>4.0999999999999996</v>
      </c>
      <c r="AE29" s="32">
        <f t="shared" si="4"/>
        <v>3.8</v>
      </c>
      <c r="AF29" s="55">
        <f t="shared" si="4"/>
        <v>3.4</v>
      </c>
      <c r="AG29" s="55">
        <f t="shared" si="4"/>
        <v>3.6</v>
      </c>
      <c r="AH29" s="122">
        <f t="shared" si="4"/>
        <v>4</v>
      </c>
      <c r="AI29" s="128">
        <f t="shared" si="4"/>
        <v>3.4</v>
      </c>
      <c r="AJ29" s="128">
        <f t="shared" si="4"/>
        <v>3.7</v>
      </c>
      <c r="AK29" s="128">
        <f t="shared" si="4"/>
        <v>3.7</v>
      </c>
      <c r="AL29" s="162">
        <f>ROUND(AVERAGE(AL5,AL7,AL9,AL11,AL13,AL15,AL17,AL19,AL21,AL23,AL25,AL27),1)</f>
        <v>3.5</v>
      </c>
      <c r="AM29" s="128">
        <f>ROUND(AVERAGE(AM5,AM7,AM9,AM11,AM13,AM15,AM17,AM19,AM21,AM23,AM25,AM27),1)</f>
        <v>3.6</v>
      </c>
      <c r="AN29" s="81">
        <f t="shared" ref="AN29" si="5">ROUND(AVERAGE(AN5,AN7,AN9,AN11,AN13,AN15,AN17,AN19,AN21,AN23,AN25,AN27),1)</f>
        <v>3.6</v>
      </c>
      <c r="BH29" s="182"/>
    </row>
    <row r="30" spans="2:60" s="20" customFormat="1" ht="18" customHeight="1" x14ac:dyDescent="0.2">
      <c r="AA30" s="19"/>
      <c r="AB30" s="19"/>
      <c r="AC30" s="19"/>
      <c r="AD30" s="19"/>
      <c r="AE30" s="19"/>
      <c r="AH30" s="19"/>
      <c r="AI30" s="19"/>
      <c r="AJ30" s="19"/>
      <c r="AK30" s="19"/>
      <c r="AL30" s="181"/>
      <c r="AM30" s="19"/>
      <c r="AN30" s="19" t="s">
        <v>62</v>
      </c>
      <c r="BH30" s="182"/>
    </row>
    <row r="31" spans="2:60" s="20" customFormat="1" ht="21" customHeight="1" x14ac:dyDescent="0.2">
      <c r="B31" s="184" t="s">
        <v>76</v>
      </c>
      <c r="AL31" s="182"/>
      <c r="BH31" s="182"/>
    </row>
    <row r="32" spans="2:60" s="20" customFormat="1" ht="18" customHeight="1" thickBot="1" x14ac:dyDescent="0.25">
      <c r="AA32" s="18"/>
      <c r="AB32" s="18"/>
      <c r="AC32" s="18"/>
      <c r="AD32" s="18"/>
      <c r="AE32" s="18"/>
      <c r="AH32" s="18"/>
      <c r="AI32" s="18"/>
      <c r="AJ32" s="18"/>
      <c r="AK32" s="18"/>
      <c r="AL32" s="183"/>
      <c r="AM32" s="18"/>
      <c r="AN32" s="18" t="s">
        <v>68</v>
      </c>
    </row>
    <row r="33" spans="2:59" s="20" customFormat="1" ht="21" customHeight="1" thickBot="1" x14ac:dyDescent="0.25">
      <c r="B33" s="338" t="s">
        <v>0</v>
      </c>
      <c r="C33" s="339"/>
      <c r="D33" s="340"/>
      <c r="E33" s="341" t="s">
        <v>1</v>
      </c>
      <c r="F33" s="342" t="s">
        <v>2</v>
      </c>
      <c r="G33" s="342" t="s">
        <v>3</v>
      </c>
      <c r="H33" s="342" t="s">
        <v>4</v>
      </c>
      <c r="I33" s="342" t="s">
        <v>5</v>
      </c>
      <c r="J33" s="342" t="s">
        <v>6</v>
      </c>
      <c r="K33" s="342" t="s">
        <v>7</v>
      </c>
      <c r="L33" s="342" t="s">
        <v>8</v>
      </c>
      <c r="M33" s="343" t="s">
        <v>9</v>
      </c>
      <c r="N33" s="342" t="s">
        <v>10</v>
      </c>
      <c r="O33" s="343" t="s">
        <v>11</v>
      </c>
      <c r="P33" s="344" t="s">
        <v>12</v>
      </c>
      <c r="Q33" s="345" t="s">
        <v>13</v>
      </c>
      <c r="R33" s="342" t="s">
        <v>39</v>
      </c>
      <c r="S33" s="346" t="s">
        <v>44</v>
      </c>
      <c r="T33" s="202" t="s">
        <v>36</v>
      </c>
      <c r="U33" s="202" t="s">
        <v>41</v>
      </c>
      <c r="V33" s="347" t="s">
        <v>42</v>
      </c>
      <c r="W33" s="348" t="s">
        <v>43</v>
      </c>
      <c r="X33" s="348" t="s">
        <v>45</v>
      </c>
      <c r="Y33" s="205" t="s">
        <v>46</v>
      </c>
      <c r="Z33" s="3" t="s">
        <v>47</v>
      </c>
      <c r="AA33" s="6" t="s">
        <v>57</v>
      </c>
      <c r="AB33" s="7" t="s">
        <v>58</v>
      </c>
      <c r="AC33" s="7" t="s">
        <v>59</v>
      </c>
      <c r="AD33" s="7" t="s">
        <v>60</v>
      </c>
      <c r="AE33" s="8" t="s">
        <v>61</v>
      </c>
      <c r="AF33" s="46" t="s">
        <v>63</v>
      </c>
      <c r="AG33" s="46" t="s">
        <v>64</v>
      </c>
      <c r="AH33" s="94" t="s">
        <v>67</v>
      </c>
      <c r="AI33" s="9" t="s">
        <v>69</v>
      </c>
      <c r="AJ33" s="9" t="s">
        <v>70</v>
      </c>
      <c r="AK33" s="9" t="s">
        <v>71</v>
      </c>
      <c r="AL33" s="16" t="s">
        <v>72</v>
      </c>
      <c r="AM33" s="9" t="s">
        <v>73</v>
      </c>
      <c r="AN33" s="87" t="s">
        <v>74</v>
      </c>
    </row>
    <row r="34" spans="2:59" s="20" customFormat="1" ht="21" customHeight="1" x14ac:dyDescent="0.2">
      <c r="B34" s="349" t="s">
        <v>14</v>
      </c>
      <c r="C34" s="350" t="s">
        <v>15</v>
      </c>
      <c r="D34" s="340"/>
      <c r="E34" s="351">
        <v>0.39</v>
      </c>
      <c r="F34" s="352">
        <v>0.34</v>
      </c>
      <c r="G34" s="352">
        <v>0.48</v>
      </c>
      <c r="H34" s="352">
        <v>0.47</v>
      </c>
      <c r="I34" s="352">
        <v>0.59</v>
      </c>
      <c r="J34" s="352">
        <v>0.51</v>
      </c>
      <c r="K34" s="352">
        <v>0.46</v>
      </c>
      <c r="L34" s="352">
        <v>0.49</v>
      </c>
      <c r="M34" s="353">
        <v>0.4</v>
      </c>
      <c r="N34" s="352">
        <v>0.47</v>
      </c>
      <c r="O34" s="353">
        <v>0.44</v>
      </c>
      <c r="P34" s="354">
        <v>0.42</v>
      </c>
      <c r="Q34" s="355">
        <v>0.36</v>
      </c>
      <c r="R34" s="352">
        <v>0.42</v>
      </c>
      <c r="S34" s="356">
        <v>0.43</v>
      </c>
      <c r="T34" s="357">
        <v>0.38</v>
      </c>
      <c r="U34" s="357">
        <v>0.37</v>
      </c>
      <c r="V34" s="358">
        <v>0.31</v>
      </c>
      <c r="W34" s="359">
        <v>0.28999999999999998</v>
      </c>
      <c r="X34" s="359">
        <v>0.32</v>
      </c>
      <c r="Y34" s="33">
        <v>0.32</v>
      </c>
      <c r="Z34" s="357">
        <v>0.3</v>
      </c>
      <c r="AA34" s="357">
        <v>0.34</v>
      </c>
      <c r="AB34" s="359">
        <v>0.34</v>
      </c>
      <c r="AC34" s="359">
        <v>0.28999999999999998</v>
      </c>
      <c r="AD34" s="359">
        <v>0.33</v>
      </c>
      <c r="AE34" s="33">
        <v>0.38</v>
      </c>
      <c r="AF34" s="56">
        <v>0.39</v>
      </c>
      <c r="AG34" s="56">
        <v>0.37</v>
      </c>
      <c r="AH34" s="108">
        <v>0.37</v>
      </c>
      <c r="AI34" s="129">
        <v>0.34</v>
      </c>
      <c r="AJ34" s="129">
        <v>0.35</v>
      </c>
      <c r="AK34" s="129">
        <v>0.31</v>
      </c>
      <c r="AL34" s="163">
        <v>0.33</v>
      </c>
      <c r="AM34" s="129">
        <v>0.35</v>
      </c>
      <c r="AN34" s="82">
        <v>0.3</v>
      </c>
    </row>
    <row r="35" spans="2:59" ht="21" customHeight="1" x14ac:dyDescent="0.2">
      <c r="B35" s="349" t="s">
        <v>18</v>
      </c>
      <c r="C35" s="350" t="s">
        <v>19</v>
      </c>
      <c r="D35" s="360"/>
      <c r="E35" s="351">
        <v>0.55000000000000004</v>
      </c>
      <c r="F35" s="352">
        <v>0.55000000000000004</v>
      </c>
      <c r="G35" s="352">
        <v>0.55000000000000004</v>
      </c>
      <c r="H35" s="352">
        <v>0.62</v>
      </c>
      <c r="I35" s="352">
        <v>0.63</v>
      </c>
      <c r="J35" s="352">
        <v>0.69</v>
      </c>
      <c r="K35" s="352">
        <v>0.62</v>
      </c>
      <c r="L35" s="352">
        <v>0.57999999999999996</v>
      </c>
      <c r="M35" s="353">
        <v>0.57999999999999996</v>
      </c>
      <c r="N35" s="352">
        <v>0.66</v>
      </c>
      <c r="O35" s="353">
        <v>0.55000000000000004</v>
      </c>
      <c r="P35" s="354">
        <v>0.48</v>
      </c>
      <c r="Q35" s="355">
        <v>0.69</v>
      </c>
      <c r="R35" s="352">
        <v>0.5</v>
      </c>
      <c r="S35" s="356">
        <v>0.48</v>
      </c>
      <c r="T35" s="357">
        <v>0.5</v>
      </c>
      <c r="U35" s="357">
        <v>0.56999999999999995</v>
      </c>
      <c r="V35" s="358">
        <v>0.45</v>
      </c>
      <c r="W35" s="359">
        <v>0.39</v>
      </c>
      <c r="X35" s="359">
        <v>0.35</v>
      </c>
      <c r="Y35" s="33">
        <v>0.45</v>
      </c>
      <c r="Z35" s="357">
        <v>0.36</v>
      </c>
      <c r="AA35" s="357">
        <v>0.42</v>
      </c>
      <c r="AB35" s="359">
        <v>0.44</v>
      </c>
      <c r="AC35" s="359">
        <v>0.38</v>
      </c>
      <c r="AD35" s="359">
        <v>0.43</v>
      </c>
      <c r="AE35" s="33">
        <v>0.45</v>
      </c>
      <c r="AF35" s="56">
        <v>0.47</v>
      </c>
      <c r="AG35" s="56">
        <v>0.48</v>
      </c>
      <c r="AH35" s="108">
        <v>0.49</v>
      </c>
      <c r="AI35" s="129">
        <v>0.41</v>
      </c>
      <c r="AJ35" s="129">
        <v>0.34</v>
      </c>
      <c r="AK35" s="129">
        <v>0.4</v>
      </c>
      <c r="AL35" s="163">
        <v>0.41</v>
      </c>
      <c r="AM35" s="129">
        <v>0.37</v>
      </c>
      <c r="AN35" s="82">
        <v>0.43</v>
      </c>
    </row>
    <row r="36" spans="2:59" ht="21" customHeight="1" x14ac:dyDescent="0.2">
      <c r="B36" s="349" t="s">
        <v>20</v>
      </c>
      <c r="C36" s="350" t="s">
        <v>21</v>
      </c>
      <c r="D36" s="360"/>
      <c r="E36" s="361">
        <v>0.84</v>
      </c>
      <c r="F36" s="362">
        <v>1</v>
      </c>
      <c r="G36" s="363">
        <v>0.8</v>
      </c>
      <c r="H36" s="363">
        <v>0.94</v>
      </c>
      <c r="I36" s="362">
        <v>1</v>
      </c>
      <c r="J36" s="363">
        <v>0.83</v>
      </c>
      <c r="K36" s="363">
        <v>0.95</v>
      </c>
      <c r="L36" s="363">
        <v>0.75</v>
      </c>
      <c r="M36" s="364">
        <v>0.68</v>
      </c>
      <c r="N36" s="365">
        <v>0.73</v>
      </c>
      <c r="O36" s="366">
        <v>0.64</v>
      </c>
      <c r="P36" s="367">
        <v>0.76</v>
      </c>
      <c r="Q36" s="515">
        <v>1</v>
      </c>
      <c r="R36" s="189">
        <v>0.86</v>
      </c>
      <c r="S36" s="368">
        <v>0.73</v>
      </c>
      <c r="T36" s="357">
        <v>0.72</v>
      </c>
      <c r="U36" s="369">
        <v>0.78</v>
      </c>
      <c r="V36" s="370">
        <v>0.6</v>
      </c>
      <c r="W36" s="359">
        <v>0.52</v>
      </c>
      <c r="X36" s="366">
        <v>0.53</v>
      </c>
      <c r="Y36" s="371">
        <v>0.61</v>
      </c>
      <c r="Z36" s="372">
        <v>0.49</v>
      </c>
      <c r="AA36" s="372">
        <v>0.49</v>
      </c>
      <c r="AB36" s="373">
        <v>0.6</v>
      </c>
      <c r="AC36" s="374">
        <v>0.46</v>
      </c>
      <c r="AD36" s="375">
        <v>0.51</v>
      </c>
      <c r="AE36" s="34">
        <v>0.61</v>
      </c>
      <c r="AF36" s="57">
        <v>0.56000000000000005</v>
      </c>
      <c r="AG36" s="58">
        <v>0.62</v>
      </c>
      <c r="AH36" s="109">
        <v>0.64</v>
      </c>
      <c r="AI36" s="130">
        <v>0.56000000000000005</v>
      </c>
      <c r="AJ36" s="147">
        <v>0.5</v>
      </c>
      <c r="AK36" s="149">
        <v>0.59</v>
      </c>
      <c r="AL36" s="164">
        <v>0.49</v>
      </c>
      <c r="AM36" s="149">
        <v>0.51</v>
      </c>
      <c r="AN36" s="151">
        <v>0.44</v>
      </c>
    </row>
    <row r="37" spans="2:59" ht="21" customHeight="1" x14ac:dyDescent="0.2">
      <c r="B37" s="349" t="s">
        <v>22</v>
      </c>
      <c r="C37" s="350" t="s">
        <v>23</v>
      </c>
      <c r="D37" s="360"/>
      <c r="E37" s="351">
        <v>0.46</v>
      </c>
      <c r="F37" s="352">
        <v>0.5</v>
      </c>
      <c r="G37" s="352">
        <v>0.42</v>
      </c>
      <c r="H37" s="352">
        <v>0.52</v>
      </c>
      <c r="I37" s="352">
        <v>0.5</v>
      </c>
      <c r="J37" s="352">
        <v>0.46</v>
      </c>
      <c r="K37" s="352">
        <v>0.52</v>
      </c>
      <c r="L37" s="352">
        <v>0.57999999999999996</v>
      </c>
      <c r="M37" s="353">
        <v>0.52</v>
      </c>
      <c r="N37" s="352">
        <v>0.48</v>
      </c>
      <c r="O37" s="353">
        <v>0.47</v>
      </c>
      <c r="P37" s="354">
        <v>0.48</v>
      </c>
      <c r="Q37" s="355">
        <v>0.51</v>
      </c>
      <c r="R37" s="352">
        <v>0.77</v>
      </c>
      <c r="S37" s="356">
        <v>0.54</v>
      </c>
      <c r="T37" s="357">
        <v>0.56000000000000005</v>
      </c>
      <c r="U37" s="357">
        <v>0.62</v>
      </c>
      <c r="V37" s="358">
        <v>0.56000000000000005</v>
      </c>
      <c r="W37" s="359">
        <v>0.51</v>
      </c>
      <c r="X37" s="359">
        <v>0.46</v>
      </c>
      <c r="Y37" s="33">
        <v>0.55000000000000004</v>
      </c>
      <c r="Z37" s="376">
        <v>0.5</v>
      </c>
      <c r="AA37" s="377">
        <v>0.48</v>
      </c>
      <c r="AB37" s="378">
        <v>0.44</v>
      </c>
      <c r="AC37" s="379">
        <v>0.47</v>
      </c>
      <c r="AD37" s="359">
        <v>0.48</v>
      </c>
      <c r="AE37" s="33">
        <v>0.5</v>
      </c>
      <c r="AF37" s="56">
        <v>0.55000000000000004</v>
      </c>
      <c r="AG37" s="73">
        <v>0.63</v>
      </c>
      <c r="AH37" s="108">
        <v>0.61</v>
      </c>
      <c r="AI37" s="131">
        <v>0.57999999999999996</v>
      </c>
      <c r="AJ37" s="15">
        <v>0.48</v>
      </c>
      <c r="AK37" s="15">
        <v>0.49</v>
      </c>
      <c r="AL37" s="165">
        <v>0.51</v>
      </c>
      <c r="AM37" s="15">
        <v>0.49</v>
      </c>
      <c r="AN37" s="92">
        <v>0.43</v>
      </c>
    </row>
    <row r="38" spans="2:59" ht="21" customHeight="1" x14ac:dyDescent="0.2">
      <c r="B38" s="349" t="s">
        <v>24</v>
      </c>
      <c r="C38" s="350" t="s">
        <v>25</v>
      </c>
      <c r="D38" s="360"/>
      <c r="E38" s="351">
        <v>0.42</v>
      </c>
      <c r="F38" s="352">
        <v>0.47</v>
      </c>
      <c r="G38" s="352">
        <v>0.39</v>
      </c>
      <c r="H38" s="352">
        <v>0.45</v>
      </c>
      <c r="I38" s="352">
        <v>0.45</v>
      </c>
      <c r="J38" s="352">
        <v>0.45</v>
      </c>
      <c r="K38" s="352">
        <v>0.44</v>
      </c>
      <c r="L38" s="352">
        <v>0.49</v>
      </c>
      <c r="M38" s="353">
        <v>0.45</v>
      </c>
      <c r="N38" s="352">
        <v>0.5</v>
      </c>
      <c r="O38" s="353">
        <v>0.46</v>
      </c>
      <c r="P38" s="354">
        <v>0.48</v>
      </c>
      <c r="Q38" s="355">
        <v>0.5</v>
      </c>
      <c r="R38" s="352">
        <v>0.55000000000000004</v>
      </c>
      <c r="S38" s="356">
        <v>0.5</v>
      </c>
      <c r="T38" s="357">
        <v>0.48</v>
      </c>
      <c r="U38" s="357">
        <v>0.59</v>
      </c>
      <c r="V38" s="358">
        <v>0.52</v>
      </c>
      <c r="W38" s="359">
        <v>0.46</v>
      </c>
      <c r="X38" s="359">
        <v>0.44</v>
      </c>
      <c r="Y38" s="33">
        <v>0.56000000000000005</v>
      </c>
      <c r="Z38" s="357">
        <v>0.48</v>
      </c>
      <c r="AA38" s="357">
        <v>0.43</v>
      </c>
      <c r="AB38" s="359">
        <v>0.42</v>
      </c>
      <c r="AC38" s="379">
        <v>0.47</v>
      </c>
      <c r="AD38" s="359">
        <v>0.43</v>
      </c>
      <c r="AE38" s="33">
        <v>0.49</v>
      </c>
      <c r="AF38" s="56">
        <v>0.54</v>
      </c>
      <c r="AG38" s="56">
        <v>0.56000000000000005</v>
      </c>
      <c r="AH38" s="108">
        <v>0.52</v>
      </c>
      <c r="AI38" s="15">
        <v>0.5</v>
      </c>
      <c r="AJ38" s="15">
        <v>0.42</v>
      </c>
      <c r="AK38" s="15">
        <v>0.45</v>
      </c>
      <c r="AL38" s="166">
        <v>0.46</v>
      </c>
      <c r="AM38" s="15">
        <v>0.47</v>
      </c>
      <c r="AN38" s="92">
        <v>0.4</v>
      </c>
    </row>
    <row r="39" spans="2:59" ht="21" customHeight="1" x14ac:dyDescent="0.2">
      <c r="B39" s="349" t="s">
        <v>26</v>
      </c>
      <c r="C39" s="350" t="s">
        <v>27</v>
      </c>
      <c r="D39" s="380"/>
      <c r="E39" s="351">
        <v>0.48</v>
      </c>
      <c r="F39" s="352">
        <v>0.54</v>
      </c>
      <c r="G39" s="352">
        <v>0.41</v>
      </c>
      <c r="H39" s="352">
        <v>0.43</v>
      </c>
      <c r="I39" s="352">
        <v>0.48</v>
      </c>
      <c r="J39" s="352">
        <v>0.46</v>
      </c>
      <c r="K39" s="352">
        <v>0.48</v>
      </c>
      <c r="L39" s="352">
        <v>0.56000000000000005</v>
      </c>
      <c r="M39" s="352">
        <v>0.56999999999999995</v>
      </c>
      <c r="N39" s="352">
        <v>0.52</v>
      </c>
      <c r="O39" s="353">
        <v>0.47</v>
      </c>
      <c r="P39" s="354">
        <v>0.45</v>
      </c>
      <c r="Q39" s="355">
        <v>0.52</v>
      </c>
      <c r="R39" s="352">
        <v>0.51</v>
      </c>
      <c r="S39" s="356">
        <v>0.64</v>
      </c>
      <c r="T39" s="357">
        <v>0.56999999999999995</v>
      </c>
      <c r="U39" s="357">
        <v>0.68</v>
      </c>
      <c r="V39" s="358">
        <v>0.59</v>
      </c>
      <c r="W39" s="359">
        <v>0.47</v>
      </c>
      <c r="X39" s="359">
        <v>0.44</v>
      </c>
      <c r="Y39" s="33">
        <v>0.49</v>
      </c>
      <c r="Z39" s="357">
        <v>0.42</v>
      </c>
      <c r="AA39" s="357">
        <v>0.51</v>
      </c>
      <c r="AB39" s="359">
        <v>0.37</v>
      </c>
      <c r="AC39" s="359">
        <v>0.43</v>
      </c>
      <c r="AD39" s="359">
        <v>0.44</v>
      </c>
      <c r="AE39" s="33">
        <v>0.44</v>
      </c>
      <c r="AF39" s="56">
        <v>0.45</v>
      </c>
      <c r="AG39" s="56">
        <v>0.49</v>
      </c>
      <c r="AH39" s="108">
        <v>0.5</v>
      </c>
      <c r="AI39" s="15">
        <v>0.45</v>
      </c>
      <c r="AJ39" s="15">
        <v>0.38</v>
      </c>
      <c r="AK39" s="15">
        <v>0.43</v>
      </c>
      <c r="AL39" s="166">
        <v>0.42</v>
      </c>
      <c r="AM39" s="15">
        <v>0.43</v>
      </c>
      <c r="AN39" s="92">
        <v>0.38</v>
      </c>
      <c r="AP39" s="381"/>
      <c r="AQ39" s="381"/>
      <c r="AR39" s="381"/>
      <c r="AS39" s="381"/>
      <c r="AT39" s="381"/>
      <c r="AU39" s="381"/>
      <c r="AV39" s="381"/>
      <c r="AW39" s="381"/>
      <c r="BG39" s="381"/>
    </row>
    <row r="40" spans="2:59" ht="21" customHeight="1" x14ac:dyDescent="0.2">
      <c r="B40" s="382" t="s">
        <v>28</v>
      </c>
      <c r="C40" s="383" t="s">
        <v>29</v>
      </c>
      <c r="D40" s="380"/>
      <c r="E40" s="384">
        <v>0.45</v>
      </c>
      <c r="F40" s="385">
        <v>0.67</v>
      </c>
      <c r="G40" s="385">
        <v>0.53</v>
      </c>
      <c r="H40" s="385">
        <v>0.49</v>
      </c>
      <c r="I40" s="385">
        <v>0.63</v>
      </c>
      <c r="J40" s="385">
        <v>0.54</v>
      </c>
      <c r="K40" s="385">
        <v>0.62</v>
      </c>
      <c r="L40" s="385">
        <v>0.64</v>
      </c>
      <c r="M40" s="385">
        <v>0.65</v>
      </c>
      <c r="N40" s="385">
        <v>0.66</v>
      </c>
      <c r="O40" s="374">
        <v>0.51</v>
      </c>
      <c r="P40" s="386">
        <v>0.57999999999999996</v>
      </c>
      <c r="Q40" s="387">
        <v>0.66</v>
      </c>
      <c r="R40" s="385">
        <v>0.59</v>
      </c>
      <c r="S40" s="388">
        <v>0.61</v>
      </c>
      <c r="T40" s="369">
        <v>0.78</v>
      </c>
      <c r="U40" s="357">
        <v>0.75</v>
      </c>
      <c r="V40" s="358">
        <v>0.52</v>
      </c>
      <c r="W40" s="389">
        <v>0.56999999999999995</v>
      </c>
      <c r="X40" s="390">
        <v>0.49</v>
      </c>
      <c r="Y40" s="391">
        <v>0.62</v>
      </c>
      <c r="Z40" s="372">
        <v>0.47</v>
      </c>
      <c r="AA40" s="392">
        <v>0.54</v>
      </c>
      <c r="AB40" s="390">
        <v>0.49</v>
      </c>
      <c r="AC40" s="390">
        <v>0.46</v>
      </c>
      <c r="AD40" s="393">
        <v>0.48</v>
      </c>
      <c r="AE40" s="35">
        <v>0.47</v>
      </c>
      <c r="AF40" s="58">
        <v>0.5</v>
      </c>
      <c r="AG40" s="58">
        <v>0.55000000000000004</v>
      </c>
      <c r="AH40" s="110">
        <v>0.49</v>
      </c>
      <c r="AI40" s="14">
        <v>0.51</v>
      </c>
      <c r="AJ40" s="14">
        <v>0.45</v>
      </c>
      <c r="AK40" s="14">
        <v>0.56000000000000005</v>
      </c>
      <c r="AL40" s="167">
        <v>0.46</v>
      </c>
      <c r="AM40" s="14">
        <v>0.44</v>
      </c>
      <c r="AN40" s="93">
        <v>0.39</v>
      </c>
    </row>
    <row r="41" spans="2:59" ht="21" customHeight="1" x14ac:dyDescent="0.2">
      <c r="B41" s="349" t="s">
        <v>30</v>
      </c>
      <c r="C41" s="350" t="s">
        <v>31</v>
      </c>
      <c r="D41" s="380"/>
      <c r="E41" s="351">
        <v>0.49</v>
      </c>
      <c r="F41" s="352">
        <v>0.53</v>
      </c>
      <c r="G41" s="352">
        <v>0.45</v>
      </c>
      <c r="H41" s="352">
        <v>0.46</v>
      </c>
      <c r="I41" s="352">
        <v>0.5</v>
      </c>
      <c r="J41" s="352">
        <v>0.48</v>
      </c>
      <c r="K41" s="352">
        <v>0.75</v>
      </c>
      <c r="L41" s="352">
        <v>0.6</v>
      </c>
      <c r="M41" s="352">
        <v>0.54</v>
      </c>
      <c r="N41" s="352">
        <v>0.52</v>
      </c>
      <c r="O41" s="353">
        <v>0.47</v>
      </c>
      <c r="P41" s="354">
        <v>0.48</v>
      </c>
      <c r="Q41" s="355">
        <v>0.72</v>
      </c>
      <c r="R41" s="352">
        <v>0.55000000000000004</v>
      </c>
      <c r="S41" s="356">
        <v>0.54</v>
      </c>
      <c r="T41" s="357">
        <v>0.59</v>
      </c>
      <c r="U41" s="357">
        <v>0.61</v>
      </c>
      <c r="V41" s="370">
        <v>0.6</v>
      </c>
      <c r="W41" s="390">
        <v>0.48</v>
      </c>
      <c r="X41" s="390">
        <v>0.45</v>
      </c>
      <c r="Y41" s="394">
        <v>0.5</v>
      </c>
      <c r="Z41" s="372">
        <v>0.45</v>
      </c>
      <c r="AA41" s="372">
        <v>0.45</v>
      </c>
      <c r="AB41" s="390">
        <v>0.41</v>
      </c>
      <c r="AC41" s="390">
        <v>0.44</v>
      </c>
      <c r="AD41" s="393">
        <v>0.42</v>
      </c>
      <c r="AE41" s="35">
        <v>0.45</v>
      </c>
      <c r="AF41" s="58">
        <v>0.51</v>
      </c>
      <c r="AG41" s="58">
        <v>0.54</v>
      </c>
      <c r="AH41" s="110">
        <v>0.55000000000000004</v>
      </c>
      <c r="AI41" s="14">
        <v>0.47</v>
      </c>
      <c r="AJ41" s="14">
        <v>0.43</v>
      </c>
      <c r="AK41" s="14">
        <v>0.47</v>
      </c>
      <c r="AL41" s="167">
        <v>0.41</v>
      </c>
      <c r="AM41" s="14">
        <v>0.42</v>
      </c>
      <c r="AN41" s="93">
        <v>0.4</v>
      </c>
    </row>
    <row r="42" spans="2:59" ht="21" customHeight="1" x14ac:dyDescent="0.2">
      <c r="B42" s="382" t="s">
        <v>32</v>
      </c>
      <c r="C42" s="383" t="s">
        <v>33</v>
      </c>
      <c r="D42" s="380"/>
      <c r="E42" s="384">
        <v>0.39</v>
      </c>
      <c r="F42" s="385">
        <v>0.52</v>
      </c>
      <c r="G42" s="385">
        <v>0.4</v>
      </c>
      <c r="H42" s="385">
        <v>0.44</v>
      </c>
      <c r="I42" s="385">
        <v>0.43</v>
      </c>
      <c r="J42" s="385">
        <v>0.47</v>
      </c>
      <c r="K42" s="385">
        <v>0.55000000000000004</v>
      </c>
      <c r="L42" s="385">
        <v>0.51</v>
      </c>
      <c r="M42" s="385">
        <v>0.46</v>
      </c>
      <c r="N42" s="385">
        <v>0.49</v>
      </c>
      <c r="O42" s="374">
        <v>0.59</v>
      </c>
      <c r="P42" s="386">
        <v>0.43</v>
      </c>
      <c r="Q42" s="387">
        <v>0.54</v>
      </c>
      <c r="R42" s="385">
        <v>0.49</v>
      </c>
      <c r="S42" s="388">
        <v>0.46</v>
      </c>
      <c r="T42" s="395">
        <v>0.52</v>
      </c>
      <c r="U42" s="395">
        <v>0.55000000000000004</v>
      </c>
      <c r="V42" s="396">
        <v>0.47</v>
      </c>
      <c r="W42" s="393">
        <v>0.45</v>
      </c>
      <c r="X42" s="393">
        <v>0.46</v>
      </c>
      <c r="Y42" s="35">
        <v>0.5</v>
      </c>
      <c r="Z42" s="395">
        <v>0.42</v>
      </c>
      <c r="AA42" s="395">
        <v>0.44</v>
      </c>
      <c r="AB42" s="393">
        <v>0.37</v>
      </c>
      <c r="AC42" s="393">
        <v>0.41</v>
      </c>
      <c r="AD42" s="393">
        <v>0.4</v>
      </c>
      <c r="AE42" s="35">
        <v>0.45</v>
      </c>
      <c r="AF42" s="58">
        <v>0.44</v>
      </c>
      <c r="AG42" s="58">
        <v>0.47</v>
      </c>
      <c r="AH42" s="110">
        <v>0.5</v>
      </c>
      <c r="AI42" s="14">
        <v>0.43</v>
      </c>
      <c r="AJ42" s="14">
        <v>0.39</v>
      </c>
      <c r="AK42" s="14">
        <v>0.42</v>
      </c>
      <c r="AL42" s="167">
        <v>0.42</v>
      </c>
      <c r="AM42" s="14">
        <v>0.41</v>
      </c>
      <c r="AN42" s="93">
        <v>0.37</v>
      </c>
    </row>
    <row r="43" spans="2:59" ht="21" customHeight="1" x14ac:dyDescent="0.2">
      <c r="B43" s="397" t="s">
        <v>34</v>
      </c>
      <c r="C43" s="182" t="s">
        <v>35</v>
      </c>
      <c r="D43" s="398"/>
      <c r="E43" s="399">
        <v>0.39</v>
      </c>
      <c r="F43" s="400">
        <v>0.44</v>
      </c>
      <c r="G43" s="400">
        <v>0.55000000000000004</v>
      </c>
      <c r="H43" s="400">
        <v>0.56000000000000005</v>
      </c>
      <c r="I43" s="400">
        <v>0.61</v>
      </c>
      <c r="J43" s="400">
        <v>0.53</v>
      </c>
      <c r="K43" s="400">
        <v>0.5</v>
      </c>
      <c r="L43" s="400">
        <v>0.53</v>
      </c>
      <c r="M43" s="400">
        <v>0.48</v>
      </c>
      <c r="N43" s="400">
        <v>0.46</v>
      </c>
      <c r="O43" s="401">
        <v>0.35</v>
      </c>
      <c r="P43" s="402">
        <v>0.37</v>
      </c>
      <c r="Q43" s="146">
        <v>0.38</v>
      </c>
      <c r="R43" s="400">
        <v>0.67</v>
      </c>
      <c r="S43" s="403">
        <v>0.43</v>
      </c>
      <c r="T43" s="404">
        <v>0.48</v>
      </c>
      <c r="U43" s="404">
        <v>0.53</v>
      </c>
      <c r="V43" s="405">
        <v>0.53</v>
      </c>
      <c r="W43" s="406">
        <v>0.43</v>
      </c>
      <c r="X43" s="406">
        <v>0.38</v>
      </c>
      <c r="Y43" s="22">
        <v>0.43</v>
      </c>
      <c r="Z43" s="404">
        <v>0.4</v>
      </c>
      <c r="AA43" s="404">
        <v>0.39</v>
      </c>
      <c r="AB43" s="406">
        <v>0.36</v>
      </c>
      <c r="AC43" s="406">
        <v>0.36</v>
      </c>
      <c r="AD43" s="406">
        <v>0.38</v>
      </c>
      <c r="AE43" s="22">
        <v>0.44</v>
      </c>
      <c r="AF43" s="59">
        <v>0.51</v>
      </c>
      <c r="AG43" s="59">
        <v>0.42</v>
      </c>
      <c r="AH43" s="111">
        <v>0.46</v>
      </c>
      <c r="AI43" s="132">
        <v>0.36</v>
      </c>
      <c r="AJ43" s="132">
        <v>0.35</v>
      </c>
      <c r="AK43" s="132">
        <v>0.39</v>
      </c>
      <c r="AL43" s="168">
        <v>0.3</v>
      </c>
      <c r="AM43" s="132">
        <v>0.31</v>
      </c>
      <c r="AN43" s="106">
        <v>0.25</v>
      </c>
    </row>
    <row r="44" spans="2:59" ht="21" customHeight="1" x14ac:dyDescent="0.2">
      <c r="B44" s="382" t="s">
        <v>52</v>
      </c>
      <c r="C44" s="383" t="s">
        <v>53</v>
      </c>
      <c r="D44" s="407"/>
      <c r="E44" s="23"/>
      <c r="F44" s="385"/>
      <c r="G44" s="385"/>
      <c r="H44" s="385"/>
      <c r="I44" s="385"/>
      <c r="J44" s="385"/>
      <c r="K44" s="385"/>
      <c r="L44" s="385"/>
      <c r="M44" s="385"/>
      <c r="N44" s="385"/>
      <c r="O44" s="374"/>
      <c r="P44" s="374"/>
      <c r="Q44" s="374"/>
      <c r="R44" s="385"/>
      <c r="S44" s="388"/>
      <c r="T44" s="395"/>
      <c r="U44" s="395"/>
      <c r="V44" s="396"/>
      <c r="W44" s="393"/>
      <c r="X44" s="393"/>
      <c r="Y44" s="35"/>
      <c r="Z44" s="395">
        <v>0.37</v>
      </c>
      <c r="AA44" s="395">
        <v>0.41</v>
      </c>
      <c r="AB44" s="393">
        <v>0.34</v>
      </c>
      <c r="AC44" s="393">
        <v>0.36</v>
      </c>
      <c r="AD44" s="393">
        <v>0.35</v>
      </c>
      <c r="AE44" s="35">
        <v>0.38</v>
      </c>
      <c r="AF44" s="58">
        <v>0.41</v>
      </c>
      <c r="AG44" s="58">
        <v>0.4</v>
      </c>
      <c r="AH44" s="110">
        <v>0.42</v>
      </c>
      <c r="AI44" s="14">
        <v>0.36</v>
      </c>
      <c r="AJ44" s="14">
        <v>0.33</v>
      </c>
      <c r="AK44" s="14">
        <v>0.35</v>
      </c>
      <c r="AL44" s="167">
        <v>0.36</v>
      </c>
      <c r="AM44" s="14">
        <v>0.35</v>
      </c>
      <c r="AN44" s="93">
        <v>0.3</v>
      </c>
    </row>
    <row r="45" spans="2:59" ht="21" customHeight="1" thickBot="1" x14ac:dyDescent="0.25">
      <c r="B45" s="408" t="s">
        <v>54</v>
      </c>
      <c r="C45" s="409" t="s">
        <v>55</v>
      </c>
      <c r="D45" s="410"/>
      <c r="E45" s="411"/>
      <c r="F45" s="412"/>
      <c r="G45" s="412"/>
      <c r="H45" s="412"/>
      <c r="I45" s="412"/>
      <c r="J45" s="412"/>
      <c r="K45" s="412"/>
      <c r="L45" s="412"/>
      <c r="M45" s="412"/>
      <c r="N45" s="412"/>
      <c r="O45" s="413"/>
      <c r="P45" s="413"/>
      <c r="Q45" s="413"/>
      <c r="R45" s="412"/>
      <c r="S45" s="414"/>
      <c r="T45" s="415"/>
      <c r="U45" s="415"/>
      <c r="V45" s="416"/>
      <c r="W45" s="417"/>
      <c r="X45" s="417"/>
      <c r="Y45" s="36"/>
      <c r="Z45" s="415">
        <v>0.38</v>
      </c>
      <c r="AA45" s="415">
        <v>0.39</v>
      </c>
      <c r="AB45" s="417">
        <v>0.35</v>
      </c>
      <c r="AC45" s="417">
        <v>0.39</v>
      </c>
      <c r="AD45" s="417">
        <v>0.36</v>
      </c>
      <c r="AE45" s="36">
        <v>0.4</v>
      </c>
      <c r="AF45" s="60">
        <v>0.41</v>
      </c>
      <c r="AG45" s="60">
        <v>0.41</v>
      </c>
      <c r="AH45" s="112">
        <v>0.43</v>
      </c>
      <c r="AI45" s="133">
        <v>0.37</v>
      </c>
      <c r="AJ45" s="133">
        <v>0.35</v>
      </c>
      <c r="AK45" s="133">
        <v>0.38</v>
      </c>
      <c r="AL45" s="169">
        <v>0.35</v>
      </c>
      <c r="AM45" s="133">
        <v>0.37</v>
      </c>
      <c r="AN45" s="107">
        <v>0.32</v>
      </c>
    </row>
    <row r="46" spans="2:59" ht="21" customHeight="1" thickTop="1" thickBot="1" x14ac:dyDescent="0.25">
      <c r="B46" s="418" t="s">
        <v>38</v>
      </c>
      <c r="C46" s="191"/>
      <c r="D46" s="192"/>
      <c r="E46" s="419">
        <v>0.84</v>
      </c>
      <c r="F46" s="420">
        <v>1</v>
      </c>
      <c r="G46" s="421">
        <v>0.8</v>
      </c>
      <c r="H46" s="421">
        <v>0.94</v>
      </c>
      <c r="I46" s="420">
        <v>1</v>
      </c>
      <c r="J46" s="421">
        <v>0.83</v>
      </c>
      <c r="K46" s="421">
        <v>0.95</v>
      </c>
      <c r="L46" s="421">
        <v>0.75</v>
      </c>
      <c r="M46" s="421">
        <v>0.68</v>
      </c>
      <c r="N46" s="421">
        <v>0.73</v>
      </c>
      <c r="O46" s="421">
        <v>0.64</v>
      </c>
      <c r="P46" s="421">
        <v>0.76</v>
      </c>
      <c r="Q46" s="421">
        <v>1</v>
      </c>
      <c r="R46" s="421">
        <v>0.86</v>
      </c>
      <c r="S46" s="422">
        <v>0.73</v>
      </c>
      <c r="T46" s="423">
        <v>0.78</v>
      </c>
      <c r="U46" s="423">
        <f>MAX(U34:U43)</f>
        <v>0.78</v>
      </c>
      <c r="V46" s="424">
        <f>MAX(V34:V43)</f>
        <v>0.6</v>
      </c>
      <c r="W46" s="425">
        <f>MAX(W34:W43)</f>
        <v>0.56999999999999995</v>
      </c>
      <c r="X46" s="425">
        <f>MAX(X34:X43)</f>
        <v>0.53</v>
      </c>
      <c r="Y46" s="37">
        <f>MAX(Y34:Y43)</f>
        <v>0.62</v>
      </c>
      <c r="Z46" s="423">
        <f t="shared" ref="Z46:AN46" si="6">MAX(Z34:Z45)</f>
        <v>0.5</v>
      </c>
      <c r="AA46" s="423">
        <f t="shared" si="6"/>
        <v>0.54</v>
      </c>
      <c r="AB46" s="425">
        <f t="shared" si="6"/>
        <v>0.6</v>
      </c>
      <c r="AC46" s="425">
        <f t="shared" si="6"/>
        <v>0.47</v>
      </c>
      <c r="AD46" s="425">
        <f t="shared" si="6"/>
        <v>0.51</v>
      </c>
      <c r="AE46" s="37">
        <f t="shared" si="6"/>
        <v>0.61</v>
      </c>
      <c r="AF46" s="61">
        <f t="shared" si="6"/>
        <v>0.56000000000000005</v>
      </c>
      <c r="AG46" s="61">
        <f t="shared" si="6"/>
        <v>0.63</v>
      </c>
      <c r="AH46" s="113">
        <f t="shared" si="6"/>
        <v>0.64</v>
      </c>
      <c r="AI46" s="134">
        <f t="shared" si="6"/>
        <v>0.57999999999999996</v>
      </c>
      <c r="AJ46" s="134">
        <f t="shared" si="6"/>
        <v>0.5</v>
      </c>
      <c r="AK46" s="134">
        <f t="shared" si="6"/>
        <v>0.59</v>
      </c>
      <c r="AL46" s="170">
        <f>MAX(AL34:AL45)</f>
        <v>0.51</v>
      </c>
      <c r="AM46" s="134">
        <f>MAX(AM34:AM45)</f>
        <v>0.51</v>
      </c>
      <c r="AN46" s="83">
        <f t="shared" ref="AN46" si="7">MAX(AN34:AN45)</f>
        <v>0.44</v>
      </c>
    </row>
    <row r="47" spans="2:59" ht="21" customHeight="1" thickBot="1" x14ac:dyDescent="0.25">
      <c r="B47" s="190" t="s">
        <v>66</v>
      </c>
      <c r="C47" s="191"/>
      <c r="D47" s="192"/>
      <c r="E47" s="426">
        <v>0.48599999999999999</v>
      </c>
      <c r="F47" s="324">
        <v>0.56000000000000005</v>
      </c>
      <c r="G47" s="427">
        <v>0.5</v>
      </c>
      <c r="H47" s="324">
        <v>0.54</v>
      </c>
      <c r="I47" s="324">
        <v>0.57999999999999996</v>
      </c>
      <c r="J47" s="324">
        <v>0.54</v>
      </c>
      <c r="K47" s="324">
        <v>0.59</v>
      </c>
      <c r="L47" s="324">
        <v>0.56999999999999995</v>
      </c>
      <c r="M47" s="324">
        <v>0.53</v>
      </c>
      <c r="N47" s="324">
        <v>0.55000000000000004</v>
      </c>
      <c r="O47" s="427">
        <v>0.5</v>
      </c>
      <c r="P47" s="324">
        <v>0.49</v>
      </c>
      <c r="Q47" s="324">
        <v>0.59</v>
      </c>
      <c r="R47" s="324">
        <v>0.59</v>
      </c>
      <c r="S47" s="325">
        <v>0.54</v>
      </c>
      <c r="T47" s="428">
        <f t="shared" ref="T47:Y47" si="8">ROUND(AVERAGE(T34:T43),2)</f>
        <v>0.56000000000000005</v>
      </c>
      <c r="U47" s="428">
        <f t="shared" si="8"/>
        <v>0.61</v>
      </c>
      <c r="V47" s="429">
        <f t="shared" si="8"/>
        <v>0.52</v>
      </c>
      <c r="W47" s="430">
        <f t="shared" si="8"/>
        <v>0.46</v>
      </c>
      <c r="X47" s="430">
        <f t="shared" si="8"/>
        <v>0.43</v>
      </c>
      <c r="Y47" s="38">
        <f t="shared" si="8"/>
        <v>0.5</v>
      </c>
      <c r="Z47" s="428">
        <f t="shared" ref="Z47:AN47" si="9">ROUND(AVERAGE(Z34:Z45),2)</f>
        <v>0.42</v>
      </c>
      <c r="AA47" s="428">
        <f t="shared" si="9"/>
        <v>0.44</v>
      </c>
      <c r="AB47" s="430">
        <f t="shared" si="9"/>
        <v>0.41</v>
      </c>
      <c r="AC47" s="430">
        <f t="shared" si="9"/>
        <v>0.41</v>
      </c>
      <c r="AD47" s="430">
        <f t="shared" si="9"/>
        <v>0.42</v>
      </c>
      <c r="AE47" s="38">
        <f t="shared" si="9"/>
        <v>0.46</v>
      </c>
      <c r="AF47" s="62">
        <f t="shared" si="9"/>
        <v>0.48</v>
      </c>
      <c r="AG47" s="62">
        <f t="shared" si="9"/>
        <v>0.5</v>
      </c>
      <c r="AH47" s="114">
        <f t="shared" si="9"/>
        <v>0.5</v>
      </c>
      <c r="AI47" s="135">
        <f t="shared" si="9"/>
        <v>0.45</v>
      </c>
      <c r="AJ47" s="135">
        <f t="shared" si="9"/>
        <v>0.4</v>
      </c>
      <c r="AK47" s="135">
        <f t="shared" si="9"/>
        <v>0.44</v>
      </c>
      <c r="AL47" s="171">
        <f>ROUND(AVERAGE(AL34:AL45),2)</f>
        <v>0.41</v>
      </c>
      <c r="AM47" s="135">
        <f>ROUND(AVERAGE(AM34:AM45),2)</f>
        <v>0.41</v>
      </c>
      <c r="AN47" s="84">
        <f t="shared" ref="AN47" si="10">ROUND(AVERAGE(AN34:AN45),2)</f>
        <v>0.37</v>
      </c>
    </row>
    <row r="48" spans="2:59" ht="18" customHeight="1" x14ac:dyDescent="0.2">
      <c r="B48" s="20"/>
      <c r="C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U48" s="20"/>
      <c r="V48" s="20"/>
      <c r="AA48" s="19"/>
      <c r="AB48" s="19"/>
      <c r="AC48" s="19"/>
      <c r="AD48" s="19"/>
      <c r="AE48" s="19"/>
      <c r="AH48" s="19"/>
      <c r="AI48" s="19"/>
      <c r="AJ48" s="19"/>
      <c r="AK48" s="19"/>
      <c r="AL48" s="19"/>
      <c r="AM48" s="19"/>
      <c r="AN48" s="19" t="s">
        <v>62</v>
      </c>
    </row>
    <row r="49" spans="2:40" ht="21" customHeight="1" x14ac:dyDescent="0.2">
      <c r="B49" s="184" t="s">
        <v>77</v>
      </c>
      <c r="C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40" ht="18" customHeight="1" thickBot="1" x14ac:dyDescent="0.25">
      <c r="B50" s="20"/>
      <c r="C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V50" s="20"/>
      <c r="AA50" s="18"/>
      <c r="AB50" s="18"/>
      <c r="AC50" s="18"/>
      <c r="AD50" s="18"/>
      <c r="AE50" s="18"/>
      <c r="AH50" s="18"/>
      <c r="AI50" s="18"/>
      <c r="AJ50" s="18"/>
      <c r="AK50" s="18"/>
      <c r="AL50" s="18"/>
      <c r="AM50" s="18"/>
      <c r="AN50" s="18" t="s">
        <v>68</v>
      </c>
    </row>
    <row r="51" spans="2:40" ht="21" customHeight="1" thickBot="1" x14ac:dyDescent="0.25">
      <c r="B51" s="431" t="s">
        <v>0</v>
      </c>
      <c r="C51" s="432"/>
      <c r="D51" s="433"/>
      <c r="E51" s="434" t="s">
        <v>1</v>
      </c>
      <c r="F51" s="435" t="s">
        <v>2</v>
      </c>
      <c r="G51" s="435" t="s">
        <v>3</v>
      </c>
      <c r="H51" s="435" t="s">
        <v>4</v>
      </c>
      <c r="I51" s="435" t="s">
        <v>5</v>
      </c>
      <c r="J51" s="435" t="s">
        <v>6</v>
      </c>
      <c r="K51" s="435" t="s">
        <v>7</v>
      </c>
      <c r="L51" s="435" t="s">
        <v>8</v>
      </c>
      <c r="M51" s="436" t="s">
        <v>9</v>
      </c>
      <c r="N51" s="435" t="s">
        <v>10</v>
      </c>
      <c r="O51" s="436" t="s">
        <v>11</v>
      </c>
      <c r="P51" s="437" t="s">
        <v>12</v>
      </c>
      <c r="Q51" s="438" t="s">
        <v>13</v>
      </c>
      <c r="R51" s="435" t="s">
        <v>39</v>
      </c>
      <c r="S51" s="439" t="s">
        <v>44</v>
      </c>
      <c r="T51" s="203" t="s">
        <v>36</v>
      </c>
      <c r="U51" s="348" t="s">
        <v>41</v>
      </c>
      <c r="V51" s="348" t="s">
        <v>42</v>
      </c>
      <c r="W51" s="348" t="s">
        <v>43</v>
      </c>
      <c r="X51" s="348" t="s">
        <v>45</v>
      </c>
      <c r="Y51" s="205" t="s">
        <v>46</v>
      </c>
      <c r="Z51" s="3" t="s">
        <v>47</v>
      </c>
      <c r="AA51" s="6" t="s">
        <v>57</v>
      </c>
      <c r="AB51" s="7" t="s">
        <v>58</v>
      </c>
      <c r="AC51" s="7" t="s">
        <v>59</v>
      </c>
      <c r="AD51" s="7" t="s">
        <v>60</v>
      </c>
      <c r="AE51" s="8" t="s">
        <v>61</v>
      </c>
      <c r="AF51" s="46" t="s">
        <v>63</v>
      </c>
      <c r="AG51" s="46" t="s">
        <v>64</v>
      </c>
      <c r="AH51" s="94" t="s">
        <v>67</v>
      </c>
      <c r="AI51" s="9" t="s">
        <v>69</v>
      </c>
      <c r="AJ51" s="9" t="s">
        <v>70</v>
      </c>
      <c r="AK51" s="9" t="s">
        <v>71</v>
      </c>
      <c r="AL51" s="16" t="s">
        <v>72</v>
      </c>
      <c r="AM51" s="9" t="s">
        <v>73</v>
      </c>
      <c r="AN51" s="87" t="s">
        <v>74</v>
      </c>
    </row>
    <row r="52" spans="2:40" ht="21" customHeight="1" x14ac:dyDescent="0.2">
      <c r="B52" s="440" t="s">
        <v>14</v>
      </c>
      <c r="C52" s="441" t="s">
        <v>15</v>
      </c>
      <c r="D52" s="442"/>
      <c r="E52" s="24">
        <v>4.1000000000000002E-2</v>
      </c>
      <c r="F52" s="443">
        <v>3.3000000000000002E-2</v>
      </c>
      <c r="G52" s="443">
        <v>0.05</v>
      </c>
      <c r="H52" s="443">
        <v>4.7E-2</v>
      </c>
      <c r="I52" s="443">
        <v>4.9000000000000002E-2</v>
      </c>
      <c r="J52" s="443">
        <v>4.1000000000000002E-2</v>
      </c>
      <c r="K52" s="443">
        <v>4.1000000000000002E-2</v>
      </c>
      <c r="L52" s="443">
        <v>4.2000000000000003E-2</v>
      </c>
      <c r="M52" s="444">
        <v>3.4000000000000002E-2</v>
      </c>
      <c r="N52" s="443">
        <v>4.4999999999999998E-2</v>
      </c>
      <c r="O52" s="444">
        <v>4.9000000000000002E-2</v>
      </c>
      <c r="P52" s="445">
        <v>4.1000000000000002E-2</v>
      </c>
      <c r="Q52" s="446">
        <v>3.5999999999999997E-2</v>
      </c>
      <c r="R52" s="443">
        <v>3.5999999999999997E-2</v>
      </c>
      <c r="S52" s="447">
        <v>0.05</v>
      </c>
      <c r="T52" s="63">
        <v>0.04</v>
      </c>
      <c r="U52" s="448">
        <v>4.2999999999999997E-2</v>
      </c>
      <c r="V52" s="448">
        <v>0.04</v>
      </c>
      <c r="W52" s="448">
        <v>0.03</v>
      </c>
      <c r="X52" s="448">
        <v>3.4000000000000002E-2</v>
      </c>
      <c r="Y52" s="39">
        <v>3.7999999999999999E-2</v>
      </c>
      <c r="Z52" s="449">
        <v>0.03</v>
      </c>
      <c r="AA52" s="449">
        <v>3.4000000000000002E-2</v>
      </c>
      <c r="AB52" s="448">
        <v>4.1000000000000002E-2</v>
      </c>
      <c r="AC52" s="448">
        <v>3.5000000000000003E-2</v>
      </c>
      <c r="AD52" s="448">
        <v>3.2000000000000001E-2</v>
      </c>
      <c r="AE52" s="39">
        <v>3.5000000000000003E-2</v>
      </c>
      <c r="AF52" s="63">
        <v>4.2999999999999997E-2</v>
      </c>
      <c r="AG52" s="63">
        <v>4.4999999999999998E-2</v>
      </c>
      <c r="AH52" s="98">
        <v>3.7999999999999999E-2</v>
      </c>
      <c r="AI52" s="136">
        <v>2.9000000000000001E-2</v>
      </c>
      <c r="AJ52" s="136">
        <v>3.1E-2</v>
      </c>
      <c r="AK52" s="136">
        <v>2.9000000000000001E-2</v>
      </c>
      <c r="AL52" s="172">
        <v>3.2000000000000001E-2</v>
      </c>
      <c r="AM52" s="136">
        <v>3.5000000000000003E-2</v>
      </c>
      <c r="AN52" s="74">
        <v>2.7E-2</v>
      </c>
    </row>
    <row r="53" spans="2:40" ht="21" customHeight="1" x14ac:dyDescent="0.2">
      <c r="B53" s="450" t="s">
        <v>18</v>
      </c>
      <c r="C53" s="350" t="s">
        <v>19</v>
      </c>
      <c r="D53" s="380"/>
      <c r="E53" s="24">
        <v>6.9000000000000006E-2</v>
      </c>
      <c r="F53" s="443">
        <v>0.06</v>
      </c>
      <c r="G53" s="443">
        <v>5.1999999999999998E-2</v>
      </c>
      <c r="H53" s="443">
        <v>5.3999999999999999E-2</v>
      </c>
      <c r="I53" s="443">
        <v>5.2999999999999999E-2</v>
      </c>
      <c r="J53" s="443">
        <v>4.5999999999999999E-2</v>
      </c>
      <c r="K53" s="443">
        <v>5.0999999999999997E-2</v>
      </c>
      <c r="L53" s="443">
        <v>4.2999999999999997E-2</v>
      </c>
      <c r="M53" s="444">
        <v>5.1999999999999998E-2</v>
      </c>
      <c r="N53" s="443">
        <v>6.0999999999999999E-2</v>
      </c>
      <c r="O53" s="444">
        <v>5.5E-2</v>
      </c>
      <c r="P53" s="445">
        <v>4.7E-2</v>
      </c>
      <c r="Q53" s="446">
        <v>6.8000000000000005E-2</v>
      </c>
      <c r="R53" s="443">
        <v>4.7E-2</v>
      </c>
      <c r="S53" s="447">
        <v>5.8999999999999997E-2</v>
      </c>
      <c r="T53" s="63">
        <v>4.8000000000000001E-2</v>
      </c>
      <c r="U53" s="451">
        <v>6.7000000000000004E-2</v>
      </c>
      <c r="V53" s="451">
        <v>5.2999999999999999E-2</v>
      </c>
      <c r="W53" s="451">
        <v>3.5999999999999997E-2</v>
      </c>
      <c r="X53" s="451">
        <v>3.5999999999999997E-2</v>
      </c>
      <c r="Y53" s="40">
        <v>4.2000000000000003E-2</v>
      </c>
      <c r="Z53" s="452">
        <v>3.5000000000000003E-2</v>
      </c>
      <c r="AA53" s="452">
        <v>4.1000000000000002E-2</v>
      </c>
      <c r="AB53" s="451">
        <v>5.3999999999999999E-2</v>
      </c>
      <c r="AC53" s="451">
        <v>4.5999999999999999E-2</v>
      </c>
      <c r="AD53" s="451">
        <v>4.4999999999999998E-2</v>
      </c>
      <c r="AE53" s="40">
        <v>4.2000000000000003E-2</v>
      </c>
      <c r="AF53" s="64">
        <v>4.9000000000000002E-2</v>
      </c>
      <c r="AG53" s="64">
        <v>5.5E-2</v>
      </c>
      <c r="AH53" s="99">
        <v>4.9000000000000002E-2</v>
      </c>
      <c r="AI53" s="137">
        <v>3.5999999999999997E-2</v>
      </c>
      <c r="AJ53" s="137">
        <v>3.7999999999999999E-2</v>
      </c>
      <c r="AK53" s="137">
        <v>3.6999999999999998E-2</v>
      </c>
      <c r="AL53" s="173">
        <v>4.2000000000000003E-2</v>
      </c>
      <c r="AM53" s="137">
        <v>0.04</v>
      </c>
      <c r="AN53" s="75">
        <v>3.7999999999999999E-2</v>
      </c>
    </row>
    <row r="54" spans="2:40" ht="21" customHeight="1" x14ac:dyDescent="0.2">
      <c r="B54" s="450" t="s">
        <v>20</v>
      </c>
      <c r="C54" s="350" t="s">
        <v>21</v>
      </c>
      <c r="D54" s="380"/>
      <c r="E54" s="453">
        <v>8.1000000000000003E-2</v>
      </c>
      <c r="F54" s="454">
        <v>9.1999999999999998E-2</v>
      </c>
      <c r="G54" s="454">
        <v>7.3999999999999996E-2</v>
      </c>
      <c r="H54" s="454">
        <v>7.8E-2</v>
      </c>
      <c r="I54" s="454">
        <v>0.09</v>
      </c>
      <c r="J54" s="454">
        <v>7.5999999999999998E-2</v>
      </c>
      <c r="K54" s="454">
        <v>8.8999999999999996E-2</v>
      </c>
      <c r="L54" s="454">
        <v>6.4000000000000001E-2</v>
      </c>
      <c r="M54" s="455">
        <v>7.0000000000000007E-2</v>
      </c>
      <c r="N54" s="454">
        <v>7.3999999999999996E-2</v>
      </c>
      <c r="O54" s="455">
        <v>6.8000000000000005E-2</v>
      </c>
      <c r="P54" s="456">
        <v>8.5000000000000006E-2</v>
      </c>
      <c r="Q54" s="457">
        <v>0.1</v>
      </c>
      <c r="R54" s="72">
        <v>9.4E-2</v>
      </c>
      <c r="S54" s="47">
        <v>9.2999999999999999E-2</v>
      </c>
      <c r="T54" s="458">
        <v>6.9000000000000006E-2</v>
      </c>
      <c r="U54" s="459">
        <v>8.6999999999999994E-2</v>
      </c>
      <c r="V54" s="459">
        <v>7.2999999999999995E-2</v>
      </c>
      <c r="W54" s="459">
        <v>5.3999999999999999E-2</v>
      </c>
      <c r="X54" s="459">
        <v>5.2299999999999999E-2</v>
      </c>
      <c r="Y54" s="460">
        <v>6.9000000000000006E-2</v>
      </c>
      <c r="Z54" s="461">
        <v>5.1999999999999998E-2</v>
      </c>
      <c r="AA54" s="452">
        <v>5.0999999999999997E-2</v>
      </c>
      <c r="AB54" s="462">
        <v>7.1999999999999995E-2</v>
      </c>
      <c r="AC54" s="462">
        <v>0.06</v>
      </c>
      <c r="AD54" s="462">
        <v>5.8999999999999997E-2</v>
      </c>
      <c r="AE54" s="41">
        <v>6.2E-2</v>
      </c>
      <c r="AF54" s="65">
        <v>6.3E-2</v>
      </c>
      <c r="AG54" s="65">
        <v>6.3E-2</v>
      </c>
      <c r="AH54" s="100">
        <v>7.0000000000000007E-2</v>
      </c>
      <c r="AI54" s="138">
        <v>5.1999999999999998E-2</v>
      </c>
      <c r="AJ54" s="138">
        <v>4.8000000000000001E-2</v>
      </c>
      <c r="AK54" s="138">
        <v>6.4000000000000001E-2</v>
      </c>
      <c r="AL54" s="174">
        <v>0.05</v>
      </c>
      <c r="AM54" s="140">
        <v>5.0999999999999997E-2</v>
      </c>
      <c r="AN54" s="152">
        <v>4.2000000000000003E-2</v>
      </c>
    </row>
    <row r="55" spans="2:40" ht="21" customHeight="1" x14ac:dyDescent="0.2">
      <c r="B55" s="450" t="s">
        <v>22</v>
      </c>
      <c r="C55" s="350" t="s">
        <v>23</v>
      </c>
      <c r="D55" s="380"/>
      <c r="E55" s="24">
        <v>5.7000000000000002E-2</v>
      </c>
      <c r="F55" s="443">
        <v>0.04</v>
      </c>
      <c r="G55" s="443">
        <v>6.2E-2</v>
      </c>
      <c r="H55" s="443">
        <v>5.7000000000000002E-2</v>
      </c>
      <c r="I55" s="443">
        <v>5.0999999999999997E-2</v>
      </c>
      <c r="J55" s="443">
        <v>4.9000000000000002E-2</v>
      </c>
      <c r="K55" s="443">
        <v>5.1999999999999998E-2</v>
      </c>
      <c r="L55" s="443">
        <v>4.5999999999999999E-2</v>
      </c>
      <c r="M55" s="444">
        <v>5.0999999999999997E-2</v>
      </c>
      <c r="N55" s="443">
        <v>4.8000000000000001E-2</v>
      </c>
      <c r="O55" s="444">
        <v>0.06</v>
      </c>
      <c r="P55" s="445">
        <v>4.4999999999999998E-2</v>
      </c>
      <c r="Q55" s="446">
        <v>5.2999999999999999E-2</v>
      </c>
      <c r="R55" s="463">
        <v>9.6000000000000002E-2</v>
      </c>
      <c r="S55" s="464">
        <v>7.0999999999999994E-2</v>
      </c>
      <c r="T55" s="63">
        <v>5.7000000000000002E-2</v>
      </c>
      <c r="U55" s="451">
        <v>6.6000000000000003E-2</v>
      </c>
      <c r="V55" s="451">
        <v>5.5E-2</v>
      </c>
      <c r="W55" s="451">
        <v>4.7E-2</v>
      </c>
      <c r="X55" s="451">
        <v>4.9000000000000002E-2</v>
      </c>
      <c r="Y55" s="40">
        <v>5.1999999999999998E-2</v>
      </c>
      <c r="Z55" s="452">
        <v>4.7E-2</v>
      </c>
      <c r="AA55" s="452">
        <v>4.8000000000000001E-2</v>
      </c>
      <c r="AB55" s="451">
        <v>5.1999999999999998E-2</v>
      </c>
      <c r="AC55" s="451">
        <v>5.1999999999999998E-2</v>
      </c>
      <c r="AD55" s="451">
        <v>4.3999999999999997E-2</v>
      </c>
      <c r="AE55" s="40">
        <v>5.2999999999999999E-2</v>
      </c>
      <c r="AF55" s="64">
        <v>7.0999999999999994E-2</v>
      </c>
      <c r="AG55" s="66">
        <v>6.8000000000000005E-2</v>
      </c>
      <c r="AH55" s="101">
        <v>5.8999999999999997E-2</v>
      </c>
      <c r="AI55" s="139">
        <v>4.1000000000000002E-2</v>
      </c>
      <c r="AJ55" s="139">
        <v>0.04</v>
      </c>
      <c r="AK55" s="139">
        <v>4.3999999999999997E-2</v>
      </c>
      <c r="AL55" s="175">
        <v>5.3999999999999999E-2</v>
      </c>
      <c r="AM55" s="139">
        <v>4.8000000000000001E-2</v>
      </c>
      <c r="AN55" s="95">
        <v>3.5999999999999997E-2</v>
      </c>
    </row>
    <row r="56" spans="2:40" ht="21" customHeight="1" x14ac:dyDescent="0.2">
      <c r="B56" s="450" t="s">
        <v>24</v>
      </c>
      <c r="C56" s="350" t="s">
        <v>25</v>
      </c>
      <c r="D56" s="380"/>
      <c r="E56" s="24">
        <v>0.06</v>
      </c>
      <c r="F56" s="443">
        <v>3.6999999999999998E-2</v>
      </c>
      <c r="G56" s="443">
        <v>5.8000000000000003E-2</v>
      </c>
      <c r="H56" s="443">
        <v>5.2999999999999999E-2</v>
      </c>
      <c r="I56" s="443">
        <v>4.8000000000000001E-2</v>
      </c>
      <c r="J56" s="443">
        <v>5.0999999999999997E-2</v>
      </c>
      <c r="K56" s="443">
        <v>4.3999999999999997E-2</v>
      </c>
      <c r="L56" s="443">
        <v>4.4999999999999998E-2</v>
      </c>
      <c r="M56" s="444">
        <v>4.8000000000000001E-2</v>
      </c>
      <c r="N56" s="443">
        <v>4.7E-2</v>
      </c>
      <c r="O56" s="444">
        <v>5.1999999999999998E-2</v>
      </c>
      <c r="P56" s="445">
        <v>4.7E-2</v>
      </c>
      <c r="Q56" s="446">
        <v>4.8000000000000001E-2</v>
      </c>
      <c r="R56" s="443">
        <v>5.2999999999999999E-2</v>
      </c>
      <c r="S56" s="447">
        <v>6.6000000000000003E-2</v>
      </c>
      <c r="T56" s="63">
        <v>5.6000000000000001E-2</v>
      </c>
      <c r="U56" s="451">
        <v>6.0999999999999999E-2</v>
      </c>
      <c r="V56" s="451">
        <v>5.3999999999999999E-2</v>
      </c>
      <c r="W56" s="451">
        <v>0.04</v>
      </c>
      <c r="X56" s="451">
        <v>4.3999999999999997E-2</v>
      </c>
      <c r="Y56" s="40">
        <v>4.9000000000000002E-2</v>
      </c>
      <c r="Z56" s="452">
        <v>4.2000000000000003E-2</v>
      </c>
      <c r="AA56" s="452">
        <v>4.2000000000000003E-2</v>
      </c>
      <c r="AB56" s="451">
        <v>4.4999999999999998E-2</v>
      </c>
      <c r="AC56" s="451">
        <v>4.8000000000000001E-2</v>
      </c>
      <c r="AD56" s="451">
        <v>4.2000000000000003E-2</v>
      </c>
      <c r="AE56" s="40">
        <v>4.9000000000000002E-2</v>
      </c>
      <c r="AF56" s="66">
        <v>7.2999999999999995E-2</v>
      </c>
      <c r="AG56" s="64">
        <v>6.5000000000000002E-2</v>
      </c>
      <c r="AH56" s="99">
        <v>5.2999999999999999E-2</v>
      </c>
      <c r="AI56" s="139">
        <v>3.6999999999999998E-2</v>
      </c>
      <c r="AJ56" s="139">
        <v>3.7999999999999999E-2</v>
      </c>
      <c r="AK56" s="139">
        <v>3.9E-2</v>
      </c>
      <c r="AL56" s="174">
        <v>4.9000000000000002E-2</v>
      </c>
      <c r="AM56" s="139">
        <v>4.3999999999999997E-2</v>
      </c>
      <c r="AN56" s="95">
        <v>3.4000000000000002E-2</v>
      </c>
    </row>
    <row r="57" spans="2:40" ht="21" customHeight="1" x14ac:dyDescent="0.2">
      <c r="B57" s="450" t="s">
        <v>26</v>
      </c>
      <c r="C57" s="350" t="s">
        <v>27</v>
      </c>
      <c r="D57" s="380"/>
      <c r="E57" s="24">
        <v>5.8999999999999997E-2</v>
      </c>
      <c r="F57" s="443">
        <v>4.4999999999999998E-2</v>
      </c>
      <c r="G57" s="443">
        <v>5.3999999999999999E-2</v>
      </c>
      <c r="H57" s="443">
        <v>5.0999999999999997E-2</v>
      </c>
      <c r="I57" s="443">
        <v>5.1999999999999998E-2</v>
      </c>
      <c r="J57" s="443">
        <v>4.7E-2</v>
      </c>
      <c r="K57" s="443">
        <v>4.8000000000000001E-2</v>
      </c>
      <c r="L57" s="443">
        <v>4.7E-2</v>
      </c>
      <c r="M57" s="443">
        <v>0.05</v>
      </c>
      <c r="N57" s="443">
        <v>5.3999999999999999E-2</v>
      </c>
      <c r="O57" s="444">
        <v>5.2999999999999999E-2</v>
      </c>
      <c r="P57" s="445">
        <v>4.2000000000000003E-2</v>
      </c>
      <c r="Q57" s="446">
        <v>5.3999999999999999E-2</v>
      </c>
      <c r="R57" s="443">
        <v>5.3999999999999999E-2</v>
      </c>
      <c r="S57" s="447">
        <v>8.1000000000000003E-2</v>
      </c>
      <c r="T57" s="63">
        <v>5.8000000000000003E-2</v>
      </c>
      <c r="U57" s="451">
        <v>6.8000000000000005E-2</v>
      </c>
      <c r="V57" s="451">
        <v>5.8999999999999997E-2</v>
      </c>
      <c r="W57" s="451">
        <v>4.1000000000000002E-2</v>
      </c>
      <c r="X57" s="451">
        <v>4.2999999999999997E-2</v>
      </c>
      <c r="Y57" s="40">
        <v>4.4999999999999998E-2</v>
      </c>
      <c r="Z57" s="452">
        <v>3.5000000000000003E-2</v>
      </c>
      <c r="AA57" s="452">
        <v>5.1999999999999998E-2</v>
      </c>
      <c r="AB57" s="451">
        <v>4.2000000000000003E-2</v>
      </c>
      <c r="AC57" s="451">
        <v>4.3999999999999997E-2</v>
      </c>
      <c r="AD57" s="451">
        <v>4.2000000000000003E-2</v>
      </c>
      <c r="AE57" s="40">
        <v>4.2000000000000003E-2</v>
      </c>
      <c r="AF57" s="64">
        <v>5.0999999999999997E-2</v>
      </c>
      <c r="AG57" s="64">
        <v>5.5E-2</v>
      </c>
      <c r="AH57" s="99">
        <v>0.05</v>
      </c>
      <c r="AI57" s="139">
        <v>3.7999999999999999E-2</v>
      </c>
      <c r="AJ57" s="139">
        <v>3.4000000000000002E-2</v>
      </c>
      <c r="AK57" s="139">
        <v>3.7999999999999999E-2</v>
      </c>
      <c r="AL57" s="174">
        <v>3.6999999999999998E-2</v>
      </c>
      <c r="AM57" s="139">
        <v>3.9E-2</v>
      </c>
      <c r="AN57" s="95">
        <v>3.3000000000000002E-2</v>
      </c>
    </row>
    <row r="58" spans="2:40" ht="21" customHeight="1" x14ac:dyDescent="0.2">
      <c r="B58" s="465" t="s">
        <v>28</v>
      </c>
      <c r="C58" s="383" t="s">
        <v>29</v>
      </c>
      <c r="D58" s="380"/>
      <c r="E58" s="466">
        <v>6.5000000000000002E-2</v>
      </c>
      <c r="F58" s="467">
        <v>5.8999999999999997E-2</v>
      </c>
      <c r="G58" s="467">
        <v>7.1999999999999995E-2</v>
      </c>
      <c r="H58" s="467">
        <v>5.5E-2</v>
      </c>
      <c r="I58" s="467">
        <v>6.7000000000000004E-2</v>
      </c>
      <c r="J58" s="467">
        <v>5.5E-2</v>
      </c>
      <c r="K58" s="467">
        <v>6.6000000000000003E-2</v>
      </c>
      <c r="L58" s="467">
        <v>5.8000000000000003E-2</v>
      </c>
      <c r="M58" s="467">
        <v>0.06</v>
      </c>
      <c r="N58" s="468">
        <v>7.3999999999999996E-2</v>
      </c>
      <c r="O58" s="469">
        <v>5.2999999999999999E-2</v>
      </c>
      <c r="P58" s="470">
        <v>5.7000000000000002E-2</v>
      </c>
      <c r="Q58" s="471">
        <v>7.8E-2</v>
      </c>
      <c r="R58" s="467">
        <v>6.4000000000000001E-2</v>
      </c>
      <c r="S58" s="472">
        <v>7.1999999999999995E-2</v>
      </c>
      <c r="T58" s="473">
        <v>7.1999999999999995E-2</v>
      </c>
      <c r="U58" s="451">
        <v>7.2999999999999995E-2</v>
      </c>
      <c r="V58" s="451">
        <v>5.3999999999999999E-2</v>
      </c>
      <c r="W58" s="451">
        <v>4.9000000000000002E-2</v>
      </c>
      <c r="X58" s="451">
        <v>4.4999999999999998E-2</v>
      </c>
      <c r="Y58" s="40">
        <v>6.3E-2</v>
      </c>
      <c r="Z58" s="452">
        <v>4.2000000000000003E-2</v>
      </c>
      <c r="AA58" s="474">
        <v>5.3999999999999999E-2</v>
      </c>
      <c r="AB58" s="451">
        <v>5.5E-2</v>
      </c>
      <c r="AC58" s="451">
        <v>0.05</v>
      </c>
      <c r="AD58" s="451">
        <v>4.4999999999999998E-2</v>
      </c>
      <c r="AE58" s="40">
        <v>4.8000000000000001E-2</v>
      </c>
      <c r="AF58" s="64">
        <v>0.06</v>
      </c>
      <c r="AG58" s="64">
        <v>5.8999999999999997E-2</v>
      </c>
      <c r="AH58" s="99">
        <v>5.2999999999999999E-2</v>
      </c>
      <c r="AI58" s="140">
        <v>5.1999999999999998E-2</v>
      </c>
      <c r="AJ58" s="148">
        <v>0.04</v>
      </c>
      <c r="AK58" s="150">
        <v>6.2E-2</v>
      </c>
      <c r="AL58" s="176">
        <v>4.5999999999999999E-2</v>
      </c>
      <c r="AM58" s="150">
        <v>4.2999999999999997E-2</v>
      </c>
      <c r="AN58" s="145">
        <v>3.5000000000000003E-2</v>
      </c>
    </row>
    <row r="59" spans="2:40" ht="21" customHeight="1" x14ac:dyDescent="0.2">
      <c r="B59" s="450" t="s">
        <v>30</v>
      </c>
      <c r="C59" s="350" t="s">
        <v>31</v>
      </c>
      <c r="D59" s="380"/>
      <c r="E59" s="24">
        <v>6.9000000000000006E-2</v>
      </c>
      <c r="F59" s="443">
        <v>4.1000000000000002E-2</v>
      </c>
      <c r="G59" s="443">
        <v>5.8000000000000003E-2</v>
      </c>
      <c r="H59" s="443">
        <v>5.0999999999999997E-2</v>
      </c>
      <c r="I59" s="443">
        <v>5.3999999999999999E-2</v>
      </c>
      <c r="J59" s="443">
        <v>4.5999999999999999E-2</v>
      </c>
      <c r="K59" s="443">
        <v>6.7000000000000004E-2</v>
      </c>
      <c r="L59" s="443">
        <v>4.9000000000000002E-2</v>
      </c>
      <c r="M59" s="443">
        <v>4.8000000000000001E-2</v>
      </c>
      <c r="N59" s="443">
        <v>5.5E-2</v>
      </c>
      <c r="O59" s="444">
        <v>5.5E-2</v>
      </c>
      <c r="P59" s="445">
        <v>4.2999999999999997E-2</v>
      </c>
      <c r="Q59" s="446">
        <v>7.3999999999999996E-2</v>
      </c>
      <c r="R59" s="443">
        <v>6.0999999999999999E-2</v>
      </c>
      <c r="S59" s="447">
        <v>6.8000000000000005E-2</v>
      </c>
      <c r="T59" s="63">
        <v>5.8000000000000003E-2</v>
      </c>
      <c r="U59" s="451">
        <v>6.2E-2</v>
      </c>
      <c r="V59" s="451">
        <v>0.06</v>
      </c>
      <c r="W59" s="451">
        <v>4.1000000000000002E-2</v>
      </c>
      <c r="X59" s="451">
        <v>4.5999999999999999E-2</v>
      </c>
      <c r="Y59" s="40">
        <v>4.8000000000000001E-2</v>
      </c>
      <c r="Z59" s="452">
        <v>3.5999999999999997E-2</v>
      </c>
      <c r="AA59" s="452">
        <v>4.2999999999999997E-2</v>
      </c>
      <c r="AB59" s="451">
        <v>4.7E-2</v>
      </c>
      <c r="AC59" s="451">
        <v>4.4999999999999998E-2</v>
      </c>
      <c r="AD59" s="451">
        <v>3.7999999999999999E-2</v>
      </c>
      <c r="AE59" s="40">
        <v>4.4999999999999998E-2</v>
      </c>
      <c r="AF59" s="64">
        <v>6.4000000000000001E-2</v>
      </c>
      <c r="AG59" s="64">
        <v>0.06</v>
      </c>
      <c r="AH59" s="99">
        <v>5.8000000000000003E-2</v>
      </c>
      <c r="AI59" s="139">
        <v>3.6999999999999998E-2</v>
      </c>
      <c r="AJ59" s="139">
        <v>3.5999999999999997E-2</v>
      </c>
      <c r="AK59" s="139">
        <v>4.1000000000000002E-2</v>
      </c>
      <c r="AL59" s="174">
        <v>3.6999999999999998E-2</v>
      </c>
      <c r="AM59" s="139">
        <v>3.7999999999999999E-2</v>
      </c>
      <c r="AN59" s="95">
        <v>3.5000000000000003E-2</v>
      </c>
    </row>
    <row r="60" spans="2:40" ht="21" customHeight="1" x14ac:dyDescent="0.2">
      <c r="B60" s="273" t="s">
        <v>32</v>
      </c>
      <c r="C60" s="475" t="s">
        <v>33</v>
      </c>
      <c r="D60" s="380"/>
      <c r="E60" s="476">
        <v>5.6000000000000001E-2</v>
      </c>
      <c r="F60" s="477">
        <v>4.1000000000000002E-2</v>
      </c>
      <c r="G60" s="477">
        <v>5.1999999999999998E-2</v>
      </c>
      <c r="H60" s="477">
        <v>4.8000000000000001E-2</v>
      </c>
      <c r="I60" s="477">
        <v>4.9000000000000002E-2</v>
      </c>
      <c r="J60" s="477">
        <v>4.1000000000000002E-2</v>
      </c>
      <c r="K60" s="477">
        <v>4.4999999999999998E-2</v>
      </c>
      <c r="L60" s="477">
        <v>4.4999999999999998E-2</v>
      </c>
      <c r="M60" s="477">
        <v>0.04</v>
      </c>
      <c r="N60" s="477">
        <v>0.05</v>
      </c>
      <c r="O60" s="478">
        <v>6.2E-2</v>
      </c>
      <c r="P60" s="479">
        <v>4.1000000000000002E-2</v>
      </c>
      <c r="Q60" s="480">
        <v>5.6000000000000001E-2</v>
      </c>
      <c r="R60" s="477">
        <v>5.1999999999999998E-2</v>
      </c>
      <c r="S60" s="481">
        <v>6.4000000000000001E-2</v>
      </c>
      <c r="T60" s="64">
        <v>5.2999999999999999E-2</v>
      </c>
      <c r="U60" s="451">
        <v>5.6000000000000001E-2</v>
      </c>
      <c r="V60" s="451">
        <v>4.5999999999999999E-2</v>
      </c>
      <c r="W60" s="451">
        <v>3.5999999999999997E-2</v>
      </c>
      <c r="X60" s="451">
        <v>4.2999999999999997E-2</v>
      </c>
      <c r="Y60" s="40">
        <v>4.3999999999999997E-2</v>
      </c>
      <c r="Z60" s="452">
        <v>3.4000000000000002E-2</v>
      </c>
      <c r="AA60" s="452">
        <v>0.04</v>
      </c>
      <c r="AB60" s="451">
        <v>4.2999999999999997E-2</v>
      </c>
      <c r="AC60" s="451">
        <v>4.3999999999999997E-2</v>
      </c>
      <c r="AD60" s="451">
        <v>3.5999999999999997E-2</v>
      </c>
      <c r="AE60" s="40">
        <v>4.3999999999999997E-2</v>
      </c>
      <c r="AF60" s="64">
        <v>0.05</v>
      </c>
      <c r="AG60" s="64">
        <v>5.5E-2</v>
      </c>
      <c r="AH60" s="99">
        <v>0.05</v>
      </c>
      <c r="AI60" s="139">
        <v>3.5000000000000003E-2</v>
      </c>
      <c r="AJ60" s="139">
        <v>3.3000000000000002E-2</v>
      </c>
      <c r="AK60" s="139">
        <v>3.5999999999999997E-2</v>
      </c>
      <c r="AL60" s="174">
        <v>3.7999999999999999E-2</v>
      </c>
      <c r="AM60" s="139">
        <v>3.9E-2</v>
      </c>
      <c r="AN60" s="95">
        <v>3.1E-2</v>
      </c>
    </row>
    <row r="61" spans="2:40" ht="21" customHeight="1" x14ac:dyDescent="0.2">
      <c r="B61" s="292" t="s">
        <v>34</v>
      </c>
      <c r="C61" s="482" t="s">
        <v>56</v>
      </c>
      <c r="D61" s="398"/>
      <c r="E61" s="483">
        <v>4.5999999999999999E-2</v>
      </c>
      <c r="F61" s="484">
        <v>5.1999999999999998E-2</v>
      </c>
      <c r="G61" s="484">
        <v>4.5999999999999999E-2</v>
      </c>
      <c r="H61" s="484">
        <v>4.5999999999999999E-2</v>
      </c>
      <c r="I61" s="484">
        <v>5.2999999999999999E-2</v>
      </c>
      <c r="J61" s="484">
        <v>4.2999999999999997E-2</v>
      </c>
      <c r="K61" s="484">
        <v>4.8000000000000001E-2</v>
      </c>
      <c r="L61" s="484">
        <v>3.7999999999999999E-2</v>
      </c>
      <c r="M61" s="484">
        <v>2.5000000000000001E-2</v>
      </c>
      <c r="N61" s="484">
        <v>5.3999999999999999E-2</v>
      </c>
      <c r="O61" s="485">
        <v>4.5999999999999999E-2</v>
      </c>
      <c r="P61" s="486">
        <v>3.7999999999999999E-2</v>
      </c>
      <c r="Q61" s="487">
        <v>4.5999999999999999E-2</v>
      </c>
      <c r="R61" s="484">
        <v>8.1000000000000003E-2</v>
      </c>
      <c r="S61" s="488">
        <v>5.1999999999999998E-2</v>
      </c>
      <c r="T61" s="489">
        <v>5.3999999999999999E-2</v>
      </c>
      <c r="U61" s="490">
        <v>4.5999999999999999E-2</v>
      </c>
      <c r="V61" s="490">
        <v>4.9000000000000002E-2</v>
      </c>
      <c r="W61" s="490">
        <v>3.3000000000000002E-2</v>
      </c>
      <c r="X61" s="490">
        <v>4.1000000000000002E-2</v>
      </c>
      <c r="Y61" s="42">
        <v>3.7999999999999999E-2</v>
      </c>
      <c r="Z61" s="491">
        <v>3.7999999999999999E-2</v>
      </c>
      <c r="AA61" s="491">
        <v>3.7999999999999999E-2</v>
      </c>
      <c r="AB61" s="490">
        <v>3.7999999999999999E-2</v>
      </c>
      <c r="AC61" s="490">
        <v>4.1000000000000002E-2</v>
      </c>
      <c r="AD61" s="490">
        <v>3.5000000000000003E-2</v>
      </c>
      <c r="AE61" s="42">
        <v>4.3999999999999997E-2</v>
      </c>
      <c r="AF61" s="67">
        <v>5.6000000000000001E-2</v>
      </c>
      <c r="AG61" s="67">
        <v>6.3E-2</v>
      </c>
      <c r="AH61" s="102">
        <v>5.0999999999999997E-2</v>
      </c>
      <c r="AI61" s="141">
        <v>3.5999999999999997E-2</v>
      </c>
      <c r="AJ61" s="141">
        <v>2.9000000000000001E-2</v>
      </c>
      <c r="AK61" s="141">
        <v>3.6999999999999998E-2</v>
      </c>
      <c r="AL61" s="177">
        <v>0.03</v>
      </c>
      <c r="AM61" s="141">
        <v>3.7999999999999999E-2</v>
      </c>
      <c r="AN61" s="96">
        <v>2.5999999999999999E-2</v>
      </c>
    </row>
    <row r="62" spans="2:40" ht="21" customHeight="1" x14ac:dyDescent="0.2">
      <c r="B62" s="382" t="s">
        <v>52</v>
      </c>
      <c r="C62" s="383" t="s">
        <v>53</v>
      </c>
      <c r="D62" s="407"/>
      <c r="E62" s="23"/>
      <c r="F62" s="385"/>
      <c r="G62" s="385"/>
      <c r="H62" s="385"/>
      <c r="I62" s="385"/>
      <c r="J62" s="385"/>
      <c r="K62" s="385"/>
      <c r="L62" s="385"/>
      <c r="M62" s="385"/>
      <c r="N62" s="385"/>
      <c r="O62" s="492"/>
      <c r="P62" s="492"/>
      <c r="Q62" s="492"/>
      <c r="R62" s="493"/>
      <c r="S62" s="494"/>
      <c r="T62" s="495"/>
      <c r="U62" s="395"/>
      <c r="V62" s="396"/>
      <c r="W62" s="393"/>
      <c r="X62" s="393"/>
      <c r="Y62" s="35"/>
      <c r="Z62" s="491">
        <v>3.9E-2</v>
      </c>
      <c r="AA62" s="491">
        <v>4.2999999999999997E-2</v>
      </c>
      <c r="AB62" s="490">
        <v>3.9E-2</v>
      </c>
      <c r="AC62" s="490">
        <v>4.3999999999999997E-2</v>
      </c>
      <c r="AD62" s="490">
        <v>3.2000000000000001E-2</v>
      </c>
      <c r="AE62" s="42">
        <v>3.5000000000000003E-2</v>
      </c>
      <c r="AF62" s="67">
        <v>4.2999999999999997E-2</v>
      </c>
      <c r="AG62" s="67">
        <v>4.2999999999999997E-2</v>
      </c>
      <c r="AH62" s="102">
        <v>4.9000000000000002E-2</v>
      </c>
      <c r="AI62" s="141">
        <v>0.03</v>
      </c>
      <c r="AJ62" s="141">
        <v>2.7E-2</v>
      </c>
      <c r="AK62" s="141">
        <v>3.1E-2</v>
      </c>
      <c r="AL62" s="177">
        <v>3.3000000000000002E-2</v>
      </c>
      <c r="AM62" s="141">
        <v>3.4000000000000002E-2</v>
      </c>
      <c r="AN62" s="96">
        <v>2.5000000000000001E-2</v>
      </c>
    </row>
    <row r="63" spans="2:40" ht="21" customHeight="1" thickBot="1" x14ac:dyDescent="0.25">
      <c r="B63" s="408" t="s">
        <v>54</v>
      </c>
      <c r="C63" s="409" t="s">
        <v>55</v>
      </c>
      <c r="D63" s="410"/>
      <c r="E63" s="411"/>
      <c r="F63" s="412"/>
      <c r="G63" s="412"/>
      <c r="H63" s="412"/>
      <c r="I63" s="412"/>
      <c r="J63" s="412"/>
      <c r="K63" s="412"/>
      <c r="L63" s="412"/>
      <c r="M63" s="412"/>
      <c r="N63" s="412"/>
      <c r="O63" s="496"/>
      <c r="P63" s="496"/>
      <c r="Q63" s="496"/>
      <c r="R63" s="497"/>
      <c r="S63" s="498"/>
      <c r="T63" s="499"/>
      <c r="U63" s="415"/>
      <c r="V63" s="416"/>
      <c r="W63" s="417"/>
      <c r="X63" s="417"/>
      <c r="Y63" s="36"/>
      <c r="Z63" s="500">
        <v>3.9E-2</v>
      </c>
      <c r="AA63" s="500">
        <v>4.2000000000000003E-2</v>
      </c>
      <c r="AB63" s="501">
        <v>4.5999999999999999E-2</v>
      </c>
      <c r="AC63" s="501">
        <v>4.4999999999999998E-2</v>
      </c>
      <c r="AD63" s="501">
        <v>3.2000000000000001E-2</v>
      </c>
      <c r="AE63" s="43">
        <v>3.7999999999999999E-2</v>
      </c>
      <c r="AF63" s="68">
        <v>4.2999999999999997E-2</v>
      </c>
      <c r="AG63" s="68">
        <v>4.3999999999999997E-2</v>
      </c>
      <c r="AH63" s="103">
        <v>4.9000000000000002E-2</v>
      </c>
      <c r="AI63" s="142">
        <v>3.2000000000000001E-2</v>
      </c>
      <c r="AJ63" s="142">
        <v>3.1E-2</v>
      </c>
      <c r="AK63" s="142">
        <v>3.5000000000000003E-2</v>
      </c>
      <c r="AL63" s="178">
        <v>3.4000000000000002E-2</v>
      </c>
      <c r="AM63" s="142">
        <v>3.5999999999999997E-2</v>
      </c>
      <c r="AN63" s="97">
        <v>2.7E-2</v>
      </c>
    </row>
    <row r="64" spans="2:40" ht="21" customHeight="1" thickTop="1" thickBot="1" x14ac:dyDescent="0.25">
      <c r="B64" s="418" t="s">
        <v>38</v>
      </c>
      <c r="C64" s="191"/>
      <c r="D64" s="192"/>
      <c r="E64" s="502">
        <f>MAX(E52:E61)</f>
        <v>8.1000000000000003E-2</v>
      </c>
      <c r="F64" s="503">
        <v>9.1999999999999998E-2</v>
      </c>
      <c r="G64" s="503">
        <v>7.3999999999999996E-2</v>
      </c>
      <c r="H64" s="503">
        <v>7.8E-2</v>
      </c>
      <c r="I64" s="503">
        <v>0.09</v>
      </c>
      <c r="J64" s="503">
        <v>7.5999999999999998E-2</v>
      </c>
      <c r="K64" s="503">
        <v>8.8999999999999996E-2</v>
      </c>
      <c r="L64" s="503">
        <v>6.4000000000000001E-2</v>
      </c>
      <c r="M64" s="503">
        <v>7.0000000000000007E-2</v>
      </c>
      <c r="N64" s="503">
        <v>7.3999999999999996E-2</v>
      </c>
      <c r="O64" s="503">
        <v>6.8000000000000005E-2</v>
      </c>
      <c r="P64" s="503">
        <v>8.5000000000000006E-2</v>
      </c>
      <c r="Q64" s="504">
        <v>0.1</v>
      </c>
      <c r="R64" s="503">
        <v>9.6000000000000002E-2</v>
      </c>
      <c r="S64" s="505">
        <v>9.2999999999999999E-2</v>
      </c>
      <c r="T64" s="69">
        <v>7.1999999999999995E-2</v>
      </c>
      <c r="U64" s="506">
        <f>MAX(U52:U61)</f>
        <v>8.6999999999999994E-2</v>
      </c>
      <c r="V64" s="506">
        <f>MAX(V52:V61)</f>
        <v>7.2999999999999995E-2</v>
      </c>
      <c r="W64" s="506">
        <f>MAX(W52:W61)</f>
        <v>5.3999999999999999E-2</v>
      </c>
      <c r="X64" s="506">
        <f>MAX(X52:X61)</f>
        <v>5.2299999999999999E-2</v>
      </c>
      <c r="Y64" s="44">
        <f>MAX(Y52:Y61)</f>
        <v>6.9000000000000006E-2</v>
      </c>
      <c r="Z64" s="507">
        <f t="shared" ref="Z64:AN64" si="11">MAX(Z52:Z63)</f>
        <v>5.1999999999999998E-2</v>
      </c>
      <c r="AA64" s="507">
        <f t="shared" si="11"/>
        <v>5.3999999999999999E-2</v>
      </c>
      <c r="AB64" s="506">
        <f t="shared" si="11"/>
        <v>7.1999999999999995E-2</v>
      </c>
      <c r="AC64" s="506">
        <f t="shared" si="11"/>
        <v>0.06</v>
      </c>
      <c r="AD64" s="506">
        <f t="shared" si="11"/>
        <v>5.8999999999999997E-2</v>
      </c>
      <c r="AE64" s="44">
        <f t="shared" si="11"/>
        <v>6.2E-2</v>
      </c>
      <c r="AF64" s="69">
        <f t="shared" si="11"/>
        <v>7.2999999999999995E-2</v>
      </c>
      <c r="AG64" s="69">
        <f t="shared" si="11"/>
        <v>6.8000000000000005E-2</v>
      </c>
      <c r="AH64" s="104">
        <f t="shared" si="11"/>
        <v>7.0000000000000007E-2</v>
      </c>
      <c r="AI64" s="143">
        <f t="shared" si="11"/>
        <v>5.1999999999999998E-2</v>
      </c>
      <c r="AJ64" s="143">
        <f t="shared" si="11"/>
        <v>4.8000000000000001E-2</v>
      </c>
      <c r="AK64" s="143">
        <f t="shared" si="11"/>
        <v>6.4000000000000001E-2</v>
      </c>
      <c r="AL64" s="179">
        <f>MAX(AL52:AL63)</f>
        <v>5.3999999999999999E-2</v>
      </c>
      <c r="AM64" s="143">
        <f>MAX(AM52:AM63)</f>
        <v>5.0999999999999997E-2</v>
      </c>
      <c r="AN64" s="85">
        <f t="shared" ref="AN64" si="12">MAX(AN52:AN63)</f>
        <v>4.2000000000000003E-2</v>
      </c>
    </row>
    <row r="65" spans="2:40" ht="21" customHeight="1" thickBot="1" x14ac:dyDescent="0.25">
      <c r="B65" s="190" t="s">
        <v>66</v>
      </c>
      <c r="C65" s="191"/>
      <c r="D65" s="192"/>
      <c r="E65" s="502">
        <f>ROUND(AVERAGE(E52:E61),3)</f>
        <v>0.06</v>
      </c>
      <c r="F65" s="508">
        <v>0.05</v>
      </c>
      <c r="G65" s="508">
        <v>5.8000000000000003E-2</v>
      </c>
      <c r="H65" s="508">
        <v>5.3999999999999999E-2</v>
      </c>
      <c r="I65" s="508">
        <v>5.7000000000000002E-2</v>
      </c>
      <c r="J65" s="508">
        <v>0.05</v>
      </c>
      <c r="K65" s="508">
        <v>5.5E-2</v>
      </c>
      <c r="L65" s="508">
        <v>4.8000000000000001E-2</v>
      </c>
      <c r="M65" s="508">
        <v>4.8000000000000001E-2</v>
      </c>
      <c r="N65" s="508">
        <v>5.6000000000000001E-2</v>
      </c>
      <c r="O65" s="508">
        <v>5.5E-2</v>
      </c>
      <c r="P65" s="508">
        <v>4.9000000000000002E-2</v>
      </c>
      <c r="Q65" s="508">
        <v>6.0999999999999999E-2</v>
      </c>
      <c r="R65" s="508">
        <v>6.4000000000000001E-2</v>
      </c>
      <c r="S65" s="509">
        <v>6.8000000000000005E-2</v>
      </c>
      <c r="T65" s="510">
        <f t="shared" ref="T65:Y65" si="13">ROUND(AVERAGE(T52:T61),3)</f>
        <v>5.7000000000000002E-2</v>
      </c>
      <c r="U65" s="511">
        <f t="shared" si="13"/>
        <v>6.3E-2</v>
      </c>
      <c r="V65" s="511">
        <f t="shared" si="13"/>
        <v>5.3999999999999999E-2</v>
      </c>
      <c r="W65" s="511">
        <f t="shared" si="13"/>
        <v>4.1000000000000002E-2</v>
      </c>
      <c r="X65" s="511">
        <f t="shared" si="13"/>
        <v>4.2999999999999997E-2</v>
      </c>
      <c r="Y65" s="45">
        <f t="shared" si="13"/>
        <v>4.9000000000000002E-2</v>
      </c>
      <c r="Z65" s="510">
        <f t="shared" ref="Z65:AN65" si="14">ROUND(AVERAGE(Z52:Z63),3)</f>
        <v>3.9E-2</v>
      </c>
      <c r="AA65" s="510">
        <f t="shared" si="14"/>
        <v>4.3999999999999997E-2</v>
      </c>
      <c r="AB65" s="511">
        <f t="shared" si="14"/>
        <v>4.8000000000000001E-2</v>
      </c>
      <c r="AC65" s="511">
        <f t="shared" si="14"/>
        <v>4.5999999999999999E-2</v>
      </c>
      <c r="AD65" s="511">
        <f t="shared" si="14"/>
        <v>0.04</v>
      </c>
      <c r="AE65" s="45">
        <f t="shared" si="14"/>
        <v>4.4999999999999998E-2</v>
      </c>
      <c r="AF65" s="70">
        <f t="shared" si="14"/>
        <v>5.6000000000000001E-2</v>
      </c>
      <c r="AG65" s="70">
        <f t="shared" si="14"/>
        <v>5.6000000000000001E-2</v>
      </c>
      <c r="AH65" s="105">
        <f t="shared" si="14"/>
        <v>5.1999999999999998E-2</v>
      </c>
      <c r="AI65" s="144">
        <f t="shared" si="14"/>
        <v>3.7999999999999999E-2</v>
      </c>
      <c r="AJ65" s="144">
        <f t="shared" si="14"/>
        <v>3.5000000000000003E-2</v>
      </c>
      <c r="AK65" s="144">
        <f t="shared" si="14"/>
        <v>4.1000000000000002E-2</v>
      </c>
      <c r="AL65" s="180">
        <f>ROUND(AVERAGE(AL52:AL63),3)</f>
        <v>0.04</v>
      </c>
      <c r="AM65" s="144">
        <f>ROUND(AVERAGE(AM52:AM63),3)</f>
        <v>0.04</v>
      </c>
      <c r="AN65" s="86">
        <f t="shared" ref="AN65" si="15">ROUND(AVERAGE(AN52:AN63),3)</f>
        <v>3.2000000000000001E-2</v>
      </c>
    </row>
    <row r="66" spans="2:40" ht="18" customHeight="1" x14ac:dyDescent="0.2">
      <c r="B66" s="182"/>
      <c r="C66" s="512"/>
      <c r="D66" s="182"/>
      <c r="E66" s="513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21"/>
      <c r="U66" s="21"/>
      <c r="V66" s="21"/>
      <c r="W66" s="21"/>
      <c r="X66" s="21"/>
      <c r="Y66" s="21"/>
      <c r="Z66" s="21"/>
      <c r="AA66" s="19"/>
      <c r="AB66" s="19"/>
      <c r="AC66" s="19"/>
      <c r="AD66" s="19"/>
      <c r="AE66" s="19"/>
      <c r="AH66" s="19"/>
      <c r="AI66" s="19"/>
      <c r="AJ66" s="19"/>
      <c r="AK66" s="19"/>
      <c r="AL66" s="181"/>
      <c r="AM66" s="19"/>
      <c r="AN66" s="19" t="s">
        <v>62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  <rowBreaks count="1" manualBreakCount="1">
    <brk id="3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水質</vt:lpstr>
      <vt:lpstr>水質!Print_Area</vt:lpstr>
      <vt:lpstr>水質!Print_Area_MI</vt:lpstr>
    </vt:vector>
  </TitlesOfParts>
  <Company>あほ県庁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ピカ山チュウ太郎</dc:creator>
  <cp:lastModifiedBy>Windows ユーザー</cp:lastModifiedBy>
  <cp:lastPrinted>2020-05-18T00:10:46Z</cp:lastPrinted>
  <dcterms:created xsi:type="dcterms:W3CDTF">1998-05-11T09:06:32Z</dcterms:created>
  <dcterms:modified xsi:type="dcterms:W3CDTF">2021-02-04T06:10:00Z</dcterms:modified>
</cp:coreProperties>
</file>