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表" sheetId="1" r:id="rId1"/>
    <sheet name="グラフ" sheetId="2" r:id="rId2"/>
  </sheets>
  <definedNames>
    <definedName name="_xlnm.Print_Area" localSheetId="0">'表'!$A$1:$S$63</definedName>
  </definedNames>
  <calcPr fullCalcOnLoad="1"/>
</workbook>
</file>

<file path=xl/sharedStrings.xml><?xml version="1.0" encoding="utf-8"?>
<sst xmlns="http://schemas.openxmlformats.org/spreadsheetml/2006/main" count="164" uniqueCount="38">
  <si>
    <t>総　計</t>
  </si>
  <si>
    <t>その他</t>
  </si>
  <si>
    <t>総　　計</t>
  </si>
  <si>
    <t>持　　家</t>
  </si>
  <si>
    <t>貸　　家</t>
  </si>
  <si>
    <t>給与住宅</t>
  </si>
  <si>
    <t>分譲住宅</t>
  </si>
  <si>
    <t>公　営</t>
  </si>
  <si>
    <t>住宅金融公庫</t>
  </si>
  <si>
    <r>
      <t>公　団</t>
    </r>
    <r>
      <rPr>
        <vertAlign val="subscript"/>
        <sz val="11"/>
        <rFont val="ＭＳ Ｐゴシック"/>
        <family val="3"/>
      </rPr>
      <t>※</t>
    </r>
  </si>
  <si>
    <t>公的資金</t>
  </si>
  <si>
    <t>民間資金</t>
  </si>
  <si>
    <t>資金別，利用関係別―新設住宅の戸数（平成元年～）</t>
  </si>
  <si>
    <t>年・利用関係</t>
  </si>
  <si>
    <t>元年</t>
  </si>
  <si>
    <t>１１年</t>
  </si>
  <si>
    <t>２年</t>
  </si>
  <si>
    <t>１２年</t>
  </si>
  <si>
    <t>３年</t>
  </si>
  <si>
    <t>１３年</t>
  </si>
  <si>
    <t>４年</t>
  </si>
  <si>
    <t>１４年</t>
  </si>
  <si>
    <t>５年</t>
  </si>
  <si>
    <t>１５年</t>
  </si>
  <si>
    <t>６年</t>
  </si>
  <si>
    <t>１６年</t>
  </si>
  <si>
    <t>７年</t>
  </si>
  <si>
    <t>１７年</t>
  </si>
  <si>
    <t>８年</t>
  </si>
  <si>
    <t>１８年</t>
  </si>
  <si>
    <t>９年</t>
  </si>
  <si>
    <t>１０年</t>
  </si>
  <si>
    <t>※　平成１６年７月より「都市再生機構」</t>
  </si>
  <si>
    <t>１９年</t>
  </si>
  <si>
    <t>20年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</si>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</sst>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9" xfId="0" applyFill="1" applyBorder="1" applyAlignment="1">
      <alignment vertical="center"/>
    </xf>
    <xf numFmtId="176" fontId="2" fillId="33" borderId="19" xfId="0" applyNumberFormat="1" applyFon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176" fontId="2" fillId="33" borderId="23" xfId="0" applyNumberFormat="1" applyFon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 textRotation="255"/>
    </xf>
    <xf numFmtId="176" fontId="2" fillId="33" borderId="18" xfId="0" applyNumberFormat="1" applyFon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 textRotation="255"/>
    </xf>
    <xf numFmtId="0" fontId="0" fillId="33" borderId="31" xfId="0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textRotation="255"/>
    </xf>
    <xf numFmtId="176" fontId="2" fillId="33" borderId="0" xfId="0" applyNumberFormat="1" applyFon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32" xfId="0" applyNumberFormat="1" applyFill="1" applyBorder="1" applyAlignment="1">
      <alignment vertical="center"/>
    </xf>
    <xf numFmtId="176" fontId="2" fillId="33" borderId="33" xfId="0" applyNumberFormat="1" applyFont="1" applyFill="1" applyBorder="1" applyAlignment="1">
      <alignment vertical="center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 textRotation="255"/>
    </xf>
    <xf numFmtId="0" fontId="0" fillId="33" borderId="33" xfId="0" applyFill="1" applyBorder="1" applyAlignment="1">
      <alignment vertical="center" textRotation="255"/>
    </xf>
    <xf numFmtId="0" fontId="0" fillId="33" borderId="36" xfId="0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資金別新設住宅着工戸数の推移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8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'表'!$D$3</c:f>
              <c:strCache>
                <c:ptCount val="1"/>
                <c:pt idx="0">
                  <c:v>民間資金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('表'!$D$5,'表'!$D$11,'表'!$D$17,'表'!$D$23,'表'!$D$29,'表'!$D$35,'表'!$D$41,'表'!$D$47,'表'!$D$53,'表'!$D$59,'表'!$N$5,'表'!$N$11,'表'!$N$17,'表'!$N$23,'表'!$N$29,'表'!$N$35,'表'!$N$41,'表'!$N$47,'表'!$N$53,'表'!$N$59,'表'!$X$5,'表'!$X$11,'表'!$X$17)</c:f>
              <c:numCache>
                <c:ptCount val="23"/>
                <c:pt idx="0">
                  <c:v>2262</c:v>
                </c:pt>
                <c:pt idx="1">
                  <c:v>2810</c:v>
                </c:pt>
                <c:pt idx="2">
                  <c:v>2497</c:v>
                </c:pt>
                <c:pt idx="3">
                  <c:v>2546</c:v>
                </c:pt>
                <c:pt idx="4">
                  <c:v>2169</c:v>
                </c:pt>
                <c:pt idx="5">
                  <c:v>2843</c:v>
                </c:pt>
                <c:pt idx="6">
                  <c:v>3254</c:v>
                </c:pt>
                <c:pt idx="7">
                  <c:v>3068</c:v>
                </c:pt>
                <c:pt idx="8">
                  <c:v>2918</c:v>
                </c:pt>
                <c:pt idx="9">
                  <c:v>2889</c:v>
                </c:pt>
                <c:pt idx="10">
                  <c:v>2445</c:v>
                </c:pt>
                <c:pt idx="11">
                  <c:v>3481</c:v>
                </c:pt>
                <c:pt idx="12">
                  <c:v>3251</c:v>
                </c:pt>
                <c:pt idx="13">
                  <c:v>2983</c:v>
                </c:pt>
                <c:pt idx="14">
                  <c:v>2732</c:v>
                </c:pt>
                <c:pt idx="15">
                  <c:v>3796</c:v>
                </c:pt>
                <c:pt idx="16">
                  <c:v>3740</c:v>
                </c:pt>
                <c:pt idx="17">
                  <c:v>3977</c:v>
                </c:pt>
                <c:pt idx="18">
                  <c:v>3325</c:v>
                </c:pt>
                <c:pt idx="19">
                  <c:v>2931</c:v>
                </c:pt>
                <c:pt idx="20">
                  <c:v>2195</c:v>
                </c:pt>
                <c:pt idx="21">
                  <c:v>2105</c:v>
                </c:pt>
                <c:pt idx="22">
                  <c:v>2655</c:v>
                </c:pt>
              </c:numCache>
            </c:numRef>
          </c:val>
        </c:ser>
        <c:ser>
          <c:idx val="1"/>
          <c:order val="1"/>
          <c:tx>
            <c:strRef>
              <c:f>'表'!$F$3</c:f>
              <c:strCache>
                <c:ptCount val="1"/>
                <c:pt idx="0">
                  <c:v>公　営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('表'!$F$5,'表'!$F$11,'表'!$F$17,'表'!$F$23,'表'!$F$29,'表'!$F$35,'表'!$F$41,'表'!$F$47,'表'!$F$53,'表'!$F$59,'表'!$P$5,'表'!$P$11,'表'!$P$17,'表'!$P$23,'表'!$P$29,'表'!$P$35,'表'!$P$41,'表'!$P$47,'表'!$P$53,'表'!$P$59,'表'!$Z$5,'表'!$Z$11,'表'!$Z$17)</c:f>
              <c:numCache>
                <c:ptCount val="23"/>
                <c:pt idx="0">
                  <c:v>335</c:v>
                </c:pt>
                <c:pt idx="1">
                  <c:v>206</c:v>
                </c:pt>
                <c:pt idx="2">
                  <c:v>356</c:v>
                </c:pt>
                <c:pt idx="3">
                  <c:v>255</c:v>
                </c:pt>
                <c:pt idx="4">
                  <c:v>359</c:v>
                </c:pt>
                <c:pt idx="5">
                  <c:v>251</c:v>
                </c:pt>
                <c:pt idx="6">
                  <c:v>375</c:v>
                </c:pt>
                <c:pt idx="7">
                  <c:v>226</c:v>
                </c:pt>
                <c:pt idx="8">
                  <c:v>186</c:v>
                </c:pt>
                <c:pt idx="9">
                  <c:v>258</c:v>
                </c:pt>
                <c:pt idx="10">
                  <c:v>189</c:v>
                </c:pt>
                <c:pt idx="11">
                  <c:v>324</c:v>
                </c:pt>
                <c:pt idx="12">
                  <c:v>239</c:v>
                </c:pt>
                <c:pt idx="13">
                  <c:v>175</c:v>
                </c:pt>
                <c:pt idx="14">
                  <c:v>135</c:v>
                </c:pt>
                <c:pt idx="15">
                  <c:v>175</c:v>
                </c:pt>
                <c:pt idx="16">
                  <c:v>140</c:v>
                </c:pt>
                <c:pt idx="17">
                  <c:v>66</c:v>
                </c:pt>
                <c:pt idx="18">
                  <c:v>140</c:v>
                </c:pt>
                <c:pt idx="19">
                  <c:v>10</c:v>
                </c:pt>
                <c:pt idx="20">
                  <c:v>92</c:v>
                </c:pt>
                <c:pt idx="21">
                  <c:v>69</c:v>
                </c:pt>
                <c:pt idx="2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'表'!$G$3</c:f>
              <c:strCache>
                <c:ptCount val="1"/>
                <c:pt idx="0">
                  <c:v>住宅金融公庫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('表'!$G$5,'表'!$G$11,'表'!$G$17,'表'!$G$23,'表'!$G$29,'表'!$G$35,'表'!$G$41,'表'!$G$47,'表'!$G$53,'表'!$G$59,'表'!$Q$5,'表'!$Q$11,'表'!$Q$17,'表'!$Q$23,'表'!$Q$29,'表'!$Q$35,'表'!$Q$41,'表'!$Q$47,'表'!$Q$53,'表'!$Q$59,'表'!$AA$5,'表'!$AA$11,'表'!$AA$17)</c:f>
              <c:numCache>
                <c:ptCount val="23"/>
                <c:pt idx="0">
                  <c:v>1726</c:v>
                </c:pt>
                <c:pt idx="1">
                  <c:v>1944</c:v>
                </c:pt>
                <c:pt idx="2">
                  <c:v>1689</c:v>
                </c:pt>
                <c:pt idx="3">
                  <c:v>2038</c:v>
                </c:pt>
                <c:pt idx="4">
                  <c:v>2388</c:v>
                </c:pt>
                <c:pt idx="5">
                  <c:v>2936</c:v>
                </c:pt>
                <c:pt idx="6">
                  <c:v>2343</c:v>
                </c:pt>
                <c:pt idx="7">
                  <c:v>3065</c:v>
                </c:pt>
                <c:pt idx="8">
                  <c:v>2033</c:v>
                </c:pt>
                <c:pt idx="9">
                  <c:v>1592</c:v>
                </c:pt>
                <c:pt idx="10">
                  <c:v>2259</c:v>
                </c:pt>
                <c:pt idx="11">
                  <c:v>2002</c:v>
                </c:pt>
                <c:pt idx="12">
                  <c:v>1669</c:v>
                </c:pt>
                <c:pt idx="13">
                  <c:v>715</c:v>
                </c:pt>
                <c:pt idx="14">
                  <c:v>489</c:v>
                </c:pt>
                <c:pt idx="15">
                  <c:v>774</c:v>
                </c:pt>
                <c:pt idx="16">
                  <c:v>271</c:v>
                </c:pt>
                <c:pt idx="17">
                  <c:v>39</c:v>
                </c:pt>
                <c:pt idx="18">
                  <c:v>19</c:v>
                </c:pt>
                <c:pt idx="19">
                  <c:v>241</c:v>
                </c:pt>
                <c:pt idx="20">
                  <c:v>128</c:v>
                </c:pt>
                <c:pt idx="21">
                  <c:v>150</c:v>
                </c:pt>
                <c:pt idx="22">
                  <c:v>156</c:v>
                </c:pt>
              </c:numCache>
            </c:numRef>
          </c:val>
        </c:ser>
        <c:ser>
          <c:idx val="3"/>
          <c:order val="3"/>
          <c:tx>
            <c:v>公　団</c:v>
          </c:tx>
          <c:spPr>
            <a:solidFill>
              <a:srgbClr val="00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('表'!$H$5,'表'!$H$11,'表'!$H$17,'表'!$H$23,'表'!$H$29,'表'!$H$35,'表'!$H$41,'表'!$H$47,'表'!$H$53,'表'!$H$59,'表'!$R$5,'表'!$R$11,'表'!$R$17,'表'!$R$23,'表'!$R$29,'表'!$R$35,'表'!$R$41,'表'!$R$47,'表'!$R$53,'表'!$R$59,'表'!$AB$5,'表'!$AB$11,'表'!$AB$17)</c:f>
              <c:numCache>
                <c:ptCount val="23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'表'!$I$3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('表'!$I$5,'表'!$I$11,'表'!$I$17,'表'!$I$23,'表'!$I$29,'表'!$I$35,'表'!$I$41,'表'!$I$47,'表'!$I$53,'表'!$I$59,'表'!$S$5,'表'!$S$11,'表'!$S$17,'表'!$S$23,'表'!$S$29,'表'!$S$35,'表'!$S$41,'表'!$S$47,'表'!$S$53,'表'!$S$59,'表'!$AC$5,'表'!$AC$11,'表'!$AC$17)</c:f>
              <c:numCache>
                <c:ptCount val="23"/>
                <c:pt idx="0">
                  <c:v>409</c:v>
                </c:pt>
                <c:pt idx="1">
                  <c:v>674</c:v>
                </c:pt>
                <c:pt idx="2">
                  <c:v>409</c:v>
                </c:pt>
                <c:pt idx="3">
                  <c:v>479</c:v>
                </c:pt>
                <c:pt idx="4">
                  <c:v>285</c:v>
                </c:pt>
                <c:pt idx="5">
                  <c:v>325</c:v>
                </c:pt>
                <c:pt idx="6">
                  <c:v>372</c:v>
                </c:pt>
                <c:pt idx="7">
                  <c:v>711</c:v>
                </c:pt>
                <c:pt idx="8">
                  <c:v>587</c:v>
                </c:pt>
                <c:pt idx="9">
                  <c:v>527</c:v>
                </c:pt>
                <c:pt idx="10">
                  <c:v>225</c:v>
                </c:pt>
                <c:pt idx="11">
                  <c:v>161</c:v>
                </c:pt>
                <c:pt idx="12">
                  <c:v>151</c:v>
                </c:pt>
                <c:pt idx="13">
                  <c:v>309</c:v>
                </c:pt>
                <c:pt idx="14">
                  <c:v>87</c:v>
                </c:pt>
                <c:pt idx="15">
                  <c:v>29</c:v>
                </c:pt>
                <c:pt idx="16">
                  <c:v>106</c:v>
                </c:pt>
                <c:pt idx="17">
                  <c:v>99</c:v>
                </c:pt>
                <c:pt idx="18">
                  <c:v>247</c:v>
                </c:pt>
                <c:pt idx="19">
                  <c:v>163</c:v>
                </c:pt>
                <c:pt idx="20">
                  <c:v>216</c:v>
                </c:pt>
                <c:pt idx="21">
                  <c:v>139</c:v>
                </c:pt>
                <c:pt idx="22">
                  <c:v>133</c:v>
                </c:pt>
              </c:numCache>
            </c:numRef>
          </c:val>
        </c:ser>
        <c:overlap val="100"/>
        <c:gapWidth val="100"/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3242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425"/>
          <c:y val="0.06275"/>
          <c:w val="0.631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公的資金による新設住宅着工戸数及び比率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v>戸数（左目盛り）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('表'!$A$5,'表'!$A$11,'表'!$A$17,'表'!$A$23,'表'!$A$29,'表'!$A$35,'表'!$A$41,'表'!$A$47,'表'!$A$53,'表'!$A$59,'表'!$K$5,'表'!$K$11,'表'!$K$17,'表'!$K$23,'表'!$K$29,'表'!$K$35,'表'!$K$41,'表'!$K$47,'表'!$K$53,'表'!$K$59,'表'!$U$5,'表'!$U$11,'表'!$U$17)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20年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('表'!$E$5,'表'!$E$11,'表'!$E$17,'表'!$E$23,'表'!$E$29,'表'!$E$35,'表'!$E$41,'表'!$E$47,'表'!$E$53,'表'!$E$59,'表'!$O$5,'表'!$O$11,'表'!$O$17,'表'!$O$23,'表'!$O$29,'表'!$O$35,'表'!$O$41,'表'!$O$47,'表'!$O$53,'表'!$O$59,'表'!$Y$5,'表'!$Y$11,'表'!$Y$17)</c:f>
              <c:numCache>
                <c:ptCount val="23"/>
                <c:pt idx="0">
                  <c:v>2510</c:v>
                </c:pt>
                <c:pt idx="1">
                  <c:v>2824</c:v>
                </c:pt>
                <c:pt idx="2">
                  <c:v>2454</c:v>
                </c:pt>
                <c:pt idx="3">
                  <c:v>2772</c:v>
                </c:pt>
                <c:pt idx="4">
                  <c:v>3092</c:v>
                </c:pt>
                <c:pt idx="5">
                  <c:v>3512</c:v>
                </c:pt>
                <c:pt idx="6">
                  <c:v>3090</c:v>
                </c:pt>
                <c:pt idx="7">
                  <c:v>4002</c:v>
                </c:pt>
                <c:pt idx="8">
                  <c:v>2806</c:v>
                </c:pt>
                <c:pt idx="9">
                  <c:v>2377</c:v>
                </c:pt>
                <c:pt idx="10">
                  <c:v>2677</c:v>
                </c:pt>
                <c:pt idx="11">
                  <c:v>2487</c:v>
                </c:pt>
                <c:pt idx="12">
                  <c:v>2059</c:v>
                </c:pt>
                <c:pt idx="13">
                  <c:v>1199</c:v>
                </c:pt>
                <c:pt idx="14">
                  <c:v>711</c:v>
                </c:pt>
                <c:pt idx="15">
                  <c:v>978</c:v>
                </c:pt>
                <c:pt idx="16">
                  <c:v>517</c:v>
                </c:pt>
                <c:pt idx="17">
                  <c:v>204</c:v>
                </c:pt>
                <c:pt idx="18">
                  <c:v>406</c:v>
                </c:pt>
                <c:pt idx="19">
                  <c:v>414</c:v>
                </c:pt>
                <c:pt idx="20">
                  <c:v>436</c:v>
                </c:pt>
                <c:pt idx="21">
                  <c:v>358</c:v>
                </c:pt>
                <c:pt idx="22">
                  <c:v>369</c:v>
                </c:pt>
              </c:numCache>
            </c:numRef>
          </c:val>
        </c:ser>
        <c:gapWidth val="100"/>
        <c:axId val="48446692"/>
        <c:axId val="33367045"/>
      </c:barChart>
      <c:lineChart>
        <c:grouping val="standard"/>
        <c:varyColors val="0"/>
        <c:ser>
          <c:idx val="0"/>
          <c:order val="1"/>
          <c:tx>
            <c:v>比率（右目盛り）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('表'!$J$5,'表'!$J$11,'表'!$J$17,'表'!$J$23,'表'!$J$29,'表'!$J$35,'表'!$J$41,'表'!$J$47,'表'!$J$53,'表'!$J$59,'表'!$T$5,'表'!$T$11,'表'!$T$17,'表'!$T$23,'表'!$T$29,'表'!$T$35,'表'!$T$41,'表'!$T$47,'表'!$T$53,'表'!$T$59,'表'!$AD$5,'表'!$AD$11,'表'!$AD$17)</c:f>
              <c:numCache>
                <c:ptCount val="23"/>
                <c:pt idx="0">
                  <c:v>52.6</c:v>
                </c:pt>
                <c:pt idx="1">
                  <c:v>50.1</c:v>
                </c:pt>
                <c:pt idx="2">
                  <c:v>49.6</c:v>
                </c:pt>
                <c:pt idx="3">
                  <c:v>52.1</c:v>
                </c:pt>
                <c:pt idx="4">
                  <c:v>58.8</c:v>
                </c:pt>
                <c:pt idx="5">
                  <c:v>55.3</c:v>
                </c:pt>
                <c:pt idx="6">
                  <c:v>48.7</c:v>
                </c:pt>
                <c:pt idx="7">
                  <c:v>56.6</c:v>
                </c:pt>
                <c:pt idx="8">
                  <c:v>49</c:v>
                </c:pt>
                <c:pt idx="9">
                  <c:v>45.1</c:v>
                </c:pt>
                <c:pt idx="10">
                  <c:v>52.3</c:v>
                </c:pt>
                <c:pt idx="11">
                  <c:v>41.7</c:v>
                </c:pt>
                <c:pt idx="12">
                  <c:v>38.8</c:v>
                </c:pt>
                <c:pt idx="13">
                  <c:v>28.7</c:v>
                </c:pt>
                <c:pt idx="14">
                  <c:v>20.7</c:v>
                </c:pt>
                <c:pt idx="15">
                  <c:v>20.5</c:v>
                </c:pt>
                <c:pt idx="16">
                  <c:v>12.1</c:v>
                </c:pt>
                <c:pt idx="17">
                  <c:v>4.9</c:v>
                </c:pt>
                <c:pt idx="18">
                  <c:v>10.9</c:v>
                </c:pt>
                <c:pt idx="19">
                  <c:v>12.4</c:v>
                </c:pt>
                <c:pt idx="20">
                  <c:v>16.6</c:v>
                </c:pt>
                <c:pt idx="21">
                  <c:v>14.5</c:v>
                </c:pt>
                <c:pt idx="22">
                  <c:v>12.2</c:v>
                </c:pt>
              </c:numCache>
            </c:numRef>
          </c:val>
          <c:smooth val="0"/>
        </c:ser>
        <c:axId val="31867950"/>
        <c:axId val="18376095"/>
      </c:line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67045"/>
        <c:crosses val="autoZero"/>
        <c:auto val="0"/>
        <c:lblOffset val="100"/>
        <c:tickLblSkip val="1"/>
        <c:noMultiLvlLbl val="0"/>
      </c:catAx>
      <c:valAx>
        <c:axId val="33367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6692"/>
        <c:crossesAt val="1"/>
        <c:crossBetween val="between"/>
        <c:dispUnits/>
      </c:valAx>
      <c:catAx>
        <c:axId val="31867950"/>
        <c:scaling>
          <c:orientation val="minMax"/>
        </c:scaling>
        <c:axPos val="b"/>
        <c:delete val="1"/>
        <c:majorTickMark val="out"/>
        <c:minorTickMark val="none"/>
        <c:tickLblPos val="nextTo"/>
        <c:crossAx val="18376095"/>
        <c:crosses val="autoZero"/>
        <c:auto val="0"/>
        <c:lblOffset val="100"/>
        <c:tickLblSkip val="1"/>
        <c:noMultiLvlLbl val="0"/>
      </c:catAx>
      <c:valAx>
        <c:axId val="1837609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7950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7425"/>
          <c:w val="0.443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6162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57</xdr:row>
      <xdr:rowOff>161925</xdr:rowOff>
    </xdr:to>
    <xdr:graphicFrame>
      <xdr:nvGraphicFramePr>
        <xdr:cNvPr id="2" name="Chart 2"/>
        <xdr:cNvGraphicFramePr/>
      </xdr:nvGraphicFramePr>
      <xdr:xfrm>
        <a:off x="0" y="4972050"/>
        <a:ext cx="61626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N1">
      <selection activeCell="AD18" sqref="AD18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9" width="10.50390625" style="1" customWidth="1"/>
    <col min="10" max="10" width="0.2421875" style="1" customWidth="1"/>
    <col min="11" max="11" width="3.125" style="1" customWidth="1"/>
    <col min="12" max="12" width="10.00390625" style="1" customWidth="1"/>
    <col min="13" max="19" width="10.50390625" style="1" customWidth="1"/>
    <col min="20" max="20" width="0.2421875" style="1" customWidth="1"/>
    <col min="21" max="21" width="3.00390625" style="1" customWidth="1"/>
    <col min="22" max="29" width="10.50390625" style="1" customWidth="1"/>
    <col min="30" max="16384" width="9.00390625" style="1" customWidth="1"/>
  </cols>
  <sheetData>
    <row r="1" ht="13.5">
      <c r="C1" s="1" t="s">
        <v>12</v>
      </c>
    </row>
    <row r="3" spans="1:29" ht="13.5" customHeight="1">
      <c r="A3" s="54" t="s">
        <v>13</v>
      </c>
      <c r="B3" s="55"/>
      <c r="C3" s="2" t="s">
        <v>0</v>
      </c>
      <c r="D3" s="3" t="s">
        <v>11</v>
      </c>
      <c r="E3" s="3" t="s">
        <v>10</v>
      </c>
      <c r="F3" s="4" t="s">
        <v>7</v>
      </c>
      <c r="G3" s="5" t="s">
        <v>8</v>
      </c>
      <c r="H3" s="6" t="s">
        <v>9</v>
      </c>
      <c r="I3" s="7" t="s">
        <v>1</v>
      </c>
      <c r="K3" s="54" t="s">
        <v>13</v>
      </c>
      <c r="L3" s="55"/>
      <c r="M3" s="8" t="s">
        <v>0</v>
      </c>
      <c r="N3" s="3" t="s">
        <v>11</v>
      </c>
      <c r="O3" s="3" t="s">
        <v>10</v>
      </c>
      <c r="P3" s="4" t="s">
        <v>7</v>
      </c>
      <c r="Q3" s="9" t="s">
        <v>8</v>
      </c>
      <c r="R3" s="10" t="s">
        <v>9</v>
      </c>
      <c r="S3" s="11" t="s">
        <v>1</v>
      </c>
      <c r="U3" s="54" t="s">
        <v>13</v>
      </c>
      <c r="V3" s="55"/>
      <c r="W3" s="8" t="s">
        <v>0</v>
      </c>
      <c r="X3" s="3" t="s">
        <v>11</v>
      </c>
      <c r="Y3" s="3" t="s">
        <v>10</v>
      </c>
      <c r="Z3" s="4" t="s">
        <v>7</v>
      </c>
      <c r="AA3" s="9" t="s">
        <v>8</v>
      </c>
      <c r="AB3" s="10" t="s">
        <v>9</v>
      </c>
      <c r="AC3" s="11" t="s">
        <v>1</v>
      </c>
    </row>
    <row r="4" spans="1:9" ht="7.5" customHeight="1">
      <c r="A4" s="12"/>
      <c r="B4" s="12"/>
      <c r="C4" s="13"/>
      <c r="D4" s="14"/>
      <c r="E4" s="14"/>
      <c r="F4" s="14"/>
      <c r="G4" s="14"/>
      <c r="H4" s="14"/>
      <c r="I4" s="14"/>
    </row>
    <row r="5" spans="1:30" ht="13.5">
      <c r="A5" s="56" t="s">
        <v>14</v>
      </c>
      <c r="B5" s="15" t="s">
        <v>2</v>
      </c>
      <c r="C5" s="16">
        <v>4772</v>
      </c>
      <c r="D5" s="16">
        <v>2262</v>
      </c>
      <c r="E5" s="16">
        <f>SUM(F5:I5)</f>
        <v>2510</v>
      </c>
      <c r="F5" s="17">
        <v>335</v>
      </c>
      <c r="G5" s="17">
        <v>1726</v>
      </c>
      <c r="H5" s="18">
        <v>40</v>
      </c>
      <c r="I5" s="19">
        <v>409</v>
      </c>
      <c r="J5" s="20">
        <f>ROUND(E5/C5*100,1)</f>
        <v>52.6</v>
      </c>
      <c r="K5" s="56" t="s">
        <v>15</v>
      </c>
      <c r="L5" s="15" t="s">
        <v>2</v>
      </c>
      <c r="M5" s="16">
        <v>5122</v>
      </c>
      <c r="N5" s="16">
        <v>2445</v>
      </c>
      <c r="O5" s="16">
        <f>SUM(P5:S5)</f>
        <v>2677</v>
      </c>
      <c r="P5" s="17">
        <v>189</v>
      </c>
      <c r="Q5" s="17">
        <v>2259</v>
      </c>
      <c r="R5" s="18">
        <v>4</v>
      </c>
      <c r="S5" s="19">
        <v>225</v>
      </c>
      <c r="T5" s="20">
        <f>ROUND(O5/M5*100,1)</f>
        <v>52.3</v>
      </c>
      <c r="U5" s="56" t="s">
        <v>35</v>
      </c>
      <c r="V5" s="15" t="s">
        <v>2</v>
      </c>
      <c r="W5" s="16">
        <f aca="true" t="shared" si="0" ref="W5:AC5">W6+W7+W8+W9</f>
        <v>2631</v>
      </c>
      <c r="X5" s="16">
        <f t="shared" si="0"/>
        <v>2195</v>
      </c>
      <c r="Y5" s="16">
        <f t="shared" si="0"/>
        <v>436</v>
      </c>
      <c r="Z5" s="16">
        <f t="shared" si="0"/>
        <v>92</v>
      </c>
      <c r="AA5" s="16">
        <f t="shared" si="0"/>
        <v>128</v>
      </c>
      <c r="AB5" s="16">
        <f t="shared" si="0"/>
        <v>0</v>
      </c>
      <c r="AC5" s="16">
        <f t="shared" si="0"/>
        <v>216</v>
      </c>
      <c r="AD5" s="50">
        <f>ROUND(Y5/W5*100,1)</f>
        <v>16.6</v>
      </c>
    </row>
    <row r="6" spans="1:29" ht="13.5">
      <c r="A6" s="57"/>
      <c r="B6" s="21" t="s">
        <v>3</v>
      </c>
      <c r="C6" s="22">
        <v>2690</v>
      </c>
      <c r="D6" s="23">
        <v>960</v>
      </c>
      <c r="E6" s="23">
        <f>SUM(F6:I6)</f>
        <v>1730</v>
      </c>
      <c r="F6" s="24">
        <v>0</v>
      </c>
      <c r="G6" s="24">
        <v>1522</v>
      </c>
      <c r="H6" s="25">
        <v>0</v>
      </c>
      <c r="I6" s="26">
        <v>208</v>
      </c>
      <c r="K6" s="57"/>
      <c r="L6" s="21" t="s">
        <v>3</v>
      </c>
      <c r="M6" s="22">
        <v>2553</v>
      </c>
      <c r="N6" s="23">
        <v>934</v>
      </c>
      <c r="O6" s="23">
        <f>SUM(P6:S6)</f>
        <v>1619</v>
      </c>
      <c r="P6" s="24">
        <v>0</v>
      </c>
      <c r="Q6" s="24">
        <v>1557</v>
      </c>
      <c r="R6" s="25">
        <v>0</v>
      </c>
      <c r="S6" s="26">
        <v>62</v>
      </c>
      <c r="U6" s="57"/>
      <c r="V6" s="21" t="s">
        <v>3</v>
      </c>
      <c r="W6" s="16">
        <f>X6+Y6</f>
        <v>1341</v>
      </c>
      <c r="X6" s="23">
        <v>1205</v>
      </c>
      <c r="Y6" s="51">
        <f>Z6+AA6+AB6+AC6</f>
        <v>136</v>
      </c>
      <c r="Z6" s="24">
        <v>0</v>
      </c>
      <c r="AA6" s="24">
        <v>41</v>
      </c>
      <c r="AB6" s="25">
        <v>0</v>
      </c>
      <c r="AC6" s="26">
        <v>95</v>
      </c>
    </row>
    <row r="7" spans="1:29" ht="13.5">
      <c r="A7" s="57"/>
      <c r="B7" s="27" t="s">
        <v>4</v>
      </c>
      <c r="C7" s="28">
        <v>1592</v>
      </c>
      <c r="D7" s="29">
        <v>1186</v>
      </c>
      <c r="E7" s="29">
        <f>SUM(F7:I7)</f>
        <v>406</v>
      </c>
      <c r="F7" s="30">
        <v>335</v>
      </c>
      <c r="G7" s="30">
        <v>16</v>
      </c>
      <c r="H7" s="31">
        <v>0</v>
      </c>
      <c r="I7" s="32">
        <v>55</v>
      </c>
      <c r="K7" s="57"/>
      <c r="L7" s="27" t="s">
        <v>4</v>
      </c>
      <c r="M7" s="28">
        <v>1935</v>
      </c>
      <c r="N7" s="29">
        <v>1472</v>
      </c>
      <c r="O7" s="29">
        <f>SUM(P7:S7)</f>
        <v>463</v>
      </c>
      <c r="P7" s="30">
        <v>189</v>
      </c>
      <c r="Q7" s="30">
        <v>228</v>
      </c>
      <c r="R7" s="31">
        <v>4</v>
      </c>
      <c r="S7" s="32">
        <v>42</v>
      </c>
      <c r="U7" s="57"/>
      <c r="V7" s="27" t="s">
        <v>4</v>
      </c>
      <c r="W7" s="28">
        <f>X7+Y7</f>
        <v>1031</v>
      </c>
      <c r="X7" s="29">
        <v>812</v>
      </c>
      <c r="Y7" s="52">
        <f>Z7+AA7+AB7+AC7</f>
        <v>219</v>
      </c>
      <c r="Z7" s="30">
        <v>92</v>
      </c>
      <c r="AA7" s="30">
        <v>85</v>
      </c>
      <c r="AB7" s="31">
        <v>0</v>
      </c>
      <c r="AC7" s="32">
        <v>42</v>
      </c>
    </row>
    <row r="8" spans="1:29" ht="13.5">
      <c r="A8" s="57"/>
      <c r="B8" s="27" t="s">
        <v>5</v>
      </c>
      <c r="C8" s="28">
        <v>212</v>
      </c>
      <c r="D8" s="29">
        <v>69</v>
      </c>
      <c r="E8" s="29">
        <f>SUM(F8:I8)</f>
        <v>143</v>
      </c>
      <c r="F8" s="30">
        <v>0</v>
      </c>
      <c r="G8" s="30">
        <v>0</v>
      </c>
      <c r="H8" s="31">
        <v>0</v>
      </c>
      <c r="I8" s="32">
        <v>143</v>
      </c>
      <c r="K8" s="57"/>
      <c r="L8" s="27" t="s">
        <v>5</v>
      </c>
      <c r="M8" s="28">
        <v>144</v>
      </c>
      <c r="N8" s="29">
        <v>24</v>
      </c>
      <c r="O8" s="29">
        <f>SUM(P8:S8)</f>
        <v>120</v>
      </c>
      <c r="P8" s="30">
        <v>0</v>
      </c>
      <c r="Q8" s="30">
        <v>0</v>
      </c>
      <c r="R8" s="31">
        <v>0</v>
      </c>
      <c r="S8" s="32">
        <v>120</v>
      </c>
      <c r="U8" s="57"/>
      <c r="V8" s="27" t="s">
        <v>5</v>
      </c>
      <c r="W8" s="53">
        <f>X8+Y8</f>
        <v>71</v>
      </c>
      <c r="X8" s="29">
        <v>4</v>
      </c>
      <c r="Y8" s="52">
        <f>Z8+AA8+AB8+AC8</f>
        <v>67</v>
      </c>
      <c r="Z8" s="30">
        <v>0</v>
      </c>
      <c r="AA8" s="30">
        <v>0</v>
      </c>
      <c r="AB8" s="31">
        <v>0</v>
      </c>
      <c r="AC8" s="32">
        <v>67</v>
      </c>
    </row>
    <row r="9" spans="1:29" ht="13.5">
      <c r="A9" s="58"/>
      <c r="B9" s="33" t="s">
        <v>6</v>
      </c>
      <c r="C9" s="34">
        <v>278</v>
      </c>
      <c r="D9" s="35">
        <v>47</v>
      </c>
      <c r="E9" s="35">
        <f>SUM(F9:I9)</f>
        <v>231</v>
      </c>
      <c r="F9" s="36">
        <v>0</v>
      </c>
      <c r="G9" s="36">
        <v>188</v>
      </c>
      <c r="H9" s="37">
        <v>40</v>
      </c>
      <c r="I9" s="38">
        <v>3</v>
      </c>
      <c r="K9" s="58"/>
      <c r="L9" s="33" t="s">
        <v>6</v>
      </c>
      <c r="M9" s="34">
        <v>490</v>
      </c>
      <c r="N9" s="35">
        <v>15</v>
      </c>
      <c r="O9" s="35">
        <f>SUM(P9:S9)</f>
        <v>475</v>
      </c>
      <c r="P9" s="36">
        <v>0</v>
      </c>
      <c r="Q9" s="36">
        <v>474</v>
      </c>
      <c r="R9" s="37">
        <v>0</v>
      </c>
      <c r="S9" s="38">
        <v>1</v>
      </c>
      <c r="U9" s="58"/>
      <c r="V9" s="33" t="s">
        <v>6</v>
      </c>
      <c r="W9" s="34">
        <f>X9+Y9</f>
        <v>188</v>
      </c>
      <c r="X9" s="35">
        <v>174</v>
      </c>
      <c r="Y9" s="52">
        <f>Z9+AA9+AB9+AC9</f>
        <v>14</v>
      </c>
      <c r="Z9" s="36">
        <v>0</v>
      </c>
      <c r="AA9" s="36">
        <v>2</v>
      </c>
      <c r="AB9" s="37">
        <v>0</v>
      </c>
      <c r="AC9" s="38">
        <v>12</v>
      </c>
    </row>
    <row r="10" spans="11:25" ht="7.5" customHeight="1">
      <c r="K10" s="39"/>
      <c r="L10" s="12"/>
      <c r="M10" s="40"/>
      <c r="N10" s="41"/>
      <c r="O10" s="41"/>
      <c r="P10" s="41"/>
      <c r="Q10" s="41"/>
      <c r="R10" s="41"/>
      <c r="S10" s="41"/>
      <c r="Y10" s="43"/>
    </row>
    <row r="11" spans="1:30" ht="13.5" customHeight="1">
      <c r="A11" s="56" t="s">
        <v>16</v>
      </c>
      <c r="B11" s="15" t="s">
        <v>2</v>
      </c>
      <c r="C11" s="16">
        <v>5634</v>
      </c>
      <c r="D11" s="16">
        <v>2810</v>
      </c>
      <c r="E11" s="16">
        <f>SUM(F11:I11)</f>
        <v>2824</v>
      </c>
      <c r="F11" s="17">
        <v>206</v>
      </c>
      <c r="G11" s="17">
        <v>1944</v>
      </c>
      <c r="H11" s="18">
        <v>0</v>
      </c>
      <c r="I11" s="19">
        <v>674</v>
      </c>
      <c r="J11" s="20">
        <f>ROUND(E11/C11*100,1)</f>
        <v>50.1</v>
      </c>
      <c r="K11" s="56" t="s">
        <v>17</v>
      </c>
      <c r="L11" s="15" t="s">
        <v>2</v>
      </c>
      <c r="M11" s="16">
        <v>5968</v>
      </c>
      <c r="N11" s="16">
        <v>3481</v>
      </c>
      <c r="O11" s="16">
        <f>SUM(P11:S11)</f>
        <v>2487</v>
      </c>
      <c r="P11" s="17">
        <v>324</v>
      </c>
      <c r="Q11" s="17">
        <v>2002</v>
      </c>
      <c r="R11" s="18">
        <v>0</v>
      </c>
      <c r="S11" s="19">
        <v>161</v>
      </c>
      <c r="T11" s="20">
        <f>ROUND(O11/M11*100,1)</f>
        <v>41.7</v>
      </c>
      <c r="U11" s="56" t="s">
        <v>36</v>
      </c>
      <c r="V11" s="15" t="s">
        <v>2</v>
      </c>
      <c r="W11" s="16">
        <f aca="true" t="shared" si="1" ref="W11:AC11">W12+W13+W14+W15</f>
        <v>2463</v>
      </c>
      <c r="X11" s="16">
        <f t="shared" si="1"/>
        <v>2105</v>
      </c>
      <c r="Y11" s="16">
        <f t="shared" si="1"/>
        <v>358</v>
      </c>
      <c r="Z11" s="16">
        <f t="shared" si="1"/>
        <v>69</v>
      </c>
      <c r="AA11" s="16">
        <f t="shared" si="1"/>
        <v>150</v>
      </c>
      <c r="AB11" s="16">
        <f t="shared" si="1"/>
        <v>0</v>
      </c>
      <c r="AC11" s="16">
        <f t="shared" si="1"/>
        <v>139</v>
      </c>
      <c r="AD11" s="50">
        <f>ROUND(Y11/W11*100,1)</f>
        <v>14.5</v>
      </c>
    </row>
    <row r="12" spans="1:29" ht="13.5">
      <c r="A12" s="57"/>
      <c r="B12" s="21" t="s">
        <v>3</v>
      </c>
      <c r="C12" s="22">
        <v>2525</v>
      </c>
      <c r="D12" s="23">
        <v>798</v>
      </c>
      <c r="E12" s="23">
        <f>SUM(F12:I12)</f>
        <v>1727</v>
      </c>
      <c r="F12" s="24">
        <v>0</v>
      </c>
      <c r="G12" s="24">
        <v>1491</v>
      </c>
      <c r="H12" s="25">
        <v>0</v>
      </c>
      <c r="I12" s="26">
        <v>236</v>
      </c>
      <c r="K12" s="57"/>
      <c r="L12" s="21" t="s">
        <v>3</v>
      </c>
      <c r="M12" s="22">
        <v>2581</v>
      </c>
      <c r="N12" s="23">
        <v>1193</v>
      </c>
      <c r="O12" s="23">
        <f>SUM(P12:S12)</f>
        <v>1388</v>
      </c>
      <c r="P12" s="24">
        <v>0</v>
      </c>
      <c r="Q12" s="24">
        <v>1364</v>
      </c>
      <c r="R12" s="25">
        <v>0</v>
      </c>
      <c r="S12" s="26">
        <v>24</v>
      </c>
      <c r="U12" s="57"/>
      <c r="V12" s="21" t="s">
        <v>3</v>
      </c>
      <c r="W12" s="16">
        <f>X12+Y12</f>
        <v>1402</v>
      </c>
      <c r="X12" s="23">
        <v>1244</v>
      </c>
      <c r="Y12" s="51">
        <f>Z12+AA12+AB12+AC12</f>
        <v>158</v>
      </c>
      <c r="Z12" s="24">
        <v>0</v>
      </c>
      <c r="AA12" s="24">
        <v>77</v>
      </c>
      <c r="AB12" s="25">
        <v>0</v>
      </c>
      <c r="AC12" s="26">
        <v>81</v>
      </c>
    </row>
    <row r="13" spans="1:29" ht="13.5">
      <c r="A13" s="57"/>
      <c r="B13" s="27" t="s">
        <v>4</v>
      </c>
      <c r="C13" s="28">
        <v>2422</v>
      </c>
      <c r="D13" s="29">
        <v>1714</v>
      </c>
      <c r="E13" s="29">
        <f>SUM(F13:I13)</f>
        <v>708</v>
      </c>
      <c r="F13" s="30">
        <v>206</v>
      </c>
      <c r="G13" s="30">
        <v>265</v>
      </c>
      <c r="H13" s="31">
        <v>0</v>
      </c>
      <c r="I13" s="32">
        <v>237</v>
      </c>
      <c r="K13" s="57"/>
      <c r="L13" s="27" t="s">
        <v>4</v>
      </c>
      <c r="M13" s="28">
        <v>2644</v>
      </c>
      <c r="N13" s="29">
        <v>2031</v>
      </c>
      <c r="O13" s="29">
        <f>SUM(P13:S13)</f>
        <v>613</v>
      </c>
      <c r="P13" s="30">
        <v>324</v>
      </c>
      <c r="Q13" s="30">
        <v>223</v>
      </c>
      <c r="R13" s="31">
        <v>0</v>
      </c>
      <c r="S13" s="32">
        <v>66</v>
      </c>
      <c r="U13" s="57"/>
      <c r="V13" s="27" t="s">
        <v>4</v>
      </c>
      <c r="W13" s="28">
        <f>X13+Y13</f>
        <v>925</v>
      </c>
      <c r="X13" s="29">
        <v>799</v>
      </c>
      <c r="Y13" s="52">
        <f>Z13+AA13+AB13+AC13</f>
        <v>126</v>
      </c>
      <c r="Z13" s="30">
        <v>69</v>
      </c>
      <c r="AA13" s="30">
        <v>47</v>
      </c>
      <c r="AB13" s="31">
        <v>0</v>
      </c>
      <c r="AC13" s="32">
        <v>10</v>
      </c>
    </row>
    <row r="14" spans="1:29" ht="13.5">
      <c r="A14" s="57"/>
      <c r="B14" s="27" t="s">
        <v>5</v>
      </c>
      <c r="C14" s="28">
        <v>277</v>
      </c>
      <c r="D14" s="29">
        <v>84</v>
      </c>
      <c r="E14" s="29">
        <f>SUM(F14:I14)</f>
        <v>193</v>
      </c>
      <c r="F14" s="30">
        <v>0</v>
      </c>
      <c r="G14" s="30">
        <v>0</v>
      </c>
      <c r="H14" s="31">
        <v>0</v>
      </c>
      <c r="I14" s="32">
        <v>193</v>
      </c>
      <c r="K14" s="57"/>
      <c r="L14" s="27" t="s">
        <v>5</v>
      </c>
      <c r="M14" s="28">
        <v>151</v>
      </c>
      <c r="N14" s="29">
        <v>80</v>
      </c>
      <c r="O14" s="29">
        <f>SUM(P14:S14)</f>
        <v>71</v>
      </c>
      <c r="P14" s="30">
        <v>0</v>
      </c>
      <c r="Q14" s="30">
        <v>0</v>
      </c>
      <c r="R14" s="31">
        <v>0</v>
      </c>
      <c r="S14" s="32">
        <v>71</v>
      </c>
      <c r="U14" s="57"/>
      <c r="V14" s="27" t="s">
        <v>5</v>
      </c>
      <c r="W14" s="53">
        <f>X14+Y14</f>
        <v>71</v>
      </c>
      <c r="X14" s="29">
        <v>26</v>
      </c>
      <c r="Y14" s="52">
        <f>Z14+AA14+AB14+AC14</f>
        <v>45</v>
      </c>
      <c r="Z14" s="30">
        <v>0</v>
      </c>
      <c r="AA14" s="30">
        <v>0</v>
      </c>
      <c r="AB14" s="31">
        <v>0</v>
      </c>
      <c r="AC14" s="32">
        <v>45</v>
      </c>
    </row>
    <row r="15" spans="1:29" ht="13.5">
      <c r="A15" s="58"/>
      <c r="B15" s="33" t="s">
        <v>6</v>
      </c>
      <c r="C15" s="34">
        <v>410</v>
      </c>
      <c r="D15" s="35">
        <v>214</v>
      </c>
      <c r="E15" s="35">
        <f>SUM(F15:I15)</f>
        <v>196</v>
      </c>
      <c r="F15" s="36">
        <v>0</v>
      </c>
      <c r="G15" s="36">
        <v>188</v>
      </c>
      <c r="H15" s="37">
        <v>0</v>
      </c>
      <c r="I15" s="38">
        <v>8</v>
      </c>
      <c r="K15" s="58"/>
      <c r="L15" s="33" t="s">
        <v>6</v>
      </c>
      <c r="M15" s="34">
        <v>592</v>
      </c>
      <c r="N15" s="35">
        <v>177</v>
      </c>
      <c r="O15" s="35">
        <f>SUM(P15:S15)</f>
        <v>415</v>
      </c>
      <c r="P15" s="36">
        <v>0</v>
      </c>
      <c r="Q15" s="36">
        <v>415</v>
      </c>
      <c r="R15" s="37">
        <v>0</v>
      </c>
      <c r="S15" s="38">
        <v>0</v>
      </c>
      <c r="U15" s="58"/>
      <c r="V15" s="33" t="s">
        <v>6</v>
      </c>
      <c r="W15" s="34">
        <f>X15+Y15</f>
        <v>65</v>
      </c>
      <c r="X15" s="35">
        <v>36</v>
      </c>
      <c r="Y15" s="52">
        <f>Z15+AA15+AB15+AC15</f>
        <v>29</v>
      </c>
      <c r="Z15" s="36">
        <v>0</v>
      </c>
      <c r="AA15" s="36">
        <v>26</v>
      </c>
      <c r="AB15" s="37">
        <v>0</v>
      </c>
      <c r="AC15" s="38">
        <v>3</v>
      </c>
    </row>
    <row r="16" spans="11:25" ht="7.5" customHeight="1">
      <c r="K16" s="39"/>
      <c r="L16" s="12"/>
      <c r="M16" s="40"/>
      <c r="N16" s="41"/>
      <c r="O16" s="41"/>
      <c r="P16" s="41"/>
      <c r="Q16" s="41"/>
      <c r="R16" s="41"/>
      <c r="S16" s="41"/>
      <c r="Y16" s="43"/>
    </row>
    <row r="17" spans="1:30" ht="13.5">
      <c r="A17" s="56" t="s">
        <v>18</v>
      </c>
      <c r="B17" s="15" t="s">
        <v>2</v>
      </c>
      <c r="C17" s="16">
        <v>4951</v>
      </c>
      <c r="D17" s="16">
        <v>2497</v>
      </c>
      <c r="E17" s="16">
        <f>SUM(F17:I17)</f>
        <v>2454</v>
      </c>
      <c r="F17" s="17">
        <v>356</v>
      </c>
      <c r="G17" s="17">
        <v>1689</v>
      </c>
      <c r="H17" s="18">
        <v>0</v>
      </c>
      <c r="I17" s="19">
        <v>409</v>
      </c>
      <c r="J17" s="20">
        <f>ROUND(E17/C17*100,1)</f>
        <v>49.6</v>
      </c>
      <c r="K17" s="56" t="s">
        <v>19</v>
      </c>
      <c r="L17" s="15" t="s">
        <v>2</v>
      </c>
      <c r="M17" s="16">
        <v>5310</v>
      </c>
      <c r="N17" s="16">
        <v>3251</v>
      </c>
      <c r="O17" s="16">
        <f>SUM(P17:S17)</f>
        <v>2059</v>
      </c>
      <c r="P17" s="17">
        <v>239</v>
      </c>
      <c r="Q17" s="17">
        <v>1669</v>
      </c>
      <c r="R17" s="18">
        <v>0</v>
      </c>
      <c r="S17" s="19">
        <v>151</v>
      </c>
      <c r="T17" s="20">
        <f>ROUND(O17/M17*100,1)</f>
        <v>38.8</v>
      </c>
      <c r="U17" s="56" t="s">
        <v>37</v>
      </c>
      <c r="V17" s="15" t="s">
        <v>2</v>
      </c>
      <c r="W17" s="16">
        <f aca="true" t="shared" si="2" ref="W17:AC17">W18+W19+W20+W21</f>
        <v>3024</v>
      </c>
      <c r="X17" s="16">
        <f t="shared" si="2"/>
        <v>2655</v>
      </c>
      <c r="Y17" s="16">
        <f t="shared" si="2"/>
        <v>369</v>
      </c>
      <c r="Z17" s="16">
        <f t="shared" si="2"/>
        <v>80</v>
      </c>
      <c r="AA17" s="16">
        <f t="shared" si="2"/>
        <v>156</v>
      </c>
      <c r="AB17" s="16">
        <f t="shared" si="2"/>
        <v>0</v>
      </c>
      <c r="AC17" s="16">
        <f t="shared" si="2"/>
        <v>133</v>
      </c>
      <c r="AD17" s="50">
        <f>ROUND(Y17/W17*100,1)</f>
        <v>12.2</v>
      </c>
    </row>
    <row r="18" spans="1:29" ht="13.5">
      <c r="A18" s="57"/>
      <c r="B18" s="21" t="s">
        <v>3</v>
      </c>
      <c r="C18" s="22">
        <v>2531</v>
      </c>
      <c r="D18" s="23">
        <v>969</v>
      </c>
      <c r="E18" s="23">
        <f>SUM(F18:I18)</f>
        <v>1562</v>
      </c>
      <c r="F18" s="24">
        <v>0</v>
      </c>
      <c r="G18" s="24">
        <v>1312</v>
      </c>
      <c r="H18" s="25">
        <v>0</v>
      </c>
      <c r="I18" s="26">
        <v>250</v>
      </c>
      <c r="K18" s="57"/>
      <c r="L18" s="21" t="s">
        <v>3</v>
      </c>
      <c r="M18" s="22">
        <v>2192</v>
      </c>
      <c r="N18" s="23">
        <v>1285</v>
      </c>
      <c r="O18" s="23">
        <f>SUM(P18:S18)</f>
        <v>907</v>
      </c>
      <c r="P18" s="24">
        <v>0</v>
      </c>
      <c r="Q18" s="24">
        <v>848</v>
      </c>
      <c r="R18" s="25">
        <v>0</v>
      </c>
      <c r="S18" s="26">
        <v>59</v>
      </c>
      <c r="U18" s="57"/>
      <c r="V18" s="21" t="s">
        <v>3</v>
      </c>
      <c r="W18" s="16">
        <f>X18+Y18</f>
        <v>1414</v>
      </c>
      <c r="X18" s="23">
        <v>1244</v>
      </c>
      <c r="Y18" s="51">
        <f>Z18+AA18+AB18+AC18</f>
        <v>170</v>
      </c>
      <c r="Z18" s="24">
        <v>0</v>
      </c>
      <c r="AA18" s="24">
        <v>81</v>
      </c>
      <c r="AB18" s="25">
        <v>0</v>
      </c>
      <c r="AC18" s="26">
        <v>89</v>
      </c>
    </row>
    <row r="19" spans="1:29" ht="13.5">
      <c r="A19" s="57"/>
      <c r="B19" s="27" t="s">
        <v>4</v>
      </c>
      <c r="C19" s="28">
        <v>1828</v>
      </c>
      <c r="D19" s="29">
        <v>1392</v>
      </c>
      <c r="E19" s="29">
        <f>SUM(F19:I19)</f>
        <v>436</v>
      </c>
      <c r="F19" s="30">
        <v>356</v>
      </c>
      <c r="G19" s="30">
        <v>31</v>
      </c>
      <c r="H19" s="31">
        <v>0</v>
      </c>
      <c r="I19" s="32">
        <v>49</v>
      </c>
      <c r="K19" s="57"/>
      <c r="L19" s="27" t="s">
        <v>4</v>
      </c>
      <c r="M19" s="28">
        <v>2256</v>
      </c>
      <c r="N19" s="29">
        <v>1760</v>
      </c>
      <c r="O19" s="29">
        <f>SUM(P19:S19)</f>
        <v>496</v>
      </c>
      <c r="P19" s="30">
        <v>239</v>
      </c>
      <c r="Q19" s="30">
        <v>222</v>
      </c>
      <c r="R19" s="31">
        <v>0</v>
      </c>
      <c r="S19" s="32">
        <v>35</v>
      </c>
      <c r="U19" s="57"/>
      <c r="V19" s="27" t="s">
        <v>4</v>
      </c>
      <c r="W19" s="28">
        <f>X19+Y19</f>
        <v>1436</v>
      </c>
      <c r="X19" s="29">
        <v>1280</v>
      </c>
      <c r="Y19" s="52">
        <f>Z19+AA19+AB19+AC19</f>
        <v>156</v>
      </c>
      <c r="Z19" s="30">
        <v>80</v>
      </c>
      <c r="AA19" s="30">
        <v>50</v>
      </c>
      <c r="AB19" s="31">
        <v>0</v>
      </c>
      <c r="AC19" s="32">
        <v>26</v>
      </c>
    </row>
    <row r="20" spans="1:29" ht="13.5">
      <c r="A20" s="57"/>
      <c r="B20" s="27" t="s">
        <v>5</v>
      </c>
      <c r="C20" s="28">
        <v>185</v>
      </c>
      <c r="D20" s="29">
        <v>77</v>
      </c>
      <c r="E20" s="29">
        <f>SUM(F20:I20)</f>
        <v>108</v>
      </c>
      <c r="F20" s="30">
        <v>0</v>
      </c>
      <c r="G20" s="30">
        <v>1</v>
      </c>
      <c r="H20" s="31">
        <v>0</v>
      </c>
      <c r="I20" s="32">
        <v>107</v>
      </c>
      <c r="K20" s="57"/>
      <c r="L20" s="27" t="s">
        <v>5</v>
      </c>
      <c r="M20" s="28">
        <v>63</v>
      </c>
      <c r="N20" s="29">
        <v>6</v>
      </c>
      <c r="O20" s="29">
        <f>SUM(P20:S20)</f>
        <v>57</v>
      </c>
      <c r="P20" s="30">
        <v>0</v>
      </c>
      <c r="Q20" s="30">
        <v>0</v>
      </c>
      <c r="R20" s="31">
        <v>0</v>
      </c>
      <c r="S20" s="32">
        <v>57</v>
      </c>
      <c r="U20" s="57"/>
      <c r="V20" s="27" t="s">
        <v>5</v>
      </c>
      <c r="W20" s="53">
        <f>X20+Y20</f>
        <v>22</v>
      </c>
      <c r="X20" s="29">
        <v>9</v>
      </c>
      <c r="Y20" s="52">
        <f>Z20+AA20+AB20+AC20</f>
        <v>13</v>
      </c>
      <c r="Z20" s="30">
        <v>0</v>
      </c>
      <c r="AA20" s="30">
        <v>1</v>
      </c>
      <c r="AB20" s="31">
        <v>0</v>
      </c>
      <c r="AC20" s="32">
        <v>12</v>
      </c>
    </row>
    <row r="21" spans="1:29" ht="13.5">
      <c r="A21" s="58"/>
      <c r="B21" s="33" t="s">
        <v>6</v>
      </c>
      <c r="C21" s="34">
        <v>407</v>
      </c>
      <c r="D21" s="35">
        <v>59</v>
      </c>
      <c r="E21" s="35">
        <f>SUM(F21:I21)</f>
        <v>348</v>
      </c>
      <c r="F21" s="36">
        <v>0</v>
      </c>
      <c r="G21" s="36">
        <v>345</v>
      </c>
      <c r="H21" s="37">
        <v>0</v>
      </c>
      <c r="I21" s="38">
        <v>3</v>
      </c>
      <c r="K21" s="58"/>
      <c r="L21" s="33" t="s">
        <v>6</v>
      </c>
      <c r="M21" s="34">
        <v>799</v>
      </c>
      <c r="N21" s="35">
        <v>200</v>
      </c>
      <c r="O21" s="35">
        <f>SUM(P21:S21)</f>
        <v>599</v>
      </c>
      <c r="P21" s="36">
        <v>0</v>
      </c>
      <c r="Q21" s="36">
        <v>599</v>
      </c>
      <c r="R21" s="37">
        <v>0</v>
      </c>
      <c r="S21" s="38">
        <v>0</v>
      </c>
      <c r="U21" s="58"/>
      <c r="V21" s="33" t="s">
        <v>6</v>
      </c>
      <c r="W21" s="34">
        <f>X21+Y21</f>
        <v>152</v>
      </c>
      <c r="X21" s="35">
        <v>122</v>
      </c>
      <c r="Y21" s="52">
        <f>Z21+AA21+AB21+AC21</f>
        <v>30</v>
      </c>
      <c r="Z21" s="36">
        <v>0</v>
      </c>
      <c r="AA21" s="36">
        <v>24</v>
      </c>
      <c r="AB21" s="37">
        <v>0</v>
      </c>
      <c r="AC21" s="38">
        <v>6</v>
      </c>
    </row>
    <row r="22" spans="11:25" ht="7.5" customHeight="1">
      <c r="K22" s="39"/>
      <c r="L22" s="12"/>
      <c r="M22" s="40"/>
      <c r="N22" s="41"/>
      <c r="O22" s="41"/>
      <c r="P22" s="41"/>
      <c r="Q22" s="41"/>
      <c r="R22" s="41"/>
      <c r="S22" s="41"/>
      <c r="Y22" s="43"/>
    </row>
    <row r="23" spans="1:20" ht="13.5">
      <c r="A23" s="56" t="s">
        <v>20</v>
      </c>
      <c r="B23" s="15" t="s">
        <v>2</v>
      </c>
      <c r="C23" s="16">
        <v>5318</v>
      </c>
      <c r="D23" s="16">
        <v>2546</v>
      </c>
      <c r="E23" s="16">
        <f>SUM(F23:I23)</f>
        <v>2772</v>
      </c>
      <c r="F23" s="17">
        <v>255</v>
      </c>
      <c r="G23" s="17">
        <v>2038</v>
      </c>
      <c r="H23" s="18">
        <v>0</v>
      </c>
      <c r="I23" s="19">
        <v>479</v>
      </c>
      <c r="J23" s="20">
        <f>ROUND(E23/C23*100,1)</f>
        <v>52.1</v>
      </c>
      <c r="K23" s="56" t="s">
        <v>21</v>
      </c>
      <c r="L23" s="15" t="s">
        <v>2</v>
      </c>
      <c r="M23" s="16">
        <v>4182</v>
      </c>
      <c r="N23" s="16">
        <v>2983</v>
      </c>
      <c r="O23" s="16">
        <f>SUM(P23:S23)</f>
        <v>1199</v>
      </c>
      <c r="P23" s="17">
        <v>175</v>
      </c>
      <c r="Q23" s="17">
        <v>715</v>
      </c>
      <c r="R23" s="18">
        <v>0</v>
      </c>
      <c r="S23" s="19">
        <v>309</v>
      </c>
      <c r="T23" s="20">
        <f>ROUND(O23/M23*100,1)</f>
        <v>28.7</v>
      </c>
    </row>
    <row r="24" spans="1:19" ht="13.5">
      <c r="A24" s="57"/>
      <c r="B24" s="21" t="s">
        <v>3</v>
      </c>
      <c r="C24" s="22">
        <v>2955</v>
      </c>
      <c r="D24" s="23">
        <v>1108</v>
      </c>
      <c r="E24" s="23">
        <f>SUM(F24:I24)</f>
        <v>1847</v>
      </c>
      <c r="F24" s="24">
        <v>0</v>
      </c>
      <c r="G24" s="24">
        <v>1694</v>
      </c>
      <c r="H24" s="25">
        <v>0</v>
      </c>
      <c r="I24" s="26">
        <v>153</v>
      </c>
      <c r="K24" s="57"/>
      <c r="L24" s="21" t="s">
        <v>3</v>
      </c>
      <c r="M24" s="22">
        <v>1917</v>
      </c>
      <c r="N24" s="23">
        <v>1563</v>
      </c>
      <c r="O24" s="23">
        <f>SUM(P24:S24)</f>
        <v>354</v>
      </c>
      <c r="P24" s="24">
        <v>0</v>
      </c>
      <c r="Q24" s="24">
        <v>241</v>
      </c>
      <c r="R24" s="25">
        <v>0</v>
      </c>
      <c r="S24" s="26">
        <v>113</v>
      </c>
    </row>
    <row r="25" spans="1:19" ht="13.5">
      <c r="A25" s="57"/>
      <c r="B25" s="27" t="s">
        <v>4</v>
      </c>
      <c r="C25" s="28">
        <v>1696</v>
      </c>
      <c r="D25" s="29">
        <v>1160</v>
      </c>
      <c r="E25" s="29">
        <f>SUM(F25:I25)</f>
        <v>536</v>
      </c>
      <c r="F25" s="30">
        <v>255</v>
      </c>
      <c r="G25" s="30">
        <v>131</v>
      </c>
      <c r="H25" s="31">
        <v>0</v>
      </c>
      <c r="I25" s="32">
        <v>150</v>
      </c>
      <c r="K25" s="57"/>
      <c r="L25" s="27" t="s">
        <v>4</v>
      </c>
      <c r="M25" s="28">
        <v>1685</v>
      </c>
      <c r="N25" s="29">
        <v>1350</v>
      </c>
      <c r="O25" s="29">
        <f>SUM(P25:S25)</f>
        <v>335</v>
      </c>
      <c r="P25" s="30">
        <v>175</v>
      </c>
      <c r="Q25" s="30">
        <v>130</v>
      </c>
      <c r="R25" s="31">
        <v>0</v>
      </c>
      <c r="S25" s="32">
        <v>30</v>
      </c>
    </row>
    <row r="26" spans="1:19" ht="13.5">
      <c r="A26" s="57"/>
      <c r="B26" s="27" t="s">
        <v>5</v>
      </c>
      <c r="C26" s="28">
        <v>330</v>
      </c>
      <c r="D26" s="29">
        <v>151</v>
      </c>
      <c r="E26" s="29">
        <f>SUM(F26:I26)</f>
        <v>179</v>
      </c>
      <c r="F26" s="30">
        <v>0</v>
      </c>
      <c r="G26" s="30">
        <v>3</v>
      </c>
      <c r="H26" s="31">
        <v>0</v>
      </c>
      <c r="I26" s="32">
        <v>176</v>
      </c>
      <c r="K26" s="57"/>
      <c r="L26" s="27" t="s">
        <v>5</v>
      </c>
      <c r="M26" s="28">
        <v>162</v>
      </c>
      <c r="N26" s="29">
        <v>20</v>
      </c>
      <c r="O26" s="29">
        <f>SUM(P26:S26)</f>
        <v>142</v>
      </c>
      <c r="P26" s="30">
        <v>0</v>
      </c>
      <c r="Q26" s="30">
        <v>4</v>
      </c>
      <c r="R26" s="31">
        <v>0</v>
      </c>
      <c r="S26" s="32">
        <v>138</v>
      </c>
    </row>
    <row r="27" spans="1:19" ht="13.5">
      <c r="A27" s="58"/>
      <c r="B27" s="33" t="s">
        <v>6</v>
      </c>
      <c r="C27" s="34">
        <v>337</v>
      </c>
      <c r="D27" s="35">
        <v>127</v>
      </c>
      <c r="E27" s="35">
        <f>SUM(F27:I27)</f>
        <v>210</v>
      </c>
      <c r="F27" s="36">
        <v>0</v>
      </c>
      <c r="G27" s="36">
        <v>210</v>
      </c>
      <c r="H27" s="37">
        <v>0</v>
      </c>
      <c r="I27" s="38">
        <v>0</v>
      </c>
      <c r="K27" s="58"/>
      <c r="L27" s="33" t="s">
        <v>6</v>
      </c>
      <c r="M27" s="34">
        <v>418</v>
      </c>
      <c r="N27" s="35">
        <v>50</v>
      </c>
      <c r="O27" s="35">
        <f>SUM(P27:S27)</f>
        <v>368</v>
      </c>
      <c r="P27" s="36">
        <v>0</v>
      </c>
      <c r="Q27" s="36">
        <v>340</v>
      </c>
      <c r="R27" s="37">
        <v>0</v>
      </c>
      <c r="S27" s="38">
        <v>28</v>
      </c>
    </row>
    <row r="28" spans="11:19" ht="7.5" customHeight="1">
      <c r="K28" s="39"/>
      <c r="L28" s="12"/>
      <c r="M28" s="40"/>
      <c r="N28" s="41"/>
      <c r="O28" s="41"/>
      <c r="P28" s="41"/>
      <c r="Q28" s="41"/>
      <c r="R28" s="41"/>
      <c r="S28" s="41"/>
    </row>
    <row r="29" spans="1:20" ht="13.5">
      <c r="A29" s="56" t="s">
        <v>22</v>
      </c>
      <c r="B29" s="15" t="s">
        <v>2</v>
      </c>
      <c r="C29" s="16">
        <v>5261</v>
      </c>
      <c r="D29" s="16">
        <v>2169</v>
      </c>
      <c r="E29" s="16">
        <f>SUM(F29:I29)</f>
        <v>3092</v>
      </c>
      <c r="F29" s="17">
        <v>359</v>
      </c>
      <c r="G29" s="17">
        <v>2388</v>
      </c>
      <c r="H29" s="18">
        <v>60</v>
      </c>
      <c r="I29" s="19">
        <v>285</v>
      </c>
      <c r="J29" s="20">
        <f>ROUND(E29/C29*100,1)</f>
        <v>58.8</v>
      </c>
      <c r="K29" s="56" t="s">
        <v>23</v>
      </c>
      <c r="L29" s="15" t="s">
        <v>2</v>
      </c>
      <c r="M29" s="16">
        <v>3443</v>
      </c>
      <c r="N29" s="16">
        <v>2732</v>
      </c>
      <c r="O29" s="16">
        <f>SUM(P29:S29)</f>
        <v>711</v>
      </c>
      <c r="P29" s="17">
        <v>135</v>
      </c>
      <c r="Q29" s="17">
        <v>489</v>
      </c>
      <c r="R29" s="18">
        <v>0</v>
      </c>
      <c r="S29" s="19">
        <v>87</v>
      </c>
      <c r="T29" s="20">
        <f>ROUND(O29/M29*100,1)</f>
        <v>20.7</v>
      </c>
    </row>
    <row r="30" spans="1:19" ht="13.5">
      <c r="A30" s="57"/>
      <c r="B30" s="21" t="s">
        <v>3</v>
      </c>
      <c r="C30" s="22">
        <v>2921</v>
      </c>
      <c r="D30" s="23">
        <v>952</v>
      </c>
      <c r="E30" s="23">
        <f>SUM(F30:I30)</f>
        <v>1969</v>
      </c>
      <c r="F30" s="24">
        <v>0</v>
      </c>
      <c r="G30" s="24">
        <v>1921</v>
      </c>
      <c r="H30" s="25">
        <v>0</v>
      </c>
      <c r="I30" s="26">
        <v>48</v>
      </c>
      <c r="K30" s="57"/>
      <c r="L30" s="21" t="s">
        <v>3</v>
      </c>
      <c r="M30" s="22">
        <v>1802</v>
      </c>
      <c r="N30" s="23">
        <v>1691</v>
      </c>
      <c r="O30" s="23">
        <f>SUM(P30:S30)</f>
        <v>111</v>
      </c>
      <c r="P30" s="24">
        <v>0</v>
      </c>
      <c r="Q30" s="24">
        <v>98</v>
      </c>
      <c r="R30" s="25">
        <v>0</v>
      </c>
      <c r="S30" s="26">
        <v>13</v>
      </c>
    </row>
    <row r="31" spans="1:19" ht="13.5">
      <c r="A31" s="57"/>
      <c r="B31" s="27" t="s">
        <v>4</v>
      </c>
      <c r="C31" s="28">
        <v>1784</v>
      </c>
      <c r="D31" s="29">
        <v>1058</v>
      </c>
      <c r="E31" s="29">
        <f>SUM(F31:I31)</f>
        <v>726</v>
      </c>
      <c r="F31" s="30">
        <v>359</v>
      </c>
      <c r="G31" s="30">
        <v>261</v>
      </c>
      <c r="H31" s="31">
        <v>60</v>
      </c>
      <c r="I31" s="32">
        <v>46</v>
      </c>
      <c r="K31" s="57"/>
      <c r="L31" s="27" t="s">
        <v>4</v>
      </c>
      <c r="M31" s="28">
        <v>1140</v>
      </c>
      <c r="N31" s="29">
        <v>903</v>
      </c>
      <c r="O31" s="29">
        <f>SUM(P31:S31)</f>
        <v>237</v>
      </c>
      <c r="P31" s="30">
        <v>135</v>
      </c>
      <c r="Q31" s="30">
        <v>102</v>
      </c>
      <c r="R31" s="31">
        <v>0</v>
      </c>
      <c r="S31" s="32">
        <v>0</v>
      </c>
    </row>
    <row r="32" spans="1:19" ht="13.5">
      <c r="A32" s="57"/>
      <c r="B32" s="27" t="s">
        <v>5</v>
      </c>
      <c r="C32" s="28">
        <v>286</v>
      </c>
      <c r="D32" s="29">
        <v>90</v>
      </c>
      <c r="E32" s="29">
        <f>SUM(F32:I32)</f>
        <v>196</v>
      </c>
      <c r="F32" s="30">
        <v>0</v>
      </c>
      <c r="G32" s="30">
        <v>5</v>
      </c>
      <c r="H32" s="31">
        <v>0</v>
      </c>
      <c r="I32" s="32">
        <v>191</v>
      </c>
      <c r="K32" s="57"/>
      <c r="L32" s="27" t="s">
        <v>5</v>
      </c>
      <c r="M32" s="28">
        <v>53</v>
      </c>
      <c r="N32" s="29">
        <v>12</v>
      </c>
      <c r="O32" s="29">
        <f>SUM(P32:S32)</f>
        <v>41</v>
      </c>
      <c r="P32" s="30">
        <v>0</v>
      </c>
      <c r="Q32" s="30">
        <v>0</v>
      </c>
      <c r="R32" s="31">
        <v>0</v>
      </c>
      <c r="S32" s="32">
        <v>41</v>
      </c>
    </row>
    <row r="33" spans="1:19" ht="13.5">
      <c r="A33" s="58"/>
      <c r="B33" s="33" t="s">
        <v>6</v>
      </c>
      <c r="C33" s="34">
        <v>270</v>
      </c>
      <c r="D33" s="35">
        <v>69</v>
      </c>
      <c r="E33" s="35">
        <f>SUM(F33:I33)</f>
        <v>201</v>
      </c>
      <c r="F33" s="36">
        <v>0</v>
      </c>
      <c r="G33" s="36">
        <v>201</v>
      </c>
      <c r="H33" s="37">
        <v>0</v>
      </c>
      <c r="I33" s="38">
        <v>0</v>
      </c>
      <c r="K33" s="58"/>
      <c r="L33" s="33" t="s">
        <v>6</v>
      </c>
      <c r="M33" s="34">
        <v>448</v>
      </c>
      <c r="N33" s="35">
        <v>126</v>
      </c>
      <c r="O33" s="35">
        <f>SUM(P33:S33)</f>
        <v>322</v>
      </c>
      <c r="P33" s="36">
        <v>0</v>
      </c>
      <c r="Q33" s="36">
        <v>289</v>
      </c>
      <c r="R33" s="37">
        <v>0</v>
      </c>
      <c r="S33" s="38">
        <v>33</v>
      </c>
    </row>
    <row r="34" spans="11:19" ht="7.5" customHeight="1">
      <c r="K34" s="39"/>
      <c r="L34" s="12"/>
      <c r="M34" s="40"/>
      <c r="N34" s="41"/>
      <c r="O34" s="41"/>
      <c r="P34" s="41"/>
      <c r="Q34" s="41"/>
      <c r="R34" s="41"/>
      <c r="S34" s="41"/>
    </row>
    <row r="35" spans="1:20" ht="13.5">
      <c r="A35" s="56" t="s">
        <v>24</v>
      </c>
      <c r="B35" s="15" t="s">
        <v>2</v>
      </c>
      <c r="C35" s="16">
        <v>6355</v>
      </c>
      <c r="D35" s="16">
        <v>2843</v>
      </c>
      <c r="E35" s="16">
        <f>SUM(F35:I35)</f>
        <v>3512</v>
      </c>
      <c r="F35" s="17">
        <v>251</v>
      </c>
      <c r="G35" s="17">
        <v>2936</v>
      </c>
      <c r="H35" s="18">
        <v>0</v>
      </c>
      <c r="I35" s="19">
        <v>325</v>
      </c>
      <c r="J35" s="20">
        <f>ROUND(E35/C35*100,1)</f>
        <v>55.3</v>
      </c>
      <c r="K35" s="56" t="s">
        <v>25</v>
      </c>
      <c r="L35" s="15" t="s">
        <v>2</v>
      </c>
      <c r="M35" s="16">
        <v>4774</v>
      </c>
      <c r="N35" s="16">
        <v>3796</v>
      </c>
      <c r="O35" s="16">
        <f>SUM(P35:S35)</f>
        <v>978</v>
      </c>
      <c r="P35" s="17">
        <v>175</v>
      </c>
      <c r="Q35" s="17">
        <v>774</v>
      </c>
      <c r="R35" s="18">
        <v>0</v>
      </c>
      <c r="S35" s="19">
        <v>29</v>
      </c>
      <c r="T35" s="20">
        <f>ROUND(O35/M35*100,1)</f>
        <v>20.5</v>
      </c>
    </row>
    <row r="36" spans="1:19" ht="13.5">
      <c r="A36" s="57"/>
      <c r="B36" s="21" t="s">
        <v>3</v>
      </c>
      <c r="C36" s="22">
        <v>3021</v>
      </c>
      <c r="D36" s="23">
        <v>876</v>
      </c>
      <c r="E36" s="23">
        <f>SUM(F36:I36)</f>
        <v>2145</v>
      </c>
      <c r="F36" s="24">
        <v>0</v>
      </c>
      <c r="G36" s="24">
        <v>2129</v>
      </c>
      <c r="H36" s="25">
        <v>0</v>
      </c>
      <c r="I36" s="26">
        <v>16</v>
      </c>
      <c r="K36" s="57"/>
      <c r="L36" s="21" t="s">
        <v>3</v>
      </c>
      <c r="M36" s="22">
        <v>1676</v>
      </c>
      <c r="N36" s="23">
        <v>1631</v>
      </c>
      <c r="O36" s="23">
        <f>SUM(P36:S36)</f>
        <v>45</v>
      </c>
      <c r="P36" s="24">
        <v>0</v>
      </c>
      <c r="Q36" s="24">
        <v>45</v>
      </c>
      <c r="R36" s="25">
        <v>0</v>
      </c>
      <c r="S36" s="26">
        <v>0</v>
      </c>
    </row>
    <row r="37" spans="1:19" ht="13.5">
      <c r="A37" s="57"/>
      <c r="B37" s="27" t="s">
        <v>4</v>
      </c>
      <c r="C37" s="28">
        <v>2633</v>
      </c>
      <c r="D37" s="29">
        <v>1741</v>
      </c>
      <c r="E37" s="29">
        <f>SUM(F37:I37)</f>
        <v>892</v>
      </c>
      <c r="F37" s="30">
        <v>251</v>
      </c>
      <c r="G37" s="30">
        <v>522</v>
      </c>
      <c r="H37" s="31">
        <v>0</v>
      </c>
      <c r="I37" s="32">
        <v>119</v>
      </c>
      <c r="K37" s="57"/>
      <c r="L37" s="27" t="s">
        <v>4</v>
      </c>
      <c r="M37" s="28">
        <v>2232</v>
      </c>
      <c r="N37" s="29">
        <v>1871</v>
      </c>
      <c r="O37" s="29">
        <f>SUM(P37:S37)</f>
        <v>361</v>
      </c>
      <c r="P37" s="30">
        <v>175</v>
      </c>
      <c r="Q37" s="30">
        <v>180</v>
      </c>
      <c r="R37" s="31">
        <v>0</v>
      </c>
      <c r="S37" s="32">
        <v>6</v>
      </c>
    </row>
    <row r="38" spans="1:19" ht="13.5">
      <c r="A38" s="57"/>
      <c r="B38" s="27" t="s">
        <v>5</v>
      </c>
      <c r="C38" s="28">
        <v>355</v>
      </c>
      <c r="D38" s="29">
        <v>168</v>
      </c>
      <c r="E38" s="29">
        <f>SUM(F38:I38)</f>
        <v>187</v>
      </c>
      <c r="F38" s="30">
        <v>0</v>
      </c>
      <c r="G38" s="30">
        <v>0</v>
      </c>
      <c r="H38" s="31">
        <v>0</v>
      </c>
      <c r="I38" s="32">
        <v>187</v>
      </c>
      <c r="K38" s="57"/>
      <c r="L38" s="27" t="s">
        <v>5</v>
      </c>
      <c r="M38" s="28">
        <v>66</v>
      </c>
      <c r="N38" s="29">
        <v>64</v>
      </c>
      <c r="O38" s="29">
        <f>SUM(P38:S38)</f>
        <v>2</v>
      </c>
      <c r="P38" s="30">
        <v>0</v>
      </c>
      <c r="Q38" s="30">
        <v>0</v>
      </c>
      <c r="R38" s="31">
        <v>0</v>
      </c>
      <c r="S38" s="32">
        <v>2</v>
      </c>
    </row>
    <row r="39" spans="1:19" ht="13.5">
      <c r="A39" s="58"/>
      <c r="B39" s="33" t="s">
        <v>6</v>
      </c>
      <c r="C39" s="34">
        <v>346</v>
      </c>
      <c r="D39" s="35">
        <v>58</v>
      </c>
      <c r="E39" s="35">
        <f>SUM(F39:I39)</f>
        <v>288</v>
      </c>
      <c r="F39" s="36">
        <v>0</v>
      </c>
      <c r="G39" s="36">
        <v>285</v>
      </c>
      <c r="H39" s="37">
        <v>0</v>
      </c>
      <c r="I39" s="38">
        <v>3</v>
      </c>
      <c r="K39" s="58"/>
      <c r="L39" s="33" t="s">
        <v>6</v>
      </c>
      <c r="M39" s="34">
        <v>800</v>
      </c>
      <c r="N39" s="35">
        <v>230</v>
      </c>
      <c r="O39" s="35">
        <f>SUM(P39:S39)</f>
        <v>570</v>
      </c>
      <c r="P39" s="36">
        <v>0</v>
      </c>
      <c r="Q39" s="36">
        <v>549</v>
      </c>
      <c r="R39" s="37">
        <v>0</v>
      </c>
      <c r="S39" s="38">
        <v>21</v>
      </c>
    </row>
    <row r="40" spans="11:19" ht="7.5" customHeight="1">
      <c r="K40" s="39"/>
      <c r="L40" s="12"/>
      <c r="M40" s="40"/>
      <c r="N40" s="41"/>
      <c r="O40" s="41"/>
      <c r="P40" s="41"/>
      <c r="Q40" s="41"/>
      <c r="R40" s="41"/>
      <c r="S40" s="41"/>
    </row>
    <row r="41" spans="1:20" ht="13.5">
      <c r="A41" s="56" t="s">
        <v>26</v>
      </c>
      <c r="B41" s="15" t="s">
        <v>2</v>
      </c>
      <c r="C41" s="16">
        <v>6344</v>
      </c>
      <c r="D41" s="16">
        <v>3254</v>
      </c>
      <c r="E41" s="16">
        <f>SUM(F41:I41)</f>
        <v>3090</v>
      </c>
      <c r="F41" s="17">
        <v>375</v>
      </c>
      <c r="G41" s="17">
        <v>2343</v>
      </c>
      <c r="H41" s="18">
        <v>0</v>
      </c>
      <c r="I41" s="19">
        <v>372</v>
      </c>
      <c r="J41" s="20">
        <f>ROUND(E41/C41*100,1)</f>
        <v>48.7</v>
      </c>
      <c r="K41" s="56" t="s">
        <v>27</v>
      </c>
      <c r="L41" s="15" t="s">
        <v>2</v>
      </c>
      <c r="M41" s="16">
        <v>4257</v>
      </c>
      <c r="N41" s="16">
        <v>3740</v>
      </c>
      <c r="O41" s="16">
        <f>SUM(P41:S41)</f>
        <v>517</v>
      </c>
      <c r="P41" s="17">
        <v>140</v>
      </c>
      <c r="Q41" s="17">
        <v>271</v>
      </c>
      <c r="R41" s="18">
        <v>0</v>
      </c>
      <c r="S41" s="19">
        <v>106</v>
      </c>
      <c r="T41" s="20">
        <f>ROUND(O41/M41*100,1)</f>
        <v>12.1</v>
      </c>
    </row>
    <row r="42" spans="1:19" ht="13.5">
      <c r="A42" s="57"/>
      <c r="B42" s="21" t="s">
        <v>3</v>
      </c>
      <c r="C42" s="22">
        <v>2846</v>
      </c>
      <c r="D42" s="23">
        <v>864</v>
      </c>
      <c r="E42" s="23">
        <f>SUM(F42:I42)</f>
        <v>1982</v>
      </c>
      <c r="F42" s="24">
        <v>0</v>
      </c>
      <c r="G42" s="24">
        <v>1828</v>
      </c>
      <c r="H42" s="25">
        <v>0</v>
      </c>
      <c r="I42" s="26">
        <v>154</v>
      </c>
      <c r="K42" s="57"/>
      <c r="L42" s="21" t="s">
        <v>3</v>
      </c>
      <c r="M42" s="22">
        <v>1576</v>
      </c>
      <c r="N42" s="23">
        <v>1550</v>
      </c>
      <c r="O42" s="23">
        <f>SUM(P42:S42)</f>
        <v>26</v>
      </c>
      <c r="P42" s="24">
        <v>0</v>
      </c>
      <c r="Q42" s="24">
        <v>26</v>
      </c>
      <c r="R42" s="25">
        <v>0</v>
      </c>
      <c r="S42" s="26">
        <v>0</v>
      </c>
    </row>
    <row r="43" spans="1:19" ht="13.5">
      <c r="A43" s="57"/>
      <c r="B43" s="27" t="s">
        <v>4</v>
      </c>
      <c r="C43" s="28">
        <v>2860</v>
      </c>
      <c r="D43" s="29">
        <v>2059</v>
      </c>
      <c r="E43" s="29">
        <f>SUM(F43:I43)</f>
        <v>801</v>
      </c>
      <c r="F43" s="30">
        <v>375</v>
      </c>
      <c r="G43" s="30">
        <v>350</v>
      </c>
      <c r="H43" s="31">
        <v>0</v>
      </c>
      <c r="I43" s="32">
        <v>76</v>
      </c>
      <c r="K43" s="57"/>
      <c r="L43" s="27" t="s">
        <v>4</v>
      </c>
      <c r="M43" s="28">
        <v>2129</v>
      </c>
      <c r="N43" s="29">
        <v>1947</v>
      </c>
      <c r="O43" s="29">
        <f>SUM(P43:S43)</f>
        <v>182</v>
      </c>
      <c r="P43" s="30">
        <v>140</v>
      </c>
      <c r="Q43" s="30">
        <v>39</v>
      </c>
      <c r="R43" s="31">
        <v>0</v>
      </c>
      <c r="S43" s="32">
        <v>3</v>
      </c>
    </row>
    <row r="44" spans="1:19" ht="13.5">
      <c r="A44" s="57"/>
      <c r="B44" s="27" t="s">
        <v>5</v>
      </c>
      <c r="C44" s="28">
        <v>306</v>
      </c>
      <c r="D44" s="29">
        <v>164</v>
      </c>
      <c r="E44" s="29">
        <f>SUM(F44:I44)</f>
        <v>142</v>
      </c>
      <c r="F44" s="30">
        <v>0</v>
      </c>
      <c r="G44" s="30">
        <v>0</v>
      </c>
      <c r="H44" s="31">
        <v>0</v>
      </c>
      <c r="I44" s="32">
        <v>142</v>
      </c>
      <c r="K44" s="57"/>
      <c r="L44" s="27" t="s">
        <v>5</v>
      </c>
      <c r="M44" s="28">
        <v>109</v>
      </c>
      <c r="N44" s="29">
        <v>6</v>
      </c>
      <c r="O44" s="29">
        <f>SUM(P44:S44)</f>
        <v>103</v>
      </c>
      <c r="P44" s="30">
        <v>0</v>
      </c>
      <c r="Q44" s="30">
        <v>0</v>
      </c>
      <c r="R44" s="31">
        <v>0</v>
      </c>
      <c r="S44" s="32">
        <v>103</v>
      </c>
    </row>
    <row r="45" spans="1:19" ht="13.5">
      <c r="A45" s="58"/>
      <c r="B45" s="33" t="s">
        <v>6</v>
      </c>
      <c r="C45" s="34">
        <v>332</v>
      </c>
      <c r="D45" s="35">
        <v>167</v>
      </c>
      <c r="E45" s="35">
        <f>SUM(F45:I45)</f>
        <v>165</v>
      </c>
      <c r="F45" s="36">
        <v>0</v>
      </c>
      <c r="G45" s="36">
        <v>165</v>
      </c>
      <c r="H45" s="37">
        <v>0</v>
      </c>
      <c r="I45" s="38">
        <v>0</v>
      </c>
      <c r="K45" s="58"/>
      <c r="L45" s="33" t="s">
        <v>6</v>
      </c>
      <c r="M45" s="34">
        <v>443</v>
      </c>
      <c r="N45" s="35">
        <v>237</v>
      </c>
      <c r="O45" s="35">
        <f>SUM(P45:S45)</f>
        <v>206</v>
      </c>
      <c r="P45" s="36">
        <v>0</v>
      </c>
      <c r="Q45" s="36">
        <v>206</v>
      </c>
      <c r="R45" s="37">
        <v>0</v>
      </c>
      <c r="S45" s="38">
        <v>0</v>
      </c>
    </row>
    <row r="46" spans="11:19" ht="7.5" customHeight="1">
      <c r="K46" s="39"/>
      <c r="L46" s="12"/>
      <c r="M46" s="40"/>
      <c r="N46" s="41"/>
      <c r="O46" s="41"/>
      <c r="P46" s="41"/>
      <c r="Q46" s="41"/>
      <c r="R46" s="41"/>
      <c r="S46" s="41"/>
    </row>
    <row r="47" spans="1:20" ht="13.5">
      <c r="A47" s="56" t="s">
        <v>28</v>
      </c>
      <c r="B47" s="15" t="s">
        <v>2</v>
      </c>
      <c r="C47" s="16">
        <v>7070</v>
      </c>
      <c r="D47" s="16">
        <v>3068</v>
      </c>
      <c r="E47" s="16">
        <f>SUM(F47:I47)</f>
        <v>4002</v>
      </c>
      <c r="F47" s="17">
        <v>226</v>
      </c>
      <c r="G47" s="17">
        <v>3065</v>
      </c>
      <c r="H47" s="18">
        <v>0</v>
      </c>
      <c r="I47" s="19">
        <v>711</v>
      </c>
      <c r="J47" s="20">
        <f>ROUND(E47/C47*100,1)</f>
        <v>56.6</v>
      </c>
      <c r="K47" s="56" t="s">
        <v>29</v>
      </c>
      <c r="L47" s="15" t="s">
        <v>2</v>
      </c>
      <c r="M47" s="16">
        <v>4181</v>
      </c>
      <c r="N47" s="16">
        <v>3977</v>
      </c>
      <c r="O47" s="16">
        <f>SUM(P47:S47)</f>
        <v>204</v>
      </c>
      <c r="P47" s="17">
        <v>66</v>
      </c>
      <c r="Q47" s="17">
        <v>39</v>
      </c>
      <c r="R47" s="18">
        <v>0</v>
      </c>
      <c r="S47" s="19">
        <v>99</v>
      </c>
      <c r="T47" s="20">
        <f>ROUND(O47/M47*100,1)</f>
        <v>4.9</v>
      </c>
    </row>
    <row r="48" spans="1:19" ht="13.5">
      <c r="A48" s="57"/>
      <c r="B48" s="21" t="s">
        <v>3</v>
      </c>
      <c r="C48" s="22">
        <v>3753</v>
      </c>
      <c r="D48" s="23">
        <v>1007</v>
      </c>
      <c r="E48" s="23">
        <f>SUM(F48:I48)</f>
        <v>2746</v>
      </c>
      <c r="F48" s="24">
        <v>0</v>
      </c>
      <c r="G48" s="24">
        <v>2466</v>
      </c>
      <c r="H48" s="25">
        <v>0</v>
      </c>
      <c r="I48" s="26">
        <v>280</v>
      </c>
      <c r="K48" s="57"/>
      <c r="L48" s="21" t="s">
        <v>3</v>
      </c>
      <c r="M48" s="22">
        <v>1794</v>
      </c>
      <c r="N48" s="23">
        <v>1774</v>
      </c>
      <c r="O48" s="23">
        <f>SUM(P48:S48)</f>
        <v>20</v>
      </c>
      <c r="P48" s="24">
        <v>0</v>
      </c>
      <c r="Q48" s="24">
        <v>20</v>
      </c>
      <c r="R48" s="25">
        <v>0</v>
      </c>
      <c r="S48" s="26">
        <v>0</v>
      </c>
    </row>
    <row r="49" spans="1:19" ht="13.5">
      <c r="A49" s="57"/>
      <c r="B49" s="27" t="s">
        <v>4</v>
      </c>
      <c r="C49" s="28">
        <v>2557</v>
      </c>
      <c r="D49" s="29">
        <v>1798</v>
      </c>
      <c r="E49" s="29">
        <f>SUM(F49:I49)</f>
        <v>759</v>
      </c>
      <c r="F49" s="30">
        <v>226</v>
      </c>
      <c r="G49" s="30">
        <v>381</v>
      </c>
      <c r="H49" s="31">
        <v>0</v>
      </c>
      <c r="I49" s="32">
        <v>152</v>
      </c>
      <c r="K49" s="57"/>
      <c r="L49" s="27" t="s">
        <v>4</v>
      </c>
      <c r="M49" s="28">
        <v>1924</v>
      </c>
      <c r="N49" s="29">
        <v>1843</v>
      </c>
      <c r="O49" s="29">
        <f>SUM(P49:S49)</f>
        <v>81</v>
      </c>
      <c r="P49" s="30">
        <v>66</v>
      </c>
      <c r="Q49" s="30">
        <v>15</v>
      </c>
      <c r="R49" s="31">
        <v>0</v>
      </c>
      <c r="S49" s="32">
        <v>0</v>
      </c>
    </row>
    <row r="50" spans="1:19" ht="13.5">
      <c r="A50" s="57"/>
      <c r="B50" s="27" t="s">
        <v>5</v>
      </c>
      <c r="C50" s="28">
        <v>389</v>
      </c>
      <c r="D50" s="29">
        <v>111</v>
      </c>
      <c r="E50" s="29">
        <f>SUM(F50:I50)</f>
        <v>278</v>
      </c>
      <c r="F50" s="30">
        <v>0</v>
      </c>
      <c r="G50" s="30">
        <v>0</v>
      </c>
      <c r="H50" s="31">
        <v>0</v>
      </c>
      <c r="I50" s="32">
        <v>278</v>
      </c>
      <c r="K50" s="57"/>
      <c r="L50" s="27" t="s">
        <v>5</v>
      </c>
      <c r="M50" s="28">
        <v>40</v>
      </c>
      <c r="N50" s="29">
        <v>28</v>
      </c>
      <c r="O50" s="29">
        <f>SUM(P50:S50)</f>
        <v>12</v>
      </c>
      <c r="P50" s="30">
        <v>0</v>
      </c>
      <c r="Q50" s="30">
        <v>0</v>
      </c>
      <c r="R50" s="31">
        <v>0</v>
      </c>
      <c r="S50" s="32">
        <v>12</v>
      </c>
    </row>
    <row r="51" spans="1:19" ht="13.5">
      <c r="A51" s="58"/>
      <c r="B51" s="33" t="s">
        <v>6</v>
      </c>
      <c r="C51" s="34">
        <v>371</v>
      </c>
      <c r="D51" s="35">
        <v>152</v>
      </c>
      <c r="E51" s="35">
        <f>SUM(F51:I51)</f>
        <v>219</v>
      </c>
      <c r="F51" s="36">
        <v>0</v>
      </c>
      <c r="G51" s="36">
        <v>218</v>
      </c>
      <c r="H51" s="37">
        <v>0</v>
      </c>
      <c r="I51" s="38">
        <v>1</v>
      </c>
      <c r="K51" s="58"/>
      <c r="L51" s="33" t="s">
        <v>6</v>
      </c>
      <c r="M51" s="34">
        <v>423</v>
      </c>
      <c r="N51" s="35">
        <v>332</v>
      </c>
      <c r="O51" s="35">
        <f>SUM(P51:S51)</f>
        <v>91</v>
      </c>
      <c r="P51" s="36">
        <v>0</v>
      </c>
      <c r="Q51" s="36">
        <v>4</v>
      </c>
      <c r="R51" s="37">
        <v>0</v>
      </c>
      <c r="S51" s="38">
        <v>87</v>
      </c>
    </row>
    <row r="52" spans="11:19" ht="7.5" customHeight="1">
      <c r="K52" s="42"/>
      <c r="L52" s="43"/>
      <c r="M52" s="44"/>
      <c r="N52" s="45"/>
      <c r="O52" s="45"/>
      <c r="P52" s="45"/>
      <c r="Q52" s="45"/>
      <c r="R52" s="45"/>
      <c r="S52" s="45"/>
    </row>
    <row r="53" spans="1:20" ht="13.5" customHeight="1">
      <c r="A53" s="56" t="s">
        <v>30</v>
      </c>
      <c r="B53" s="15" t="s">
        <v>2</v>
      </c>
      <c r="C53" s="16">
        <v>5724</v>
      </c>
      <c r="D53" s="16">
        <v>2918</v>
      </c>
      <c r="E53" s="16">
        <f>SUM(F53:I53)</f>
        <v>2806</v>
      </c>
      <c r="F53" s="17">
        <v>186</v>
      </c>
      <c r="G53" s="17">
        <v>2033</v>
      </c>
      <c r="H53" s="18">
        <v>0</v>
      </c>
      <c r="I53" s="19">
        <v>587</v>
      </c>
      <c r="J53" s="20">
        <f>ROUND(E53/C53*100,1)</f>
        <v>49</v>
      </c>
      <c r="K53" s="56" t="s">
        <v>33</v>
      </c>
      <c r="L53" s="15" t="s">
        <v>2</v>
      </c>
      <c r="M53" s="16">
        <f aca="true" t="shared" si="3" ref="M53:S53">SUM(M54:M57)</f>
        <v>3731</v>
      </c>
      <c r="N53" s="16">
        <f t="shared" si="3"/>
        <v>3325</v>
      </c>
      <c r="O53" s="16">
        <f t="shared" si="3"/>
        <v>406</v>
      </c>
      <c r="P53" s="17">
        <f t="shared" si="3"/>
        <v>140</v>
      </c>
      <c r="Q53" s="17">
        <f t="shared" si="3"/>
        <v>19</v>
      </c>
      <c r="R53" s="18">
        <f t="shared" si="3"/>
        <v>0</v>
      </c>
      <c r="S53" s="19">
        <f t="shared" si="3"/>
        <v>247</v>
      </c>
      <c r="T53" s="50">
        <f>ROUND(O53/M53*100,1)</f>
        <v>10.9</v>
      </c>
    </row>
    <row r="54" spans="1:19" ht="13.5">
      <c r="A54" s="57"/>
      <c r="B54" s="21" t="s">
        <v>3</v>
      </c>
      <c r="C54" s="22">
        <v>2954</v>
      </c>
      <c r="D54" s="23">
        <v>1076</v>
      </c>
      <c r="E54" s="23">
        <f>SUM(F54:I54)</f>
        <v>1878</v>
      </c>
      <c r="F54" s="24">
        <v>0</v>
      </c>
      <c r="G54" s="24">
        <v>1674</v>
      </c>
      <c r="H54" s="25">
        <v>0</v>
      </c>
      <c r="I54" s="26">
        <v>204</v>
      </c>
      <c r="K54" s="57"/>
      <c r="L54" s="21" t="s">
        <v>3</v>
      </c>
      <c r="M54" s="22">
        <f>SUM(N54:O54)</f>
        <v>1617</v>
      </c>
      <c r="N54" s="23">
        <v>1607</v>
      </c>
      <c r="O54" s="23">
        <f>SUM(P54:S54)</f>
        <v>10</v>
      </c>
      <c r="P54" s="24">
        <v>0</v>
      </c>
      <c r="Q54" s="24">
        <v>8</v>
      </c>
      <c r="R54" s="25">
        <v>0</v>
      </c>
      <c r="S54" s="26">
        <v>2</v>
      </c>
    </row>
    <row r="55" spans="1:19" ht="13.5">
      <c r="A55" s="57"/>
      <c r="B55" s="27" t="s">
        <v>4</v>
      </c>
      <c r="C55" s="28">
        <v>2251</v>
      </c>
      <c r="D55" s="29">
        <v>1742</v>
      </c>
      <c r="E55" s="29">
        <f>SUM(F55:I55)</f>
        <v>509</v>
      </c>
      <c r="F55" s="30">
        <v>186</v>
      </c>
      <c r="G55" s="30">
        <v>161</v>
      </c>
      <c r="H55" s="31">
        <v>0</v>
      </c>
      <c r="I55" s="32">
        <v>162</v>
      </c>
      <c r="K55" s="57"/>
      <c r="L55" s="27" t="s">
        <v>4</v>
      </c>
      <c r="M55" s="28">
        <f>SUM(N55:O55)</f>
        <v>1518</v>
      </c>
      <c r="N55" s="29">
        <v>1325</v>
      </c>
      <c r="O55" s="29">
        <f>SUM(P55:S55)</f>
        <v>193</v>
      </c>
      <c r="P55" s="30">
        <v>140</v>
      </c>
      <c r="Q55" s="30">
        <v>6</v>
      </c>
      <c r="R55" s="31">
        <v>0</v>
      </c>
      <c r="S55" s="32">
        <v>47</v>
      </c>
    </row>
    <row r="56" spans="1:19" ht="13.5">
      <c r="A56" s="57"/>
      <c r="B56" s="27" t="s">
        <v>5</v>
      </c>
      <c r="C56" s="28">
        <v>298</v>
      </c>
      <c r="D56" s="29">
        <v>77</v>
      </c>
      <c r="E56" s="29">
        <f>SUM(F56:I56)</f>
        <v>221</v>
      </c>
      <c r="F56" s="30">
        <v>0</v>
      </c>
      <c r="G56" s="30">
        <v>0</v>
      </c>
      <c r="H56" s="31">
        <v>0</v>
      </c>
      <c r="I56" s="32">
        <v>221</v>
      </c>
      <c r="K56" s="57"/>
      <c r="L56" s="27" t="s">
        <v>5</v>
      </c>
      <c r="M56" s="28">
        <f>SUM(N56:O56)</f>
        <v>215</v>
      </c>
      <c r="N56" s="29">
        <v>35</v>
      </c>
      <c r="O56" s="29">
        <f>SUM(P56:S56)</f>
        <v>180</v>
      </c>
      <c r="P56" s="30">
        <v>0</v>
      </c>
      <c r="Q56" s="30">
        <v>0</v>
      </c>
      <c r="R56" s="31">
        <v>0</v>
      </c>
      <c r="S56" s="32">
        <v>180</v>
      </c>
    </row>
    <row r="57" spans="1:19" ht="13.5">
      <c r="A57" s="58"/>
      <c r="B57" s="33" t="s">
        <v>6</v>
      </c>
      <c r="C57" s="34">
        <v>221</v>
      </c>
      <c r="D57" s="35">
        <v>23</v>
      </c>
      <c r="E57" s="35">
        <f>SUM(F57:I57)</f>
        <v>198</v>
      </c>
      <c r="F57" s="36">
        <v>0</v>
      </c>
      <c r="G57" s="36">
        <v>198</v>
      </c>
      <c r="H57" s="37">
        <v>0</v>
      </c>
      <c r="I57" s="38">
        <v>0</v>
      </c>
      <c r="K57" s="58"/>
      <c r="L57" s="33" t="s">
        <v>6</v>
      </c>
      <c r="M57" s="34">
        <f>SUM(N57:O57)</f>
        <v>381</v>
      </c>
      <c r="N57" s="35">
        <v>358</v>
      </c>
      <c r="O57" s="35">
        <f>SUM(P57:S57)</f>
        <v>23</v>
      </c>
      <c r="P57" s="36">
        <v>0</v>
      </c>
      <c r="Q57" s="36">
        <v>5</v>
      </c>
      <c r="R57" s="37">
        <v>0</v>
      </c>
      <c r="S57" s="38">
        <v>18</v>
      </c>
    </row>
    <row r="58" spans="11:19" ht="7.5" customHeight="1">
      <c r="K58" s="47"/>
      <c r="L58" s="46"/>
      <c r="M58" s="48"/>
      <c r="N58" s="49"/>
      <c r="O58" s="49"/>
      <c r="P58" s="49"/>
      <c r="Q58" s="49"/>
      <c r="R58" s="49"/>
      <c r="S58" s="49"/>
    </row>
    <row r="59" spans="1:20" ht="13.5">
      <c r="A59" s="56" t="s">
        <v>31</v>
      </c>
      <c r="B59" s="15" t="s">
        <v>2</v>
      </c>
      <c r="C59" s="16">
        <v>5266</v>
      </c>
      <c r="D59" s="16">
        <v>2889</v>
      </c>
      <c r="E59" s="16">
        <f>SUM(F59:I59)</f>
        <v>2377</v>
      </c>
      <c r="F59" s="17">
        <v>258</v>
      </c>
      <c r="G59" s="17">
        <v>1592</v>
      </c>
      <c r="H59" s="18">
        <v>0</v>
      </c>
      <c r="I59" s="19">
        <v>527</v>
      </c>
      <c r="J59" s="20">
        <f>ROUND(E59/C59*100,1)</f>
        <v>45.1</v>
      </c>
      <c r="K59" s="56" t="s">
        <v>34</v>
      </c>
      <c r="L59" s="15" t="s">
        <v>2</v>
      </c>
      <c r="M59" s="16">
        <f aca="true" t="shared" si="4" ref="M59:S59">SUM(M60:M63)</f>
        <v>3345</v>
      </c>
      <c r="N59" s="16">
        <f t="shared" si="4"/>
        <v>2931</v>
      </c>
      <c r="O59" s="16">
        <f t="shared" si="4"/>
        <v>414</v>
      </c>
      <c r="P59" s="17">
        <f t="shared" si="4"/>
        <v>10</v>
      </c>
      <c r="Q59" s="17">
        <f t="shared" si="4"/>
        <v>241</v>
      </c>
      <c r="R59" s="18">
        <f t="shared" si="4"/>
        <v>0</v>
      </c>
      <c r="S59" s="19">
        <f t="shared" si="4"/>
        <v>163</v>
      </c>
      <c r="T59" s="50">
        <f>ROUND(O59/M59*100,1)</f>
        <v>12.4</v>
      </c>
    </row>
    <row r="60" spans="1:19" ht="13.5">
      <c r="A60" s="57"/>
      <c r="B60" s="21" t="s">
        <v>3</v>
      </c>
      <c r="C60" s="22">
        <v>2641</v>
      </c>
      <c r="D60" s="23">
        <v>1131</v>
      </c>
      <c r="E60" s="23">
        <f>SUM(F60:I60)</f>
        <v>1510</v>
      </c>
      <c r="F60" s="24">
        <v>0</v>
      </c>
      <c r="G60" s="24">
        <v>1263</v>
      </c>
      <c r="H60" s="25">
        <v>0</v>
      </c>
      <c r="I60" s="26">
        <v>247</v>
      </c>
      <c r="K60" s="57"/>
      <c r="L60" s="21" t="s">
        <v>3</v>
      </c>
      <c r="M60" s="22">
        <f>SUM(N60:O60)</f>
        <v>1417</v>
      </c>
      <c r="N60" s="23">
        <v>1313</v>
      </c>
      <c r="O60" s="23">
        <f>SUM(P60:S60)</f>
        <v>104</v>
      </c>
      <c r="P60" s="24">
        <v>0</v>
      </c>
      <c r="Q60" s="24">
        <v>20</v>
      </c>
      <c r="R60" s="25">
        <v>0</v>
      </c>
      <c r="S60" s="26">
        <v>84</v>
      </c>
    </row>
    <row r="61" spans="1:19" ht="13.5">
      <c r="A61" s="57"/>
      <c r="B61" s="27" t="s">
        <v>4</v>
      </c>
      <c r="C61" s="28">
        <v>2206</v>
      </c>
      <c r="D61" s="29">
        <v>1694</v>
      </c>
      <c r="E61" s="29">
        <f>SUM(F61:I61)</f>
        <v>512</v>
      </c>
      <c r="F61" s="30">
        <v>258</v>
      </c>
      <c r="G61" s="30">
        <v>134</v>
      </c>
      <c r="H61" s="31">
        <v>0</v>
      </c>
      <c r="I61" s="32">
        <v>120</v>
      </c>
      <c r="K61" s="57"/>
      <c r="L61" s="27" t="s">
        <v>4</v>
      </c>
      <c r="M61" s="28">
        <f>SUM(N61:O61)</f>
        <v>1485</v>
      </c>
      <c r="N61" s="29">
        <v>1371</v>
      </c>
      <c r="O61" s="29">
        <f>SUM(P61:S61)</f>
        <v>114</v>
      </c>
      <c r="P61" s="30">
        <v>10</v>
      </c>
      <c r="Q61" s="30">
        <v>92</v>
      </c>
      <c r="R61" s="31">
        <v>0</v>
      </c>
      <c r="S61" s="32">
        <v>12</v>
      </c>
    </row>
    <row r="62" spans="1:19" ht="13.5">
      <c r="A62" s="57"/>
      <c r="B62" s="27" t="s">
        <v>5</v>
      </c>
      <c r="C62" s="28">
        <v>210</v>
      </c>
      <c r="D62" s="29">
        <v>55</v>
      </c>
      <c r="E62" s="29">
        <f>SUM(F62:I62)</f>
        <v>155</v>
      </c>
      <c r="F62" s="30">
        <v>0</v>
      </c>
      <c r="G62" s="30">
        <v>0</v>
      </c>
      <c r="H62" s="31">
        <v>0</v>
      </c>
      <c r="I62" s="32">
        <v>155</v>
      </c>
      <c r="K62" s="57"/>
      <c r="L62" s="27" t="s">
        <v>5</v>
      </c>
      <c r="M62" s="28">
        <f>SUM(N62:O62)</f>
        <v>70</v>
      </c>
      <c r="N62" s="29">
        <v>26</v>
      </c>
      <c r="O62" s="29">
        <f>SUM(P62:S62)</f>
        <v>44</v>
      </c>
      <c r="P62" s="30">
        <v>0</v>
      </c>
      <c r="Q62" s="30">
        <v>0</v>
      </c>
      <c r="R62" s="31">
        <v>0</v>
      </c>
      <c r="S62" s="32">
        <v>44</v>
      </c>
    </row>
    <row r="63" spans="1:19" ht="13.5">
      <c r="A63" s="58"/>
      <c r="B63" s="33" t="s">
        <v>6</v>
      </c>
      <c r="C63" s="34">
        <v>209</v>
      </c>
      <c r="D63" s="35">
        <v>9</v>
      </c>
      <c r="E63" s="35">
        <f>SUM(F63:I63)</f>
        <v>200</v>
      </c>
      <c r="F63" s="36">
        <v>0</v>
      </c>
      <c r="G63" s="36">
        <v>195</v>
      </c>
      <c r="H63" s="37">
        <v>0</v>
      </c>
      <c r="I63" s="38">
        <v>5</v>
      </c>
      <c r="K63" s="58"/>
      <c r="L63" s="33" t="s">
        <v>6</v>
      </c>
      <c r="M63" s="34">
        <f>SUM(N63:O63)</f>
        <v>373</v>
      </c>
      <c r="N63" s="35">
        <v>221</v>
      </c>
      <c r="O63" s="35">
        <f>SUM(P63:S63)</f>
        <v>152</v>
      </c>
      <c r="P63" s="36">
        <v>0</v>
      </c>
      <c r="Q63" s="36">
        <v>129</v>
      </c>
      <c r="R63" s="37">
        <v>0</v>
      </c>
      <c r="S63" s="38">
        <v>23</v>
      </c>
    </row>
    <row r="65" ht="13.5">
      <c r="K65" s="46" t="s">
        <v>32</v>
      </c>
    </row>
  </sheetData>
  <sheetProtection/>
  <mergeCells count="26">
    <mergeCell ref="K17:K21"/>
    <mergeCell ref="K23:K27"/>
    <mergeCell ref="K35:K39"/>
    <mergeCell ref="K41:K45"/>
    <mergeCell ref="U11:U15"/>
    <mergeCell ref="K53:K57"/>
    <mergeCell ref="K11:K15"/>
    <mergeCell ref="K29:K33"/>
    <mergeCell ref="U17:U21"/>
    <mergeCell ref="A47:A51"/>
    <mergeCell ref="A53:A57"/>
    <mergeCell ref="A59:A63"/>
    <mergeCell ref="K47:K51"/>
    <mergeCell ref="K59:K63"/>
    <mergeCell ref="A23:A27"/>
    <mergeCell ref="A29:A33"/>
    <mergeCell ref="U3:V3"/>
    <mergeCell ref="U5:U9"/>
    <mergeCell ref="A35:A39"/>
    <mergeCell ref="A41:A45"/>
    <mergeCell ref="A3:B3"/>
    <mergeCell ref="A5:A9"/>
    <mergeCell ref="A11:A15"/>
    <mergeCell ref="A17:A21"/>
    <mergeCell ref="K3:L3"/>
    <mergeCell ref="K5:K9"/>
  </mergeCells>
  <printOptions/>
  <pageMargins left="0.7874015748031497" right="0.7874015748031497" top="0.7086614173228347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2010-03-05T07:42:49Z</cp:lastPrinted>
  <dcterms:created xsi:type="dcterms:W3CDTF">2008-02-13T04:33:22Z</dcterms:created>
  <dcterms:modified xsi:type="dcterms:W3CDTF">2013-05-13T07:07:24Z</dcterms:modified>
  <cp:category/>
  <cp:version/>
  <cp:contentType/>
  <cp:contentStatus/>
</cp:coreProperties>
</file>