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1"/>
  </bookViews>
  <sheets>
    <sheet name="表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<sst xmlns="http://schemas.openxmlformats.org/spreadsheetml/2006/main" count="166" uniqueCount="42">
  <si>
    <t>給与住宅</t>
  </si>
  <si>
    <t>分譲住宅</t>
  </si>
  <si>
    <t>ＳＲＣ造</t>
  </si>
  <si>
    <t>ＲＣ造</t>
  </si>
  <si>
    <t>ＣＢ造</t>
  </si>
  <si>
    <t>その他</t>
  </si>
  <si>
    <t>総　計</t>
  </si>
  <si>
    <t>木　造</t>
  </si>
  <si>
    <t>Ｓ　造</t>
  </si>
  <si>
    <t>総　　計</t>
  </si>
  <si>
    <t>持　　家</t>
  </si>
  <si>
    <t>貸　　家</t>
  </si>
  <si>
    <t>非木造</t>
  </si>
  <si>
    <t>持　　家</t>
  </si>
  <si>
    <t>貸　　家</t>
  </si>
  <si>
    <t>持　　家</t>
  </si>
  <si>
    <t>貸　　家</t>
  </si>
  <si>
    <t>構造別，利用関係別―新設住宅の戸数（平成元年～）</t>
  </si>
  <si>
    <t>年・利用関係</t>
  </si>
  <si>
    <t>元年</t>
  </si>
  <si>
    <t>１１年</t>
  </si>
  <si>
    <t>２年</t>
  </si>
  <si>
    <t>１２年</t>
  </si>
  <si>
    <t>３年</t>
  </si>
  <si>
    <t>１３年</t>
  </si>
  <si>
    <t>４年</t>
  </si>
  <si>
    <t>１４年</t>
  </si>
  <si>
    <t>５年</t>
  </si>
  <si>
    <t>１５年</t>
  </si>
  <si>
    <t>６年</t>
  </si>
  <si>
    <t>１６年</t>
  </si>
  <si>
    <t>７年</t>
  </si>
  <si>
    <t>１７年</t>
  </si>
  <si>
    <t>８年</t>
  </si>
  <si>
    <t>１８年</t>
  </si>
  <si>
    <t>９年</t>
  </si>
  <si>
    <t>１０年</t>
  </si>
  <si>
    <t>１９年</t>
  </si>
  <si>
    <t>２０年</t>
  </si>
  <si>
    <t>２１年</t>
  </si>
  <si>
    <t>２２年</t>
  </si>
  <si>
    <t>２３年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</si>
</sst>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0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7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26" xfId="0" applyFill="1" applyBorder="1" applyAlignment="1">
      <alignment vertical="center"/>
    </xf>
    <xf numFmtId="176" fontId="2" fillId="33" borderId="26" xfId="0" applyNumberFormat="1" applyFon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176" fontId="0" fillId="33" borderId="32" xfId="0" applyNumberFormat="1" applyFill="1" applyBorder="1" applyAlignment="1">
      <alignment vertical="center"/>
    </xf>
    <xf numFmtId="176" fontId="0" fillId="33" borderId="33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176" fontId="0" fillId="33" borderId="35" xfId="0" applyNumberFormat="1" applyFill="1" applyBorder="1" applyAlignment="1">
      <alignment vertical="center"/>
    </xf>
    <xf numFmtId="0" fontId="0" fillId="33" borderId="0" xfId="0" applyFill="1" applyAlignment="1">
      <alignment vertical="center" textRotation="255"/>
    </xf>
    <xf numFmtId="176" fontId="2" fillId="33" borderId="0" xfId="0" applyNumberFormat="1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0" xfId="0" applyFill="1" applyBorder="1" applyAlignment="1">
      <alignment vertical="center" textRotation="255"/>
    </xf>
    <xf numFmtId="0" fontId="0" fillId="33" borderId="36" xfId="0" applyFill="1" applyBorder="1" applyAlignment="1">
      <alignment vertical="center" textRotation="255"/>
    </xf>
    <xf numFmtId="0" fontId="0" fillId="33" borderId="37" xfId="0" applyFill="1" applyBorder="1" applyAlignment="1">
      <alignment vertical="center" textRotation="255"/>
    </xf>
    <xf numFmtId="0" fontId="0" fillId="33" borderId="16" xfId="0" applyFill="1" applyBorder="1" applyAlignment="1">
      <alignment vertical="center" shrinkToFit="1"/>
    </xf>
    <xf numFmtId="0" fontId="0" fillId="33" borderId="38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構造（木造／非木造）別新設住宅着工戸数の推移</a:t>
            </a:r>
          </a:p>
        </c:rich>
      </c:tx>
      <c:layout>
        <c:manualLayout>
          <c:xMode val="factor"/>
          <c:yMode val="factor"/>
          <c:x val="0.0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4525"/>
          <c:h val="0.88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'表'!$D$3</c:f>
              <c:strCache>
                <c:ptCount val="1"/>
                <c:pt idx="0">
                  <c:v>木　造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('表'!$A$5,'表'!$A$11,'表'!$A$17,'表'!$A$23,'表'!$A$29,'表'!$A$35,'表'!$A$41,'表'!$A$47,'表'!$A$53,'表'!$A$59,'表'!$L$5,'表'!$L$11,'表'!$L$17,'表'!$L$23,'表'!$L$29,'表'!$L$35,'表'!$L$41,'表'!$L$47,'表'!$L$53,'表'!$L$59,'表'!$W$5,'表'!$W$11,'表'!$W$17)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('表'!$D$5,'表'!$D$11,'表'!$D$17,'表'!$D$23,'表'!$D$29,'表'!$D$35,'表'!$D$41,'表'!$D$47,'表'!$D$53,'表'!$D$59,'表'!$O$5,'表'!$O$11,'表'!$O$17,'表'!$O$23,'表'!$O$29,'表'!$O$35,'表'!$O$41,'表'!$O$47,'表'!$O$53,'表'!$O$59,'表'!$Z$5,'表'!$Z$11,'表'!$Z$17)</c:f>
              <c:numCache>
                <c:ptCount val="23"/>
                <c:pt idx="0">
                  <c:v>3384</c:v>
                </c:pt>
                <c:pt idx="1">
                  <c:v>3725</c:v>
                </c:pt>
                <c:pt idx="2">
                  <c:v>3534</c:v>
                </c:pt>
                <c:pt idx="3">
                  <c:v>3860</c:v>
                </c:pt>
                <c:pt idx="4">
                  <c:v>3457</c:v>
                </c:pt>
                <c:pt idx="5">
                  <c:v>3787</c:v>
                </c:pt>
                <c:pt idx="6">
                  <c:v>3688</c:v>
                </c:pt>
                <c:pt idx="7">
                  <c:v>4434</c:v>
                </c:pt>
                <c:pt idx="8">
                  <c:v>3666</c:v>
                </c:pt>
                <c:pt idx="9">
                  <c:v>3610</c:v>
                </c:pt>
                <c:pt idx="10">
                  <c:v>3243</c:v>
                </c:pt>
                <c:pt idx="11">
                  <c:v>3616</c:v>
                </c:pt>
                <c:pt idx="12">
                  <c:v>2921</c:v>
                </c:pt>
                <c:pt idx="13">
                  <c:v>2518</c:v>
                </c:pt>
                <c:pt idx="14">
                  <c:v>2291</c:v>
                </c:pt>
                <c:pt idx="15">
                  <c:v>2510</c:v>
                </c:pt>
                <c:pt idx="16">
                  <c:v>2436</c:v>
                </c:pt>
                <c:pt idx="17">
                  <c:v>2445</c:v>
                </c:pt>
                <c:pt idx="18">
                  <c:v>2236</c:v>
                </c:pt>
                <c:pt idx="19">
                  <c:v>2270</c:v>
                </c:pt>
                <c:pt idx="20">
                  <c:v>1809</c:v>
                </c:pt>
                <c:pt idx="21">
                  <c:v>1926</c:v>
                </c:pt>
                <c:pt idx="22">
                  <c:v>2310</c:v>
                </c:pt>
              </c:numCache>
            </c:numRef>
          </c:val>
        </c:ser>
        <c:ser>
          <c:idx val="0"/>
          <c:order val="1"/>
          <c:tx>
            <c:strRef>
              <c:f>'表'!$E$3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('表'!$A$5,'表'!$A$11,'表'!$A$17,'表'!$A$23,'表'!$A$29,'表'!$A$35,'表'!$A$41,'表'!$A$47,'表'!$A$53,'表'!$A$59,'表'!$L$5,'表'!$L$11,'表'!$L$17,'表'!$L$23,'表'!$L$29,'表'!$L$35,'表'!$L$41,'表'!$L$47,'表'!$L$53,'表'!$L$59,'表'!$W$5,'表'!$W$11,'表'!$W$17)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('表'!$E$5,'表'!$E$11,'表'!$E$17,'表'!$E$23,'表'!$E$29,'表'!$E$35,'表'!$E$41,'表'!$E$47,'表'!$E$53,'表'!$E$59,'表'!$P$5,'表'!$P$11,'表'!$P$17,'表'!$P$23,'表'!$P$29,'表'!$P$35,'表'!$P$41,'表'!$P$47,'表'!$P$53,'表'!$P$59,'表'!$AA$5,'表'!$AA$11,'表'!$AA$17)</c:f>
              <c:numCache>
                <c:ptCount val="23"/>
                <c:pt idx="0">
                  <c:v>1388</c:v>
                </c:pt>
                <c:pt idx="1">
                  <c:v>1909</c:v>
                </c:pt>
                <c:pt idx="2">
                  <c:v>1417</c:v>
                </c:pt>
                <c:pt idx="3">
                  <c:v>1458</c:v>
                </c:pt>
                <c:pt idx="4">
                  <c:v>1804</c:v>
                </c:pt>
                <c:pt idx="5">
                  <c:v>2568</c:v>
                </c:pt>
                <c:pt idx="6">
                  <c:v>2656</c:v>
                </c:pt>
                <c:pt idx="7">
                  <c:v>2636</c:v>
                </c:pt>
                <c:pt idx="8">
                  <c:v>2058</c:v>
                </c:pt>
                <c:pt idx="9">
                  <c:v>1656</c:v>
                </c:pt>
                <c:pt idx="10">
                  <c:v>1879</c:v>
                </c:pt>
                <c:pt idx="11">
                  <c:v>2352</c:v>
                </c:pt>
                <c:pt idx="12">
                  <c:v>2389</c:v>
                </c:pt>
                <c:pt idx="13">
                  <c:v>1664</c:v>
                </c:pt>
                <c:pt idx="14">
                  <c:v>1152</c:v>
                </c:pt>
                <c:pt idx="15">
                  <c:v>2264</c:v>
                </c:pt>
                <c:pt idx="16">
                  <c:v>1821</c:v>
                </c:pt>
                <c:pt idx="17">
                  <c:v>1736</c:v>
                </c:pt>
                <c:pt idx="18">
                  <c:v>1495</c:v>
                </c:pt>
                <c:pt idx="19">
                  <c:v>1075</c:v>
                </c:pt>
                <c:pt idx="20">
                  <c:v>822</c:v>
                </c:pt>
                <c:pt idx="21">
                  <c:v>537</c:v>
                </c:pt>
                <c:pt idx="22">
                  <c:v>704</c:v>
                </c:pt>
              </c:numCache>
            </c:numRef>
          </c:val>
        </c:ser>
        <c:overlap val="100"/>
        <c:gapWidth val="100"/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  <c:max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5181"/>
        <c:crossesAt val="1"/>
        <c:crossBetween val="between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125"/>
          <c:y val="0.07075"/>
          <c:w val="0.217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持家における木造住宅の戸数及び比率の推移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v>戸数（左目盛り）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('表'!$A$5,'表'!$A$11,'表'!$A$17,'表'!$A$23,'表'!$A$29,'表'!$A$35,'表'!$A$41,'表'!$A$47,'表'!$A$53,'表'!$A$59,'表'!$L$5,'表'!$L$11,'表'!$L$17,'表'!$L$23,'表'!$L$29,'表'!$L$35,'表'!$L$41,'表'!$L$47,'表'!$L$53,'表'!$L$59,'表'!$W$5,'表'!$W$11,'表'!$W$17)</c:f>
              <c:strCache>
                <c:ptCount val="23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</c:strCache>
            </c:strRef>
          </c:cat>
          <c:val>
            <c:numRef>
              <c:f>('表'!$D$6,'表'!$D$12,'表'!$D$18,'表'!$D$24,'表'!$D$30,'表'!$D$36,'表'!$D$42,'表'!$D$48,'表'!$D$54,'表'!$D$60,'表'!$O$6,'表'!$O$12,'表'!$O$18,'表'!$O$24,'表'!$O$30,'表'!$O$36,'表'!$O$42,'表'!$O$48,'表'!$O$54,'表'!$O$60,'表'!$Z$6,'表'!$Z$12,'表'!$Z$18)</c:f>
              <c:numCache>
                <c:ptCount val="23"/>
                <c:pt idx="0">
                  <c:v>2487</c:v>
                </c:pt>
                <c:pt idx="1">
                  <c:v>2358</c:v>
                </c:pt>
                <c:pt idx="2">
                  <c:v>2338</c:v>
                </c:pt>
                <c:pt idx="3">
                  <c:v>2750</c:v>
                </c:pt>
                <c:pt idx="4">
                  <c:v>2689</c:v>
                </c:pt>
                <c:pt idx="5">
                  <c:v>2734</c:v>
                </c:pt>
                <c:pt idx="6">
                  <c:v>2580</c:v>
                </c:pt>
                <c:pt idx="7">
                  <c:v>3382</c:v>
                </c:pt>
                <c:pt idx="8">
                  <c:v>2640</c:v>
                </c:pt>
                <c:pt idx="9">
                  <c:v>2442</c:v>
                </c:pt>
                <c:pt idx="10">
                  <c:v>2286</c:v>
                </c:pt>
                <c:pt idx="11">
                  <c:v>2343</c:v>
                </c:pt>
                <c:pt idx="12">
                  <c:v>1995</c:v>
                </c:pt>
                <c:pt idx="13">
                  <c:v>1764</c:v>
                </c:pt>
                <c:pt idx="14">
                  <c:v>1647</c:v>
                </c:pt>
                <c:pt idx="15">
                  <c:v>1540</c:v>
                </c:pt>
                <c:pt idx="16">
                  <c:v>1469</c:v>
                </c:pt>
                <c:pt idx="17">
                  <c:v>1642</c:v>
                </c:pt>
                <c:pt idx="18">
                  <c:v>1512</c:v>
                </c:pt>
                <c:pt idx="19">
                  <c:v>1327</c:v>
                </c:pt>
                <c:pt idx="20">
                  <c:v>1245</c:v>
                </c:pt>
                <c:pt idx="21">
                  <c:v>1325</c:v>
                </c:pt>
                <c:pt idx="22">
                  <c:v>1318</c:v>
                </c:pt>
              </c:numCache>
            </c:numRef>
          </c:val>
        </c:ser>
        <c:gapWidth val="100"/>
        <c:axId val="66960807"/>
        <c:axId val="65776352"/>
      </c:barChart>
      <c:lineChart>
        <c:grouping val="standard"/>
        <c:varyColors val="0"/>
        <c:ser>
          <c:idx val="0"/>
          <c:order val="1"/>
          <c:tx>
            <c:v>比率（右目盛り）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('表'!$A$5,'表'!$A$11,'表'!$A$17,'表'!$A$23,'表'!$A$29,'表'!$A$35,'表'!$A$41,'表'!$A$47,'表'!$A$53,'表'!$A$59,'表'!$L$5,'表'!$L$11,'表'!$L$17,'表'!$L$23,'表'!$L$29,'表'!$L$35,'表'!$L$41,'表'!$L$47,'表'!$L$53,'表'!$L$59,'表'!$W$5,'表'!$W$11)</c:f>
              <c:strCache>
                <c:ptCount val="22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</c:strCache>
            </c:strRef>
          </c:cat>
          <c:val>
            <c:numRef>
              <c:f>('表'!$K$6,'表'!$K$12,'表'!$K$18,'表'!$K$24,'表'!$K$30,'表'!$K$36,'表'!$K$42,'表'!$K$48,'表'!$K$54,'表'!$K$60,'表'!$V$6,'表'!$V$12,'表'!$V$18,'表'!$V$24,'表'!$V$30,'表'!$V$36,'表'!$V$42,'表'!$V$48,'表'!$V$54,'表'!$V$60,'表'!$AG$6,'表'!$AG$12,'表'!$AG$18)</c:f>
              <c:numCache>
                <c:ptCount val="23"/>
                <c:pt idx="0">
                  <c:v>92.5</c:v>
                </c:pt>
                <c:pt idx="1">
                  <c:v>93.4</c:v>
                </c:pt>
                <c:pt idx="2">
                  <c:v>92.4</c:v>
                </c:pt>
                <c:pt idx="3">
                  <c:v>93.1</c:v>
                </c:pt>
                <c:pt idx="4">
                  <c:v>92.1</c:v>
                </c:pt>
                <c:pt idx="5">
                  <c:v>90.5</c:v>
                </c:pt>
                <c:pt idx="6">
                  <c:v>90.7</c:v>
                </c:pt>
                <c:pt idx="7">
                  <c:v>90.1</c:v>
                </c:pt>
                <c:pt idx="8">
                  <c:v>89.4</c:v>
                </c:pt>
                <c:pt idx="9">
                  <c:v>92.5</c:v>
                </c:pt>
                <c:pt idx="10">
                  <c:v>89.5</c:v>
                </c:pt>
                <c:pt idx="11">
                  <c:v>90.8</c:v>
                </c:pt>
                <c:pt idx="12">
                  <c:v>91</c:v>
                </c:pt>
                <c:pt idx="13">
                  <c:v>92</c:v>
                </c:pt>
                <c:pt idx="14">
                  <c:v>91.4</c:v>
                </c:pt>
                <c:pt idx="15">
                  <c:v>91.9</c:v>
                </c:pt>
                <c:pt idx="16">
                  <c:v>93.2</c:v>
                </c:pt>
                <c:pt idx="17">
                  <c:v>91.5</c:v>
                </c:pt>
                <c:pt idx="18">
                  <c:v>93.5</c:v>
                </c:pt>
                <c:pt idx="19">
                  <c:v>93.6</c:v>
                </c:pt>
                <c:pt idx="20">
                  <c:v>92.8</c:v>
                </c:pt>
                <c:pt idx="21">
                  <c:v>94.5</c:v>
                </c:pt>
                <c:pt idx="22">
                  <c:v>93.2</c:v>
                </c:pt>
              </c:numCache>
            </c:numRef>
          </c:val>
          <c:smooth val="0"/>
        </c:ser>
        <c:axId val="55116257"/>
        <c:axId val="26284266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6352"/>
        <c:crosses val="autoZero"/>
        <c:auto val="0"/>
        <c:lblOffset val="100"/>
        <c:tickLblSkip val="1"/>
        <c:noMultiLvlLbl val="0"/>
      </c:catAx>
      <c:valAx>
        <c:axId val="65776352"/>
        <c:scaling>
          <c:orientation val="minMax"/>
          <c:max val="3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0807"/>
        <c:crossesAt val="1"/>
        <c:crossBetween val="between"/>
        <c:dispUnits/>
      </c:valAx>
      <c:catAx>
        <c:axId val="55116257"/>
        <c:scaling>
          <c:orientation val="minMax"/>
        </c:scaling>
        <c:axPos val="b"/>
        <c:delete val="1"/>
        <c:majorTickMark val="out"/>
        <c:minorTickMark val="none"/>
        <c:tickLblPos val="nextTo"/>
        <c:crossAx val="26284266"/>
        <c:crosses val="autoZero"/>
        <c:auto val="0"/>
        <c:lblOffset val="100"/>
        <c:tickLblSkip val="1"/>
        <c:noMultiLvlLbl val="0"/>
      </c:catAx>
      <c:valAx>
        <c:axId val="26284266"/>
        <c:scaling>
          <c:orientation val="minMax"/>
          <c:max val="100"/>
          <c:min val="8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6257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07025"/>
          <c:w val="0.465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1626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161925</xdr:rowOff>
    </xdr:from>
    <xdr:to>
      <xdr:col>8</xdr:col>
      <xdr:colOff>676275</xdr:colOff>
      <xdr:row>57</xdr:row>
      <xdr:rowOff>161925</xdr:rowOff>
    </xdr:to>
    <xdr:graphicFrame>
      <xdr:nvGraphicFramePr>
        <xdr:cNvPr id="2" name="Chart 2"/>
        <xdr:cNvGraphicFramePr/>
      </xdr:nvGraphicFramePr>
      <xdr:xfrm>
        <a:off x="0" y="4962525"/>
        <a:ext cx="61626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zoomScalePageLayoutView="0" workbookViewId="0" topLeftCell="O1">
      <selection activeCell="AG18" sqref="AG18"/>
    </sheetView>
  </sheetViews>
  <sheetFormatPr defaultColWidth="9.00390625" defaultRowHeight="13.5"/>
  <cols>
    <col min="1" max="1" width="2.50390625" style="1" customWidth="1"/>
    <col min="2" max="2" width="10.00390625" style="1" customWidth="1"/>
    <col min="3" max="10" width="9.00390625" style="1" customWidth="1"/>
    <col min="11" max="12" width="2.50390625" style="1" customWidth="1"/>
    <col min="13" max="13" width="10.00390625" style="1" customWidth="1"/>
    <col min="14" max="21" width="9.00390625" style="1" customWidth="1"/>
    <col min="22" max="22" width="2.50390625" style="1" customWidth="1"/>
    <col min="23" max="23" width="3.125" style="1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ht="13.5">
      <c r="C1" s="1" t="s">
        <v>17</v>
      </c>
    </row>
    <row r="3" spans="1:32" ht="13.5">
      <c r="A3" s="53" t="s">
        <v>18</v>
      </c>
      <c r="B3" s="54"/>
      <c r="C3" s="2" t="s">
        <v>6</v>
      </c>
      <c r="D3" s="3" t="s">
        <v>7</v>
      </c>
      <c r="E3" s="4" t="s">
        <v>12</v>
      </c>
      <c r="F3" s="5" t="s">
        <v>2</v>
      </c>
      <c r="G3" s="6" t="s">
        <v>3</v>
      </c>
      <c r="H3" s="6" t="s">
        <v>8</v>
      </c>
      <c r="I3" s="6" t="s">
        <v>4</v>
      </c>
      <c r="J3" s="7" t="s">
        <v>5</v>
      </c>
      <c r="L3" s="53" t="s">
        <v>18</v>
      </c>
      <c r="M3" s="54"/>
      <c r="N3" s="8" t="s">
        <v>6</v>
      </c>
      <c r="O3" s="9" t="s">
        <v>7</v>
      </c>
      <c r="P3" s="10" t="s">
        <v>12</v>
      </c>
      <c r="Q3" s="11" t="s">
        <v>2</v>
      </c>
      <c r="R3" s="12" t="s">
        <v>3</v>
      </c>
      <c r="S3" s="12" t="s">
        <v>8</v>
      </c>
      <c r="T3" s="12" t="s">
        <v>4</v>
      </c>
      <c r="U3" s="13" t="s">
        <v>5</v>
      </c>
      <c r="W3" s="53" t="s">
        <v>18</v>
      </c>
      <c r="X3" s="54"/>
      <c r="Y3" s="8" t="s">
        <v>6</v>
      </c>
      <c r="Z3" s="9" t="s">
        <v>7</v>
      </c>
      <c r="AA3" s="10" t="s">
        <v>12</v>
      </c>
      <c r="AB3" s="11" t="s">
        <v>2</v>
      </c>
      <c r="AC3" s="12" t="s">
        <v>3</v>
      </c>
      <c r="AD3" s="12" t="s">
        <v>8</v>
      </c>
      <c r="AE3" s="12" t="s">
        <v>4</v>
      </c>
      <c r="AF3" s="13" t="s">
        <v>5</v>
      </c>
    </row>
    <row r="4" spans="1:32" ht="7.5" customHeight="1">
      <c r="A4" s="14"/>
      <c r="B4" s="14"/>
      <c r="C4" s="15"/>
      <c r="D4" s="16"/>
      <c r="E4" s="16"/>
      <c r="F4" s="16"/>
      <c r="G4" s="16"/>
      <c r="H4" s="16"/>
      <c r="I4" s="16"/>
      <c r="J4" s="16"/>
      <c r="N4" s="17"/>
      <c r="O4" s="18"/>
      <c r="P4" s="18"/>
      <c r="Q4" s="18"/>
      <c r="R4" s="18"/>
      <c r="S4" s="18"/>
      <c r="T4" s="18"/>
      <c r="U4" s="18"/>
      <c r="Y4" s="17"/>
      <c r="Z4" s="18"/>
      <c r="AA4" s="18"/>
      <c r="AB4" s="18"/>
      <c r="AC4" s="18"/>
      <c r="AD4" s="18"/>
      <c r="AE4" s="18"/>
      <c r="AF4" s="18"/>
    </row>
    <row r="5" spans="1:32" ht="13.5" customHeight="1">
      <c r="A5" s="50" t="s">
        <v>19</v>
      </c>
      <c r="B5" s="19" t="s">
        <v>9</v>
      </c>
      <c r="C5" s="20">
        <v>4772</v>
      </c>
      <c r="D5" s="20">
        <v>3384</v>
      </c>
      <c r="E5" s="21">
        <f>SUM(F5:J5)</f>
        <v>1388</v>
      </c>
      <c r="F5" s="22">
        <v>32</v>
      </c>
      <c r="G5" s="23">
        <v>657</v>
      </c>
      <c r="H5" s="23">
        <v>673</v>
      </c>
      <c r="I5" s="23">
        <v>24</v>
      </c>
      <c r="J5" s="24">
        <v>2</v>
      </c>
      <c r="L5" s="50" t="s">
        <v>20</v>
      </c>
      <c r="M5" s="19" t="s">
        <v>9</v>
      </c>
      <c r="N5" s="20">
        <v>5122</v>
      </c>
      <c r="O5" s="20">
        <v>3243</v>
      </c>
      <c r="P5" s="21">
        <f>SUM(Q5:U5)</f>
        <v>1879</v>
      </c>
      <c r="Q5" s="22">
        <v>97</v>
      </c>
      <c r="R5" s="23">
        <v>907</v>
      </c>
      <c r="S5" s="23">
        <v>875</v>
      </c>
      <c r="T5" s="23">
        <v>0</v>
      </c>
      <c r="U5" s="24">
        <v>0</v>
      </c>
      <c r="W5" s="50" t="s">
        <v>39</v>
      </c>
      <c r="X5" s="19" t="s">
        <v>9</v>
      </c>
      <c r="Y5" s="20">
        <f>Y6+Y7+Y8+Y9</f>
        <v>2631</v>
      </c>
      <c r="Z5" s="20">
        <f aca="true" t="shared" si="0" ref="Z5:AF5">Z6+Z7+Z8+Z9</f>
        <v>1809</v>
      </c>
      <c r="AA5" s="20">
        <f t="shared" si="0"/>
        <v>822</v>
      </c>
      <c r="AB5" s="20">
        <f t="shared" si="0"/>
        <v>0</v>
      </c>
      <c r="AC5" s="20">
        <f t="shared" si="0"/>
        <v>428</v>
      </c>
      <c r="AD5" s="20">
        <f t="shared" si="0"/>
        <v>392</v>
      </c>
      <c r="AE5" s="20">
        <f t="shared" si="0"/>
        <v>0</v>
      </c>
      <c r="AF5" s="20">
        <f t="shared" si="0"/>
        <v>2</v>
      </c>
    </row>
    <row r="6" spans="1:33" ht="13.5">
      <c r="A6" s="51"/>
      <c r="B6" s="25" t="s">
        <v>10</v>
      </c>
      <c r="C6" s="26">
        <v>2690</v>
      </c>
      <c r="D6" s="27">
        <v>2487</v>
      </c>
      <c r="E6" s="28">
        <f>SUM(F6:J6)</f>
        <v>203</v>
      </c>
      <c r="F6" s="29">
        <v>0</v>
      </c>
      <c r="G6" s="30">
        <v>12</v>
      </c>
      <c r="H6" s="30">
        <v>189</v>
      </c>
      <c r="I6" s="30">
        <v>0</v>
      </c>
      <c r="J6" s="31">
        <v>2</v>
      </c>
      <c r="K6" s="32">
        <f>ROUND(D6/C6*100,1)</f>
        <v>92.5</v>
      </c>
      <c r="L6" s="51"/>
      <c r="M6" s="25" t="s">
        <v>15</v>
      </c>
      <c r="N6" s="26">
        <v>2553</v>
      </c>
      <c r="O6" s="27">
        <v>2286</v>
      </c>
      <c r="P6" s="28">
        <f>SUM(Q6:U6)</f>
        <v>267</v>
      </c>
      <c r="Q6" s="29">
        <v>0</v>
      </c>
      <c r="R6" s="30">
        <v>39</v>
      </c>
      <c r="S6" s="30">
        <v>228</v>
      </c>
      <c r="T6" s="30">
        <v>0</v>
      </c>
      <c r="U6" s="31">
        <v>0</v>
      </c>
      <c r="V6" s="32">
        <f>ROUND(O6/N6*100,1)</f>
        <v>89.5</v>
      </c>
      <c r="W6" s="51"/>
      <c r="X6" s="25" t="s">
        <v>10</v>
      </c>
      <c r="Y6" s="26">
        <f>Z6+AA6</f>
        <v>1341</v>
      </c>
      <c r="Z6" s="27">
        <v>1245</v>
      </c>
      <c r="AA6" s="28">
        <f>AB6+AC6+AD6+AE6+AF6</f>
        <v>96</v>
      </c>
      <c r="AB6" s="29">
        <v>0</v>
      </c>
      <c r="AC6" s="30">
        <v>4</v>
      </c>
      <c r="AD6" s="30">
        <v>91</v>
      </c>
      <c r="AE6" s="30">
        <v>0</v>
      </c>
      <c r="AF6" s="31">
        <v>1</v>
      </c>
      <c r="AG6" s="32">
        <f>ROUND(Z6/Y6*100,1)</f>
        <v>92.8</v>
      </c>
    </row>
    <row r="7" spans="1:32" ht="13.5">
      <c r="A7" s="51"/>
      <c r="B7" s="33" t="s">
        <v>11</v>
      </c>
      <c r="C7" s="34">
        <v>1592</v>
      </c>
      <c r="D7" s="35">
        <v>657</v>
      </c>
      <c r="E7" s="36">
        <f>SUM(F7:J7)</f>
        <v>935</v>
      </c>
      <c r="F7" s="37">
        <v>32</v>
      </c>
      <c r="G7" s="38">
        <v>448</v>
      </c>
      <c r="H7" s="38">
        <v>431</v>
      </c>
      <c r="I7" s="38">
        <v>24</v>
      </c>
      <c r="J7" s="39">
        <v>0</v>
      </c>
      <c r="L7" s="51"/>
      <c r="M7" s="33" t="s">
        <v>16</v>
      </c>
      <c r="N7" s="34">
        <v>1935</v>
      </c>
      <c r="O7" s="35">
        <v>762</v>
      </c>
      <c r="P7" s="36">
        <f>SUM(Q7:U7)</f>
        <v>1173</v>
      </c>
      <c r="Q7" s="37">
        <v>14</v>
      </c>
      <c r="R7" s="38">
        <v>531</v>
      </c>
      <c r="S7" s="38">
        <v>628</v>
      </c>
      <c r="T7" s="38">
        <v>0</v>
      </c>
      <c r="U7" s="39">
        <v>0</v>
      </c>
      <c r="W7" s="51"/>
      <c r="X7" s="33" t="s">
        <v>11</v>
      </c>
      <c r="Y7" s="34">
        <f>Z7+AA7</f>
        <v>1031</v>
      </c>
      <c r="Z7" s="35">
        <v>486</v>
      </c>
      <c r="AA7" s="36">
        <f>AB7+AC7+AD7+AE7+AF7</f>
        <v>545</v>
      </c>
      <c r="AB7" s="37">
        <v>0</v>
      </c>
      <c r="AC7" s="38">
        <v>254</v>
      </c>
      <c r="AD7" s="38">
        <v>290</v>
      </c>
      <c r="AE7" s="38">
        <v>0</v>
      </c>
      <c r="AF7" s="39">
        <v>1</v>
      </c>
    </row>
    <row r="8" spans="1:32" ht="13.5">
      <c r="A8" s="51"/>
      <c r="B8" s="33" t="s">
        <v>0</v>
      </c>
      <c r="C8" s="34">
        <v>212</v>
      </c>
      <c r="D8" s="35">
        <v>55</v>
      </c>
      <c r="E8" s="36">
        <f>SUM(F8:J8)</f>
        <v>157</v>
      </c>
      <c r="F8" s="37">
        <v>0</v>
      </c>
      <c r="G8" s="38">
        <v>131</v>
      </c>
      <c r="H8" s="38">
        <v>26</v>
      </c>
      <c r="I8" s="38">
        <v>0</v>
      </c>
      <c r="J8" s="39">
        <v>0</v>
      </c>
      <c r="L8" s="51"/>
      <c r="M8" s="33" t="s">
        <v>0</v>
      </c>
      <c r="N8" s="34">
        <v>144</v>
      </c>
      <c r="O8" s="35">
        <v>32</v>
      </c>
      <c r="P8" s="36">
        <f>SUM(Q8:U8)</f>
        <v>112</v>
      </c>
      <c r="Q8" s="37">
        <v>0</v>
      </c>
      <c r="R8" s="38">
        <v>108</v>
      </c>
      <c r="S8" s="38">
        <v>4</v>
      </c>
      <c r="T8" s="38">
        <v>0</v>
      </c>
      <c r="U8" s="39">
        <v>0</v>
      </c>
      <c r="W8" s="51"/>
      <c r="X8" s="33" t="s">
        <v>0</v>
      </c>
      <c r="Y8" s="34">
        <f>Z8+AA8</f>
        <v>71</v>
      </c>
      <c r="Z8" s="35">
        <v>12</v>
      </c>
      <c r="AA8" s="36">
        <f>AB8+AC8+AD8+AE8+AF8</f>
        <v>59</v>
      </c>
      <c r="AB8" s="37">
        <v>0</v>
      </c>
      <c r="AC8" s="38">
        <v>57</v>
      </c>
      <c r="AD8" s="38">
        <v>2</v>
      </c>
      <c r="AE8" s="38">
        <v>0</v>
      </c>
      <c r="AF8" s="39">
        <v>0</v>
      </c>
    </row>
    <row r="9" spans="1:32" ht="13.5">
      <c r="A9" s="52"/>
      <c r="B9" s="40" t="s">
        <v>1</v>
      </c>
      <c r="C9" s="41">
        <v>278</v>
      </c>
      <c r="D9" s="42">
        <v>185</v>
      </c>
      <c r="E9" s="43">
        <f>SUM(F9:J9)</f>
        <v>93</v>
      </c>
      <c r="F9" s="44">
        <v>0</v>
      </c>
      <c r="G9" s="45">
        <v>66</v>
      </c>
      <c r="H9" s="45">
        <v>27</v>
      </c>
      <c r="I9" s="45">
        <v>0</v>
      </c>
      <c r="J9" s="46">
        <v>0</v>
      </c>
      <c r="L9" s="52"/>
      <c r="M9" s="40" t="s">
        <v>1</v>
      </c>
      <c r="N9" s="41">
        <v>490</v>
      </c>
      <c r="O9" s="42">
        <v>163</v>
      </c>
      <c r="P9" s="43">
        <f>SUM(Q9:U9)</f>
        <v>327</v>
      </c>
      <c r="Q9" s="44">
        <v>83</v>
      </c>
      <c r="R9" s="45">
        <v>229</v>
      </c>
      <c r="S9" s="45">
        <v>15</v>
      </c>
      <c r="T9" s="45">
        <v>0</v>
      </c>
      <c r="U9" s="46">
        <v>0</v>
      </c>
      <c r="W9" s="52"/>
      <c r="X9" s="40" t="s">
        <v>1</v>
      </c>
      <c r="Y9" s="41">
        <f>Z9+AA9</f>
        <v>188</v>
      </c>
      <c r="Z9" s="42">
        <v>66</v>
      </c>
      <c r="AA9" s="43">
        <f>AB9+AC9+AD9+AE9+AF9</f>
        <v>122</v>
      </c>
      <c r="AB9" s="44">
        <v>0</v>
      </c>
      <c r="AC9" s="45">
        <v>113</v>
      </c>
      <c r="AD9" s="45">
        <v>9</v>
      </c>
      <c r="AE9" s="45">
        <v>0</v>
      </c>
      <c r="AF9" s="46">
        <v>0</v>
      </c>
    </row>
    <row r="10" spans="1:12" ht="7.5" customHeight="1">
      <c r="A10" s="47"/>
      <c r="C10" s="48"/>
      <c r="D10" s="49"/>
      <c r="E10" s="49"/>
      <c r="F10" s="49"/>
      <c r="G10" s="49"/>
      <c r="H10" s="49"/>
      <c r="I10" s="49"/>
      <c r="J10" s="49"/>
      <c r="L10" s="47"/>
    </row>
    <row r="11" spans="1:32" ht="13.5" customHeight="1">
      <c r="A11" s="50" t="s">
        <v>21</v>
      </c>
      <c r="B11" s="19" t="s">
        <v>9</v>
      </c>
      <c r="C11" s="20">
        <v>5634</v>
      </c>
      <c r="D11" s="20">
        <v>3725</v>
      </c>
      <c r="E11" s="21">
        <f>SUM(F11:J11)</f>
        <v>1909</v>
      </c>
      <c r="F11" s="22">
        <v>159</v>
      </c>
      <c r="G11" s="23">
        <v>1125</v>
      </c>
      <c r="H11" s="23">
        <v>624</v>
      </c>
      <c r="I11" s="23">
        <v>0</v>
      </c>
      <c r="J11" s="24">
        <v>1</v>
      </c>
      <c r="L11" s="50" t="s">
        <v>22</v>
      </c>
      <c r="M11" s="19" t="s">
        <v>9</v>
      </c>
      <c r="N11" s="20">
        <v>5968</v>
      </c>
      <c r="O11" s="20">
        <v>3616</v>
      </c>
      <c r="P11" s="21">
        <f>SUM(Q11:U11)</f>
        <v>2352</v>
      </c>
      <c r="Q11" s="22">
        <v>195</v>
      </c>
      <c r="R11" s="23">
        <v>1057</v>
      </c>
      <c r="S11" s="23">
        <v>1100</v>
      </c>
      <c r="T11" s="23">
        <v>0</v>
      </c>
      <c r="U11" s="24">
        <v>0</v>
      </c>
      <c r="W11" s="50" t="s">
        <v>40</v>
      </c>
      <c r="X11" s="19" t="s">
        <v>9</v>
      </c>
      <c r="Y11" s="20">
        <f>Y12+Y13+Y14+Y15</f>
        <v>2463</v>
      </c>
      <c r="Z11" s="20">
        <f aca="true" t="shared" si="1" ref="Z11:AF11">Z12+Z13+Z14+Z15</f>
        <v>1926</v>
      </c>
      <c r="AA11" s="20">
        <f t="shared" si="1"/>
        <v>537</v>
      </c>
      <c r="AB11" s="20">
        <f t="shared" si="1"/>
        <v>16</v>
      </c>
      <c r="AC11" s="20">
        <f t="shared" si="1"/>
        <v>88</v>
      </c>
      <c r="AD11" s="20">
        <f t="shared" si="1"/>
        <v>430</v>
      </c>
      <c r="AE11" s="20">
        <f t="shared" si="1"/>
        <v>0</v>
      </c>
      <c r="AF11" s="20">
        <f t="shared" si="1"/>
        <v>3</v>
      </c>
    </row>
    <row r="12" spans="1:33" ht="13.5">
      <c r="A12" s="51"/>
      <c r="B12" s="25" t="s">
        <v>13</v>
      </c>
      <c r="C12" s="26">
        <v>2525</v>
      </c>
      <c r="D12" s="27">
        <v>2358</v>
      </c>
      <c r="E12" s="28">
        <f>SUM(F12:J12)</f>
        <v>167</v>
      </c>
      <c r="F12" s="29">
        <v>1</v>
      </c>
      <c r="G12" s="30">
        <v>10</v>
      </c>
      <c r="H12" s="30">
        <v>155</v>
      </c>
      <c r="I12" s="30">
        <v>0</v>
      </c>
      <c r="J12" s="31">
        <v>1</v>
      </c>
      <c r="K12" s="32">
        <f>ROUND(D12/C12*100,1)</f>
        <v>93.4</v>
      </c>
      <c r="L12" s="51"/>
      <c r="M12" s="25" t="s">
        <v>15</v>
      </c>
      <c r="N12" s="26">
        <v>2581</v>
      </c>
      <c r="O12" s="27">
        <v>2343</v>
      </c>
      <c r="P12" s="28">
        <f>SUM(Q12:U12)</f>
        <v>238</v>
      </c>
      <c r="Q12" s="29">
        <v>1</v>
      </c>
      <c r="R12" s="30">
        <v>29</v>
      </c>
      <c r="S12" s="30">
        <v>208</v>
      </c>
      <c r="T12" s="30">
        <v>0</v>
      </c>
      <c r="U12" s="31">
        <v>0</v>
      </c>
      <c r="V12" s="32">
        <f>ROUND(O12/N12*100,1)</f>
        <v>90.8</v>
      </c>
      <c r="W12" s="51"/>
      <c r="X12" s="25" t="s">
        <v>10</v>
      </c>
      <c r="Y12" s="26">
        <f>Z12+AA12</f>
        <v>1402</v>
      </c>
      <c r="Z12" s="27">
        <v>1325</v>
      </c>
      <c r="AA12" s="28">
        <f>AB12+AC12+AD12+AE12+AF12</f>
        <v>77</v>
      </c>
      <c r="AB12" s="29">
        <v>0</v>
      </c>
      <c r="AC12" s="30">
        <v>3</v>
      </c>
      <c r="AD12" s="30">
        <v>71</v>
      </c>
      <c r="AE12" s="30">
        <v>0</v>
      </c>
      <c r="AF12" s="31">
        <v>3</v>
      </c>
      <c r="AG12" s="32">
        <f>ROUND(Z12/Y12*100,1)</f>
        <v>94.5</v>
      </c>
    </row>
    <row r="13" spans="1:32" ht="13.5">
      <c r="A13" s="51"/>
      <c r="B13" s="33" t="s">
        <v>14</v>
      </c>
      <c r="C13" s="34">
        <v>2422</v>
      </c>
      <c r="D13" s="35">
        <v>1161</v>
      </c>
      <c r="E13" s="36">
        <f>SUM(F13:J13)</f>
        <v>1261</v>
      </c>
      <c r="F13" s="37">
        <v>48</v>
      </c>
      <c r="G13" s="38">
        <v>820</v>
      </c>
      <c r="H13" s="38">
        <v>393</v>
      </c>
      <c r="I13" s="38">
        <v>0</v>
      </c>
      <c r="J13" s="39">
        <v>0</v>
      </c>
      <c r="L13" s="51"/>
      <c r="M13" s="33" t="s">
        <v>16</v>
      </c>
      <c r="N13" s="34">
        <v>2644</v>
      </c>
      <c r="O13" s="35">
        <v>1119</v>
      </c>
      <c r="P13" s="36">
        <f>SUM(Q13:U13)</f>
        <v>1525</v>
      </c>
      <c r="Q13" s="37">
        <v>14</v>
      </c>
      <c r="R13" s="38">
        <v>652</v>
      </c>
      <c r="S13" s="38">
        <v>859</v>
      </c>
      <c r="T13" s="38">
        <v>0</v>
      </c>
      <c r="U13" s="39">
        <v>0</v>
      </c>
      <c r="W13" s="51"/>
      <c r="X13" s="33" t="s">
        <v>11</v>
      </c>
      <c r="Y13" s="34">
        <f>Z13+AA13</f>
        <v>925</v>
      </c>
      <c r="Z13" s="35">
        <v>521</v>
      </c>
      <c r="AA13" s="36">
        <f>AB13+AC13+AD13+AE13+AF13</f>
        <v>404</v>
      </c>
      <c r="AB13" s="37">
        <v>16</v>
      </c>
      <c r="AC13" s="38">
        <v>55</v>
      </c>
      <c r="AD13" s="38">
        <v>333</v>
      </c>
      <c r="AE13" s="38">
        <v>0</v>
      </c>
      <c r="AF13" s="39">
        <v>0</v>
      </c>
    </row>
    <row r="14" spans="1:32" ht="13.5">
      <c r="A14" s="51"/>
      <c r="B14" s="33" t="s">
        <v>0</v>
      </c>
      <c r="C14" s="34">
        <v>277</v>
      </c>
      <c r="D14" s="35">
        <v>23</v>
      </c>
      <c r="E14" s="36">
        <f>SUM(F14:J14)</f>
        <v>254</v>
      </c>
      <c r="F14" s="37">
        <v>24</v>
      </c>
      <c r="G14" s="38">
        <v>191</v>
      </c>
      <c r="H14" s="38">
        <v>39</v>
      </c>
      <c r="I14" s="38">
        <v>0</v>
      </c>
      <c r="J14" s="39">
        <v>0</v>
      </c>
      <c r="L14" s="51"/>
      <c r="M14" s="33" t="s">
        <v>0</v>
      </c>
      <c r="N14" s="34">
        <v>151</v>
      </c>
      <c r="O14" s="35">
        <v>44</v>
      </c>
      <c r="P14" s="36">
        <f>SUM(Q14:U14)</f>
        <v>107</v>
      </c>
      <c r="Q14" s="37">
        <v>0</v>
      </c>
      <c r="R14" s="38">
        <v>103</v>
      </c>
      <c r="S14" s="38">
        <v>4</v>
      </c>
      <c r="T14" s="38">
        <v>0</v>
      </c>
      <c r="U14" s="39">
        <v>0</v>
      </c>
      <c r="W14" s="51"/>
      <c r="X14" s="33" t="s">
        <v>0</v>
      </c>
      <c r="Y14" s="34">
        <f>Z14+AA14</f>
        <v>71</v>
      </c>
      <c r="Z14" s="35">
        <v>18</v>
      </c>
      <c r="AA14" s="36">
        <f>AB14+AC14+AD14+AE14+AF14</f>
        <v>53</v>
      </c>
      <c r="AB14" s="37">
        <v>0</v>
      </c>
      <c r="AC14" s="38">
        <v>30</v>
      </c>
      <c r="AD14" s="38">
        <v>23</v>
      </c>
      <c r="AE14" s="38">
        <v>0</v>
      </c>
      <c r="AF14" s="39">
        <v>0</v>
      </c>
    </row>
    <row r="15" spans="1:32" ht="13.5">
      <c r="A15" s="52"/>
      <c r="B15" s="40" t="s">
        <v>1</v>
      </c>
      <c r="C15" s="41">
        <v>410</v>
      </c>
      <c r="D15" s="42">
        <v>183</v>
      </c>
      <c r="E15" s="43">
        <f>SUM(F15:J15)</f>
        <v>227</v>
      </c>
      <c r="F15" s="44">
        <v>86</v>
      </c>
      <c r="G15" s="45">
        <v>104</v>
      </c>
      <c r="H15" s="45">
        <v>37</v>
      </c>
      <c r="I15" s="45">
        <v>0</v>
      </c>
      <c r="J15" s="46">
        <v>0</v>
      </c>
      <c r="L15" s="52"/>
      <c r="M15" s="40" t="s">
        <v>1</v>
      </c>
      <c r="N15" s="41">
        <v>592</v>
      </c>
      <c r="O15" s="42">
        <v>110</v>
      </c>
      <c r="P15" s="43">
        <f>SUM(Q15:U15)</f>
        <v>482</v>
      </c>
      <c r="Q15" s="44">
        <v>180</v>
      </c>
      <c r="R15" s="45">
        <v>273</v>
      </c>
      <c r="S15" s="45">
        <v>29</v>
      </c>
      <c r="T15" s="45">
        <v>0</v>
      </c>
      <c r="U15" s="46">
        <v>0</v>
      </c>
      <c r="W15" s="52"/>
      <c r="X15" s="40" t="s">
        <v>1</v>
      </c>
      <c r="Y15" s="41">
        <f>Z15+AA15</f>
        <v>65</v>
      </c>
      <c r="Z15" s="42">
        <v>62</v>
      </c>
      <c r="AA15" s="43">
        <f>AB15+AC15+AD15+AE15+AF15</f>
        <v>3</v>
      </c>
      <c r="AB15" s="44">
        <v>0</v>
      </c>
      <c r="AC15" s="45">
        <v>0</v>
      </c>
      <c r="AD15" s="45">
        <v>3</v>
      </c>
      <c r="AE15" s="45">
        <v>0</v>
      </c>
      <c r="AF15" s="46">
        <v>0</v>
      </c>
    </row>
    <row r="16" spans="1:12" ht="7.5" customHeight="1">
      <c r="A16" s="47"/>
      <c r="L16" s="47"/>
    </row>
    <row r="17" spans="1:32" ht="13.5" customHeight="1">
      <c r="A17" s="50" t="s">
        <v>23</v>
      </c>
      <c r="B17" s="19" t="s">
        <v>9</v>
      </c>
      <c r="C17" s="20">
        <v>4951</v>
      </c>
      <c r="D17" s="20">
        <v>3534</v>
      </c>
      <c r="E17" s="21">
        <f>SUM(F17:J17)</f>
        <v>1417</v>
      </c>
      <c r="F17" s="22">
        <v>96</v>
      </c>
      <c r="G17" s="23">
        <v>776</v>
      </c>
      <c r="H17" s="23">
        <v>543</v>
      </c>
      <c r="I17" s="23">
        <v>1</v>
      </c>
      <c r="J17" s="24">
        <v>1</v>
      </c>
      <c r="L17" s="50" t="s">
        <v>24</v>
      </c>
      <c r="M17" s="19" t="s">
        <v>9</v>
      </c>
      <c r="N17" s="20">
        <v>5310</v>
      </c>
      <c r="O17" s="20">
        <v>2921</v>
      </c>
      <c r="P17" s="21">
        <f>SUM(Q17:U17)</f>
        <v>2389</v>
      </c>
      <c r="Q17" s="22">
        <v>490</v>
      </c>
      <c r="R17" s="23">
        <v>1082</v>
      </c>
      <c r="S17" s="23">
        <v>816</v>
      </c>
      <c r="T17" s="23">
        <v>0</v>
      </c>
      <c r="U17" s="24">
        <v>1</v>
      </c>
      <c r="W17" s="50" t="s">
        <v>41</v>
      </c>
      <c r="X17" s="19" t="s">
        <v>9</v>
      </c>
      <c r="Y17" s="20">
        <f>Y18+Y19+Y20+Y21</f>
        <v>3014</v>
      </c>
      <c r="Z17" s="20">
        <f aca="true" t="shared" si="2" ref="Z17:AF17">Z18+Z19+Z20+Z21</f>
        <v>2310</v>
      </c>
      <c r="AA17" s="20">
        <f t="shared" si="2"/>
        <v>704</v>
      </c>
      <c r="AB17" s="20">
        <f t="shared" si="2"/>
        <v>26</v>
      </c>
      <c r="AC17" s="20">
        <f t="shared" si="2"/>
        <v>261</v>
      </c>
      <c r="AD17" s="20">
        <f t="shared" si="2"/>
        <v>416</v>
      </c>
      <c r="AE17" s="20">
        <f t="shared" si="2"/>
        <v>0</v>
      </c>
      <c r="AF17" s="20">
        <f t="shared" si="2"/>
        <v>1</v>
      </c>
    </row>
    <row r="18" spans="1:33" ht="13.5">
      <c r="A18" s="51"/>
      <c r="B18" s="25" t="s">
        <v>15</v>
      </c>
      <c r="C18" s="26">
        <v>2531</v>
      </c>
      <c r="D18" s="27">
        <v>2338</v>
      </c>
      <c r="E18" s="28">
        <f>SUM(F18:J18)</f>
        <v>193</v>
      </c>
      <c r="F18" s="29">
        <v>1</v>
      </c>
      <c r="G18" s="30">
        <v>15</v>
      </c>
      <c r="H18" s="30">
        <v>175</v>
      </c>
      <c r="I18" s="30">
        <v>1</v>
      </c>
      <c r="J18" s="31">
        <v>1</v>
      </c>
      <c r="K18" s="32">
        <f>ROUND(D18/C18*100,1)</f>
        <v>92.4</v>
      </c>
      <c r="L18" s="51"/>
      <c r="M18" s="25" t="s">
        <v>15</v>
      </c>
      <c r="N18" s="26">
        <v>2192</v>
      </c>
      <c r="O18" s="27">
        <v>1995</v>
      </c>
      <c r="P18" s="28">
        <f>SUM(Q18:U18)</f>
        <v>197</v>
      </c>
      <c r="Q18" s="29">
        <v>0</v>
      </c>
      <c r="R18" s="30">
        <v>22</v>
      </c>
      <c r="S18" s="30">
        <v>174</v>
      </c>
      <c r="T18" s="30">
        <v>0</v>
      </c>
      <c r="U18" s="31">
        <v>1</v>
      </c>
      <c r="V18" s="32">
        <f>ROUND(O18/N18*100,1)</f>
        <v>91</v>
      </c>
      <c r="W18" s="51"/>
      <c r="X18" s="25" t="s">
        <v>10</v>
      </c>
      <c r="Y18" s="26">
        <f>Z18+AA18</f>
        <v>1414</v>
      </c>
      <c r="Z18" s="27">
        <v>1318</v>
      </c>
      <c r="AA18" s="28">
        <f>AB18+AC18+AD18+AE18+AF18</f>
        <v>96</v>
      </c>
      <c r="AB18" s="29">
        <v>9</v>
      </c>
      <c r="AC18" s="30">
        <v>6</v>
      </c>
      <c r="AD18" s="30">
        <v>80</v>
      </c>
      <c r="AE18" s="30">
        <v>0</v>
      </c>
      <c r="AF18" s="31">
        <v>1</v>
      </c>
      <c r="AG18" s="32">
        <f>ROUND(Z18/Y18*100,1)</f>
        <v>93.2</v>
      </c>
    </row>
    <row r="19" spans="1:32" ht="13.5">
      <c r="A19" s="51"/>
      <c r="B19" s="33" t="s">
        <v>16</v>
      </c>
      <c r="C19" s="34">
        <v>1828</v>
      </c>
      <c r="D19" s="35">
        <v>950</v>
      </c>
      <c r="E19" s="36">
        <f>SUM(F19:J19)</f>
        <v>878</v>
      </c>
      <c r="F19" s="37">
        <v>59</v>
      </c>
      <c r="G19" s="38">
        <v>515</v>
      </c>
      <c r="H19" s="38">
        <v>304</v>
      </c>
      <c r="I19" s="38">
        <v>0</v>
      </c>
      <c r="J19" s="39">
        <v>0</v>
      </c>
      <c r="L19" s="51"/>
      <c r="M19" s="33" t="s">
        <v>16</v>
      </c>
      <c r="N19" s="34">
        <v>2256</v>
      </c>
      <c r="O19" s="35">
        <v>761</v>
      </c>
      <c r="P19" s="36">
        <f>SUM(Q19:U19)</f>
        <v>1495</v>
      </c>
      <c r="Q19" s="37">
        <v>133</v>
      </c>
      <c r="R19" s="38">
        <v>753</v>
      </c>
      <c r="S19" s="38">
        <v>609</v>
      </c>
      <c r="T19" s="38">
        <v>0</v>
      </c>
      <c r="U19" s="39">
        <v>0</v>
      </c>
      <c r="W19" s="51"/>
      <c r="X19" s="33" t="s">
        <v>11</v>
      </c>
      <c r="Y19" s="34">
        <f>Z19+AA19</f>
        <v>1426</v>
      </c>
      <c r="Z19" s="35">
        <v>885</v>
      </c>
      <c r="AA19" s="36">
        <f>AB19+AC19+AD19+AE19+AF19</f>
        <v>541</v>
      </c>
      <c r="AB19" s="37">
        <v>17</v>
      </c>
      <c r="AC19" s="38">
        <v>190</v>
      </c>
      <c r="AD19" s="38">
        <v>334</v>
      </c>
      <c r="AE19" s="38">
        <v>0</v>
      </c>
      <c r="AF19" s="39">
        <v>0</v>
      </c>
    </row>
    <row r="20" spans="1:32" ht="13.5">
      <c r="A20" s="51"/>
      <c r="B20" s="33" t="s">
        <v>0</v>
      </c>
      <c r="C20" s="34">
        <v>185</v>
      </c>
      <c r="D20" s="35">
        <v>52</v>
      </c>
      <c r="E20" s="36">
        <f>SUM(F20:J20)</f>
        <v>133</v>
      </c>
      <c r="F20" s="37">
        <v>0</v>
      </c>
      <c r="G20" s="38">
        <v>94</v>
      </c>
      <c r="H20" s="38">
        <v>39</v>
      </c>
      <c r="I20" s="38">
        <v>0</v>
      </c>
      <c r="J20" s="39">
        <v>0</v>
      </c>
      <c r="L20" s="51"/>
      <c r="M20" s="33" t="s">
        <v>0</v>
      </c>
      <c r="N20" s="34">
        <v>63</v>
      </c>
      <c r="O20" s="35">
        <v>20</v>
      </c>
      <c r="P20" s="36">
        <f>SUM(Q20:U20)</f>
        <v>43</v>
      </c>
      <c r="Q20" s="37">
        <v>0</v>
      </c>
      <c r="R20" s="38">
        <v>41</v>
      </c>
      <c r="S20" s="38">
        <v>2</v>
      </c>
      <c r="T20" s="38">
        <v>0</v>
      </c>
      <c r="U20" s="39">
        <v>0</v>
      </c>
      <c r="W20" s="51"/>
      <c r="X20" s="33" t="s">
        <v>0</v>
      </c>
      <c r="Y20" s="34">
        <f>Z20+AA20</f>
        <v>22</v>
      </c>
      <c r="Z20" s="35">
        <v>21</v>
      </c>
      <c r="AA20" s="36">
        <f>AB20+AC20+AD20+AE20+AF20</f>
        <v>1</v>
      </c>
      <c r="AB20" s="37">
        <v>0</v>
      </c>
      <c r="AC20" s="38">
        <v>0</v>
      </c>
      <c r="AD20" s="38">
        <v>1</v>
      </c>
      <c r="AE20" s="38">
        <v>0</v>
      </c>
      <c r="AF20" s="39">
        <v>0</v>
      </c>
    </row>
    <row r="21" spans="1:32" ht="13.5">
      <c r="A21" s="52"/>
      <c r="B21" s="40" t="s">
        <v>1</v>
      </c>
      <c r="C21" s="41">
        <v>407</v>
      </c>
      <c r="D21" s="42">
        <v>194</v>
      </c>
      <c r="E21" s="43">
        <f>SUM(F21:J21)</f>
        <v>213</v>
      </c>
      <c r="F21" s="44">
        <v>36</v>
      </c>
      <c r="G21" s="45">
        <v>152</v>
      </c>
      <c r="H21" s="45">
        <v>25</v>
      </c>
      <c r="I21" s="45">
        <v>0</v>
      </c>
      <c r="J21" s="46">
        <v>0</v>
      </c>
      <c r="L21" s="52"/>
      <c r="M21" s="40" t="s">
        <v>1</v>
      </c>
      <c r="N21" s="41">
        <v>799</v>
      </c>
      <c r="O21" s="42">
        <v>145</v>
      </c>
      <c r="P21" s="43">
        <f>SUM(Q21:U21)</f>
        <v>654</v>
      </c>
      <c r="Q21" s="44">
        <v>357</v>
      </c>
      <c r="R21" s="45">
        <v>266</v>
      </c>
      <c r="S21" s="45">
        <v>31</v>
      </c>
      <c r="T21" s="45">
        <v>0</v>
      </c>
      <c r="U21" s="46">
        <v>0</v>
      </c>
      <c r="W21" s="52"/>
      <c r="X21" s="40" t="s">
        <v>1</v>
      </c>
      <c r="Y21" s="41">
        <f>Z21+AA21</f>
        <v>152</v>
      </c>
      <c r="Z21" s="42">
        <v>86</v>
      </c>
      <c r="AA21" s="43">
        <f>AB21+AC21+AD21+AE21+AF21</f>
        <v>66</v>
      </c>
      <c r="AB21" s="44">
        <v>0</v>
      </c>
      <c r="AC21" s="45">
        <v>65</v>
      </c>
      <c r="AD21" s="45">
        <v>1</v>
      </c>
      <c r="AE21" s="45">
        <v>0</v>
      </c>
      <c r="AF21" s="46">
        <v>0</v>
      </c>
    </row>
    <row r="22" spans="1:12" ht="7.5" customHeight="1">
      <c r="A22" s="47"/>
      <c r="L22" s="47"/>
    </row>
    <row r="23" spans="1:21" ht="13.5" customHeight="1">
      <c r="A23" s="50" t="s">
        <v>25</v>
      </c>
      <c r="B23" s="19" t="s">
        <v>9</v>
      </c>
      <c r="C23" s="20">
        <v>5318</v>
      </c>
      <c r="D23" s="20">
        <v>3860</v>
      </c>
      <c r="E23" s="21">
        <f>SUM(F23:J23)</f>
        <v>1458</v>
      </c>
      <c r="F23" s="22">
        <v>115</v>
      </c>
      <c r="G23" s="23">
        <v>805</v>
      </c>
      <c r="H23" s="23">
        <v>538</v>
      </c>
      <c r="I23" s="23">
        <v>0</v>
      </c>
      <c r="J23" s="24">
        <v>0</v>
      </c>
      <c r="L23" s="50" t="s">
        <v>26</v>
      </c>
      <c r="M23" s="19" t="s">
        <v>9</v>
      </c>
      <c r="N23" s="20">
        <v>4182</v>
      </c>
      <c r="O23" s="20">
        <v>2518</v>
      </c>
      <c r="P23" s="21">
        <f>SUM(Q23:U23)</f>
        <v>1664</v>
      </c>
      <c r="Q23" s="22">
        <v>60</v>
      </c>
      <c r="R23" s="23">
        <v>798</v>
      </c>
      <c r="S23" s="23">
        <v>806</v>
      </c>
      <c r="T23" s="23">
        <v>0</v>
      </c>
      <c r="U23" s="24">
        <v>0</v>
      </c>
    </row>
    <row r="24" spans="1:22" ht="13.5">
      <c r="A24" s="51"/>
      <c r="B24" s="25" t="s">
        <v>15</v>
      </c>
      <c r="C24" s="26">
        <v>2955</v>
      </c>
      <c r="D24" s="27">
        <v>2750</v>
      </c>
      <c r="E24" s="28">
        <f>SUM(F24:J24)</f>
        <v>205</v>
      </c>
      <c r="F24" s="29">
        <v>0</v>
      </c>
      <c r="G24" s="30">
        <v>15</v>
      </c>
      <c r="H24" s="30">
        <v>190</v>
      </c>
      <c r="I24" s="30">
        <v>0</v>
      </c>
      <c r="J24" s="31">
        <v>0</v>
      </c>
      <c r="K24" s="32">
        <f>ROUND(D24/C24*100,1)</f>
        <v>93.1</v>
      </c>
      <c r="L24" s="51"/>
      <c r="M24" s="25" t="s">
        <v>15</v>
      </c>
      <c r="N24" s="26">
        <v>1917</v>
      </c>
      <c r="O24" s="27">
        <v>1764</v>
      </c>
      <c r="P24" s="28">
        <f>SUM(Q24:U24)</f>
        <v>153</v>
      </c>
      <c r="Q24" s="29">
        <v>1</v>
      </c>
      <c r="R24" s="30">
        <v>8</v>
      </c>
      <c r="S24" s="30">
        <v>144</v>
      </c>
      <c r="T24" s="30">
        <v>0</v>
      </c>
      <c r="U24" s="31">
        <v>0</v>
      </c>
      <c r="V24" s="32">
        <f>ROUND(O24/N24*100,1)</f>
        <v>92</v>
      </c>
    </row>
    <row r="25" spans="1:21" ht="13.5">
      <c r="A25" s="51"/>
      <c r="B25" s="33" t="s">
        <v>16</v>
      </c>
      <c r="C25" s="34">
        <v>1696</v>
      </c>
      <c r="D25" s="35">
        <v>882</v>
      </c>
      <c r="E25" s="36">
        <f>SUM(F25:J25)</f>
        <v>814</v>
      </c>
      <c r="F25" s="37">
        <v>115</v>
      </c>
      <c r="G25" s="38">
        <v>414</v>
      </c>
      <c r="H25" s="38">
        <v>285</v>
      </c>
      <c r="I25" s="38">
        <v>0</v>
      </c>
      <c r="J25" s="39">
        <v>0</v>
      </c>
      <c r="L25" s="51"/>
      <c r="M25" s="33" t="s">
        <v>16</v>
      </c>
      <c r="N25" s="34">
        <v>1685</v>
      </c>
      <c r="O25" s="35">
        <v>514</v>
      </c>
      <c r="P25" s="36">
        <f>SUM(Q25:U25)</f>
        <v>1171</v>
      </c>
      <c r="Q25" s="37">
        <v>59</v>
      </c>
      <c r="R25" s="38">
        <v>478</v>
      </c>
      <c r="S25" s="38">
        <v>634</v>
      </c>
      <c r="T25" s="38">
        <v>0</v>
      </c>
      <c r="U25" s="39">
        <v>0</v>
      </c>
    </row>
    <row r="26" spans="1:21" ht="13.5">
      <c r="A26" s="51"/>
      <c r="B26" s="33" t="s">
        <v>0</v>
      </c>
      <c r="C26" s="34">
        <v>330</v>
      </c>
      <c r="D26" s="35">
        <v>69</v>
      </c>
      <c r="E26" s="36">
        <f>SUM(F26:J26)</f>
        <v>261</v>
      </c>
      <c r="F26" s="37">
        <v>0</v>
      </c>
      <c r="G26" s="38">
        <v>220</v>
      </c>
      <c r="H26" s="38">
        <v>41</v>
      </c>
      <c r="I26" s="38">
        <v>0</v>
      </c>
      <c r="J26" s="39">
        <v>0</v>
      </c>
      <c r="L26" s="51"/>
      <c r="M26" s="33" t="s">
        <v>0</v>
      </c>
      <c r="N26" s="34">
        <v>162</v>
      </c>
      <c r="O26" s="35">
        <v>59</v>
      </c>
      <c r="P26" s="36">
        <f>SUM(Q26:U26)</f>
        <v>103</v>
      </c>
      <c r="Q26" s="37">
        <v>0</v>
      </c>
      <c r="R26" s="38">
        <v>102</v>
      </c>
      <c r="S26" s="38">
        <v>1</v>
      </c>
      <c r="T26" s="38">
        <v>0</v>
      </c>
      <c r="U26" s="39">
        <v>0</v>
      </c>
    </row>
    <row r="27" spans="1:21" ht="13.5">
      <c r="A27" s="52"/>
      <c r="B27" s="40" t="s">
        <v>1</v>
      </c>
      <c r="C27" s="41">
        <v>337</v>
      </c>
      <c r="D27" s="42">
        <v>159</v>
      </c>
      <c r="E27" s="43">
        <f>SUM(F27:J27)</f>
        <v>178</v>
      </c>
      <c r="F27" s="44">
        <v>0</v>
      </c>
      <c r="G27" s="45">
        <v>156</v>
      </c>
      <c r="H27" s="45">
        <v>22</v>
      </c>
      <c r="I27" s="45">
        <v>0</v>
      </c>
      <c r="J27" s="46">
        <v>0</v>
      </c>
      <c r="L27" s="52"/>
      <c r="M27" s="40" t="s">
        <v>1</v>
      </c>
      <c r="N27" s="41">
        <v>418</v>
      </c>
      <c r="O27" s="42">
        <v>181</v>
      </c>
      <c r="P27" s="43">
        <f>SUM(Q27:U27)</f>
        <v>237</v>
      </c>
      <c r="Q27" s="44">
        <v>0</v>
      </c>
      <c r="R27" s="45">
        <v>210</v>
      </c>
      <c r="S27" s="45">
        <v>27</v>
      </c>
      <c r="T27" s="45">
        <v>0</v>
      </c>
      <c r="U27" s="46">
        <v>0</v>
      </c>
    </row>
    <row r="28" spans="1:12" ht="7.5" customHeight="1">
      <c r="A28" s="47"/>
      <c r="L28" s="47"/>
    </row>
    <row r="29" spans="1:21" ht="13.5" customHeight="1">
      <c r="A29" s="50" t="s">
        <v>27</v>
      </c>
      <c r="B29" s="19" t="s">
        <v>9</v>
      </c>
      <c r="C29" s="20">
        <v>5261</v>
      </c>
      <c r="D29" s="20">
        <v>3457</v>
      </c>
      <c r="E29" s="21">
        <f>SUM(F29:J29)</f>
        <v>1804</v>
      </c>
      <c r="F29" s="22">
        <v>0</v>
      </c>
      <c r="G29" s="23">
        <v>1027</v>
      </c>
      <c r="H29" s="23">
        <v>775</v>
      </c>
      <c r="I29" s="23">
        <v>2</v>
      </c>
      <c r="J29" s="24">
        <v>0</v>
      </c>
      <c r="L29" s="50" t="s">
        <v>28</v>
      </c>
      <c r="M29" s="19" t="s">
        <v>9</v>
      </c>
      <c r="N29" s="20">
        <v>3443</v>
      </c>
      <c r="O29" s="20">
        <v>2291</v>
      </c>
      <c r="P29" s="21">
        <f>SUM(Q29:U29)</f>
        <v>1152</v>
      </c>
      <c r="Q29" s="22">
        <v>253</v>
      </c>
      <c r="R29" s="23">
        <v>318</v>
      </c>
      <c r="S29" s="23">
        <v>581</v>
      </c>
      <c r="T29" s="23">
        <v>0</v>
      </c>
      <c r="U29" s="24">
        <v>0</v>
      </c>
    </row>
    <row r="30" spans="1:22" ht="13.5">
      <c r="A30" s="51"/>
      <c r="B30" s="25" t="s">
        <v>15</v>
      </c>
      <c r="C30" s="26">
        <v>2921</v>
      </c>
      <c r="D30" s="27">
        <v>2689</v>
      </c>
      <c r="E30" s="28">
        <f>SUM(F30:J30)</f>
        <v>232</v>
      </c>
      <c r="F30" s="29">
        <v>0</v>
      </c>
      <c r="G30" s="30">
        <v>23</v>
      </c>
      <c r="H30" s="30">
        <v>207</v>
      </c>
      <c r="I30" s="30">
        <v>2</v>
      </c>
      <c r="J30" s="31">
        <v>0</v>
      </c>
      <c r="K30" s="32">
        <f>ROUND(D30/C30*100,1)</f>
        <v>92.1</v>
      </c>
      <c r="L30" s="51"/>
      <c r="M30" s="25" t="s">
        <v>15</v>
      </c>
      <c r="N30" s="26">
        <v>1802</v>
      </c>
      <c r="O30" s="27">
        <v>1647</v>
      </c>
      <c r="P30" s="28">
        <f>SUM(Q30:U30)</f>
        <v>155</v>
      </c>
      <c r="Q30" s="29">
        <v>0</v>
      </c>
      <c r="R30" s="30">
        <v>7</v>
      </c>
      <c r="S30" s="30">
        <v>148</v>
      </c>
      <c r="T30" s="30">
        <v>0</v>
      </c>
      <c r="U30" s="31">
        <v>0</v>
      </c>
      <c r="V30" s="32">
        <f>ROUND(O30/N30*100,1)</f>
        <v>91.4</v>
      </c>
    </row>
    <row r="31" spans="1:21" ht="13.5">
      <c r="A31" s="51"/>
      <c r="B31" s="33" t="s">
        <v>16</v>
      </c>
      <c r="C31" s="34">
        <v>1784</v>
      </c>
      <c r="D31" s="35">
        <v>631</v>
      </c>
      <c r="E31" s="36">
        <f>SUM(F31:J31)</f>
        <v>1153</v>
      </c>
      <c r="F31" s="37">
        <v>0</v>
      </c>
      <c r="G31" s="38">
        <v>667</v>
      </c>
      <c r="H31" s="38">
        <v>486</v>
      </c>
      <c r="I31" s="38">
        <v>0</v>
      </c>
      <c r="J31" s="39">
        <v>0</v>
      </c>
      <c r="L31" s="51"/>
      <c r="M31" s="33" t="s">
        <v>16</v>
      </c>
      <c r="N31" s="34">
        <v>1140</v>
      </c>
      <c r="O31" s="35">
        <v>446</v>
      </c>
      <c r="P31" s="36">
        <f>SUM(Q31:U31)</f>
        <v>694</v>
      </c>
      <c r="Q31" s="37">
        <v>0</v>
      </c>
      <c r="R31" s="38">
        <v>284</v>
      </c>
      <c r="S31" s="38">
        <v>410</v>
      </c>
      <c r="T31" s="38">
        <v>0</v>
      </c>
      <c r="U31" s="39">
        <v>0</v>
      </c>
    </row>
    <row r="32" spans="1:21" ht="13.5">
      <c r="A32" s="51"/>
      <c r="B32" s="33" t="s">
        <v>0</v>
      </c>
      <c r="C32" s="34">
        <v>286</v>
      </c>
      <c r="D32" s="35">
        <v>31</v>
      </c>
      <c r="E32" s="36">
        <f>SUM(F32:J32)</f>
        <v>255</v>
      </c>
      <c r="F32" s="37">
        <v>0</v>
      </c>
      <c r="G32" s="38">
        <v>191</v>
      </c>
      <c r="H32" s="38">
        <v>64</v>
      </c>
      <c r="I32" s="38">
        <v>0</v>
      </c>
      <c r="J32" s="39">
        <v>0</v>
      </c>
      <c r="L32" s="51"/>
      <c r="M32" s="33" t="s">
        <v>0</v>
      </c>
      <c r="N32" s="34">
        <v>53</v>
      </c>
      <c r="O32" s="35">
        <v>35</v>
      </c>
      <c r="P32" s="36">
        <f>SUM(Q32:U32)</f>
        <v>18</v>
      </c>
      <c r="Q32" s="37">
        <v>0</v>
      </c>
      <c r="R32" s="38">
        <v>8</v>
      </c>
      <c r="S32" s="38">
        <v>10</v>
      </c>
      <c r="T32" s="38">
        <v>0</v>
      </c>
      <c r="U32" s="39">
        <v>0</v>
      </c>
    </row>
    <row r="33" spans="1:21" ht="13.5">
      <c r="A33" s="52"/>
      <c r="B33" s="40" t="s">
        <v>1</v>
      </c>
      <c r="C33" s="41">
        <v>270</v>
      </c>
      <c r="D33" s="42">
        <v>106</v>
      </c>
      <c r="E33" s="43">
        <f>SUM(F33:J33)</f>
        <v>164</v>
      </c>
      <c r="F33" s="44">
        <v>0</v>
      </c>
      <c r="G33" s="45">
        <v>146</v>
      </c>
      <c r="H33" s="45">
        <v>18</v>
      </c>
      <c r="I33" s="45">
        <v>0</v>
      </c>
      <c r="J33" s="46">
        <v>0</v>
      </c>
      <c r="L33" s="52"/>
      <c r="M33" s="40" t="s">
        <v>1</v>
      </c>
      <c r="N33" s="41">
        <v>448</v>
      </c>
      <c r="O33" s="42">
        <v>163</v>
      </c>
      <c r="P33" s="43">
        <f>SUM(Q33:U33)</f>
        <v>285</v>
      </c>
      <c r="Q33" s="44">
        <v>253</v>
      </c>
      <c r="R33" s="45">
        <v>19</v>
      </c>
      <c r="S33" s="45">
        <v>13</v>
      </c>
      <c r="T33" s="45">
        <v>0</v>
      </c>
      <c r="U33" s="46">
        <v>0</v>
      </c>
    </row>
    <row r="34" spans="1:12" ht="7.5" customHeight="1">
      <c r="A34" s="47"/>
      <c r="L34" s="47"/>
    </row>
    <row r="35" spans="1:21" ht="13.5" customHeight="1">
      <c r="A35" s="50" t="s">
        <v>29</v>
      </c>
      <c r="B35" s="19" t="s">
        <v>9</v>
      </c>
      <c r="C35" s="20">
        <v>6355</v>
      </c>
      <c r="D35" s="20">
        <v>3787</v>
      </c>
      <c r="E35" s="21">
        <f>SUM(F35:J35)</f>
        <v>2568</v>
      </c>
      <c r="F35" s="22">
        <v>67</v>
      </c>
      <c r="G35" s="23">
        <v>1395</v>
      </c>
      <c r="H35" s="23">
        <v>1106</v>
      </c>
      <c r="I35" s="23">
        <v>0</v>
      </c>
      <c r="J35" s="24">
        <v>0</v>
      </c>
      <c r="L35" s="50" t="s">
        <v>30</v>
      </c>
      <c r="M35" s="19" t="s">
        <v>9</v>
      </c>
      <c r="N35" s="20">
        <v>4774</v>
      </c>
      <c r="O35" s="20">
        <v>2510</v>
      </c>
      <c r="P35" s="21">
        <f>SUM(Q35:U35)</f>
        <v>2264</v>
      </c>
      <c r="Q35" s="22">
        <v>59</v>
      </c>
      <c r="R35" s="23">
        <v>1127</v>
      </c>
      <c r="S35" s="23">
        <v>1078</v>
      </c>
      <c r="T35" s="23">
        <v>0</v>
      </c>
      <c r="U35" s="24">
        <v>0</v>
      </c>
    </row>
    <row r="36" spans="1:22" ht="13.5">
      <c r="A36" s="51"/>
      <c r="B36" s="25" t="s">
        <v>15</v>
      </c>
      <c r="C36" s="26">
        <v>3021</v>
      </c>
      <c r="D36" s="27">
        <v>2734</v>
      </c>
      <c r="E36" s="28">
        <f>SUM(F36:J36)</f>
        <v>287</v>
      </c>
      <c r="F36" s="29">
        <v>0</v>
      </c>
      <c r="G36" s="30">
        <v>43</v>
      </c>
      <c r="H36" s="30">
        <v>244</v>
      </c>
      <c r="I36" s="30">
        <v>0</v>
      </c>
      <c r="J36" s="31">
        <v>0</v>
      </c>
      <c r="K36" s="32">
        <f>ROUND(D36/C36*100,1)</f>
        <v>90.5</v>
      </c>
      <c r="L36" s="51"/>
      <c r="M36" s="25" t="s">
        <v>15</v>
      </c>
      <c r="N36" s="26">
        <v>1676</v>
      </c>
      <c r="O36" s="27">
        <v>1540</v>
      </c>
      <c r="P36" s="28">
        <f>SUM(Q36:U36)</f>
        <v>136</v>
      </c>
      <c r="Q36" s="29">
        <v>0</v>
      </c>
      <c r="R36" s="30">
        <v>4</v>
      </c>
      <c r="S36" s="30">
        <v>132</v>
      </c>
      <c r="T36" s="30">
        <v>0</v>
      </c>
      <c r="U36" s="31">
        <v>0</v>
      </c>
      <c r="V36" s="32">
        <f>ROUND(O36/N36*100,1)</f>
        <v>91.9</v>
      </c>
    </row>
    <row r="37" spans="1:21" ht="13.5">
      <c r="A37" s="51"/>
      <c r="B37" s="33" t="s">
        <v>16</v>
      </c>
      <c r="C37" s="34">
        <v>2633</v>
      </c>
      <c r="D37" s="35">
        <v>892</v>
      </c>
      <c r="E37" s="36">
        <f>SUM(F37:J37)</f>
        <v>1741</v>
      </c>
      <c r="F37" s="37">
        <v>35</v>
      </c>
      <c r="G37" s="38">
        <v>902</v>
      </c>
      <c r="H37" s="38">
        <v>804</v>
      </c>
      <c r="I37" s="38">
        <v>0</v>
      </c>
      <c r="J37" s="39">
        <v>0</v>
      </c>
      <c r="L37" s="51"/>
      <c r="M37" s="33" t="s">
        <v>16</v>
      </c>
      <c r="N37" s="34">
        <v>2232</v>
      </c>
      <c r="O37" s="35">
        <v>796</v>
      </c>
      <c r="P37" s="36">
        <f>SUM(Q37:U37)</f>
        <v>1436</v>
      </c>
      <c r="Q37" s="37">
        <v>12</v>
      </c>
      <c r="R37" s="38">
        <v>573</v>
      </c>
      <c r="S37" s="38">
        <v>851</v>
      </c>
      <c r="T37" s="38">
        <v>0</v>
      </c>
      <c r="U37" s="39">
        <v>0</v>
      </c>
    </row>
    <row r="38" spans="1:21" ht="13.5">
      <c r="A38" s="51"/>
      <c r="B38" s="33" t="s">
        <v>0</v>
      </c>
      <c r="C38" s="34">
        <v>355</v>
      </c>
      <c r="D38" s="35">
        <v>71</v>
      </c>
      <c r="E38" s="36">
        <f>SUM(F38:J38)</f>
        <v>284</v>
      </c>
      <c r="F38" s="37">
        <v>32</v>
      </c>
      <c r="G38" s="38">
        <v>245</v>
      </c>
      <c r="H38" s="38">
        <v>7</v>
      </c>
      <c r="I38" s="38">
        <v>0</v>
      </c>
      <c r="J38" s="39">
        <v>0</v>
      </c>
      <c r="L38" s="51"/>
      <c r="M38" s="33" t="s">
        <v>0</v>
      </c>
      <c r="N38" s="34">
        <v>66</v>
      </c>
      <c r="O38" s="35">
        <v>8</v>
      </c>
      <c r="P38" s="36">
        <f>SUM(Q38:U38)</f>
        <v>58</v>
      </c>
      <c r="Q38" s="37">
        <v>0</v>
      </c>
      <c r="R38" s="38">
        <v>20</v>
      </c>
      <c r="S38" s="38">
        <v>38</v>
      </c>
      <c r="T38" s="38">
        <v>0</v>
      </c>
      <c r="U38" s="39">
        <v>0</v>
      </c>
    </row>
    <row r="39" spans="1:21" ht="13.5">
      <c r="A39" s="52"/>
      <c r="B39" s="40" t="s">
        <v>1</v>
      </c>
      <c r="C39" s="41">
        <v>346</v>
      </c>
      <c r="D39" s="42">
        <v>90</v>
      </c>
      <c r="E39" s="43">
        <f>SUM(F39:J39)</f>
        <v>256</v>
      </c>
      <c r="F39" s="44">
        <v>0</v>
      </c>
      <c r="G39" s="45">
        <v>205</v>
      </c>
      <c r="H39" s="45">
        <v>51</v>
      </c>
      <c r="I39" s="45">
        <v>0</v>
      </c>
      <c r="J39" s="46">
        <v>0</v>
      </c>
      <c r="L39" s="52"/>
      <c r="M39" s="40" t="s">
        <v>1</v>
      </c>
      <c r="N39" s="41">
        <v>800</v>
      </c>
      <c r="O39" s="42">
        <v>166</v>
      </c>
      <c r="P39" s="43">
        <f>SUM(Q39:U39)</f>
        <v>634</v>
      </c>
      <c r="Q39" s="44">
        <v>47</v>
      </c>
      <c r="R39" s="45">
        <v>530</v>
      </c>
      <c r="S39" s="45">
        <v>57</v>
      </c>
      <c r="T39" s="45">
        <v>0</v>
      </c>
      <c r="U39" s="46">
        <v>0</v>
      </c>
    </row>
    <row r="40" spans="1:12" ht="7.5" customHeight="1">
      <c r="A40" s="47"/>
      <c r="L40" s="47"/>
    </row>
    <row r="41" spans="1:21" ht="13.5" customHeight="1">
      <c r="A41" s="50" t="s">
        <v>31</v>
      </c>
      <c r="B41" s="19" t="s">
        <v>9</v>
      </c>
      <c r="C41" s="20">
        <v>6344</v>
      </c>
      <c r="D41" s="20">
        <v>3688</v>
      </c>
      <c r="E41" s="21">
        <f>SUM(F41:J41)</f>
        <v>2656</v>
      </c>
      <c r="F41" s="22">
        <v>1</v>
      </c>
      <c r="G41" s="23">
        <v>1676</v>
      </c>
      <c r="H41" s="23">
        <v>973</v>
      </c>
      <c r="I41" s="23">
        <v>0</v>
      </c>
      <c r="J41" s="24">
        <v>6</v>
      </c>
      <c r="L41" s="50" t="s">
        <v>32</v>
      </c>
      <c r="M41" s="19" t="s">
        <v>9</v>
      </c>
      <c r="N41" s="20">
        <v>4257</v>
      </c>
      <c r="O41" s="20">
        <v>2436</v>
      </c>
      <c r="P41" s="21">
        <f>SUM(Q41:U41)</f>
        <v>1821</v>
      </c>
      <c r="Q41" s="22">
        <v>88</v>
      </c>
      <c r="R41" s="23">
        <v>768</v>
      </c>
      <c r="S41" s="23">
        <v>961</v>
      </c>
      <c r="T41" s="23">
        <v>0</v>
      </c>
      <c r="U41" s="24">
        <v>4</v>
      </c>
    </row>
    <row r="42" spans="1:22" ht="13.5">
      <c r="A42" s="51"/>
      <c r="B42" s="25" t="s">
        <v>15</v>
      </c>
      <c r="C42" s="26">
        <v>2846</v>
      </c>
      <c r="D42" s="27">
        <v>2580</v>
      </c>
      <c r="E42" s="28">
        <f>SUM(F42:J42)</f>
        <v>266</v>
      </c>
      <c r="F42" s="29">
        <v>1</v>
      </c>
      <c r="G42" s="30">
        <v>41</v>
      </c>
      <c r="H42" s="30">
        <v>222</v>
      </c>
      <c r="I42" s="30">
        <v>0</v>
      </c>
      <c r="J42" s="31">
        <v>2</v>
      </c>
      <c r="K42" s="32">
        <f>ROUND(D42/C42*100,1)</f>
        <v>90.7</v>
      </c>
      <c r="L42" s="51"/>
      <c r="M42" s="25" t="s">
        <v>15</v>
      </c>
      <c r="N42" s="26">
        <v>1576</v>
      </c>
      <c r="O42" s="27">
        <v>1469</v>
      </c>
      <c r="P42" s="28">
        <f>SUM(Q42:U42)</f>
        <v>107</v>
      </c>
      <c r="Q42" s="29">
        <v>0</v>
      </c>
      <c r="R42" s="30">
        <v>5</v>
      </c>
      <c r="S42" s="30">
        <v>98</v>
      </c>
      <c r="T42" s="30">
        <v>0</v>
      </c>
      <c r="U42" s="31">
        <v>4</v>
      </c>
      <c r="V42" s="32">
        <f>ROUND(O42/N42*100,1)</f>
        <v>93.2</v>
      </c>
    </row>
    <row r="43" spans="1:21" ht="13.5">
      <c r="A43" s="51"/>
      <c r="B43" s="33" t="s">
        <v>16</v>
      </c>
      <c r="C43" s="34">
        <v>2860</v>
      </c>
      <c r="D43" s="35">
        <v>953</v>
      </c>
      <c r="E43" s="36">
        <f>SUM(F43:J43)</f>
        <v>1907</v>
      </c>
      <c r="F43" s="37">
        <v>0</v>
      </c>
      <c r="G43" s="38">
        <v>1181</v>
      </c>
      <c r="H43" s="38">
        <v>722</v>
      </c>
      <c r="I43" s="38">
        <v>0</v>
      </c>
      <c r="J43" s="39">
        <v>4</v>
      </c>
      <c r="L43" s="51"/>
      <c r="M43" s="33" t="s">
        <v>16</v>
      </c>
      <c r="N43" s="34">
        <v>2129</v>
      </c>
      <c r="O43" s="35">
        <v>858</v>
      </c>
      <c r="P43" s="36">
        <f>SUM(Q43:U43)</f>
        <v>1271</v>
      </c>
      <c r="Q43" s="37">
        <v>15</v>
      </c>
      <c r="R43" s="38">
        <v>425</v>
      </c>
      <c r="S43" s="38">
        <v>831</v>
      </c>
      <c r="T43" s="38">
        <v>0</v>
      </c>
      <c r="U43" s="39">
        <v>0</v>
      </c>
    </row>
    <row r="44" spans="1:21" ht="13.5">
      <c r="A44" s="51"/>
      <c r="B44" s="33" t="s">
        <v>0</v>
      </c>
      <c r="C44" s="34">
        <v>306</v>
      </c>
      <c r="D44" s="35">
        <v>73</v>
      </c>
      <c r="E44" s="36">
        <f>SUM(F44:J44)</f>
        <v>233</v>
      </c>
      <c r="F44" s="37">
        <v>0</v>
      </c>
      <c r="G44" s="38">
        <v>219</v>
      </c>
      <c r="H44" s="38">
        <v>14</v>
      </c>
      <c r="I44" s="38">
        <v>0</v>
      </c>
      <c r="J44" s="39">
        <v>0</v>
      </c>
      <c r="L44" s="51"/>
      <c r="M44" s="33" t="s">
        <v>0</v>
      </c>
      <c r="N44" s="34">
        <v>109</v>
      </c>
      <c r="O44" s="35">
        <v>12</v>
      </c>
      <c r="P44" s="36">
        <f>SUM(Q44:U44)</f>
        <v>97</v>
      </c>
      <c r="Q44" s="37">
        <v>73</v>
      </c>
      <c r="R44" s="38">
        <v>24</v>
      </c>
      <c r="S44" s="38">
        <v>0</v>
      </c>
      <c r="T44" s="38">
        <v>0</v>
      </c>
      <c r="U44" s="39">
        <v>0</v>
      </c>
    </row>
    <row r="45" spans="1:21" ht="13.5">
      <c r="A45" s="52"/>
      <c r="B45" s="40" t="s">
        <v>1</v>
      </c>
      <c r="C45" s="41">
        <v>332</v>
      </c>
      <c r="D45" s="42">
        <v>82</v>
      </c>
      <c r="E45" s="43">
        <f>SUM(F45:J45)</f>
        <v>250</v>
      </c>
      <c r="F45" s="44">
        <v>0</v>
      </c>
      <c r="G45" s="45">
        <v>235</v>
      </c>
      <c r="H45" s="45">
        <v>15</v>
      </c>
      <c r="I45" s="45">
        <v>0</v>
      </c>
      <c r="J45" s="46">
        <v>0</v>
      </c>
      <c r="L45" s="52"/>
      <c r="M45" s="40" t="s">
        <v>1</v>
      </c>
      <c r="N45" s="41">
        <v>443</v>
      </c>
      <c r="O45" s="42">
        <v>97</v>
      </c>
      <c r="P45" s="43">
        <f>SUM(Q45:U45)</f>
        <v>346</v>
      </c>
      <c r="Q45" s="44">
        <v>0</v>
      </c>
      <c r="R45" s="45">
        <v>314</v>
      </c>
      <c r="S45" s="45">
        <v>32</v>
      </c>
      <c r="T45" s="45">
        <v>0</v>
      </c>
      <c r="U45" s="46">
        <v>0</v>
      </c>
    </row>
    <row r="46" spans="1:12" ht="7.5" customHeight="1">
      <c r="A46" s="47"/>
      <c r="L46" s="47"/>
    </row>
    <row r="47" spans="1:21" ht="13.5" customHeight="1">
      <c r="A47" s="50" t="s">
        <v>33</v>
      </c>
      <c r="B47" s="19" t="s">
        <v>9</v>
      </c>
      <c r="C47" s="20">
        <v>7070</v>
      </c>
      <c r="D47" s="20">
        <v>4434</v>
      </c>
      <c r="E47" s="21">
        <f>SUM(F47:J47)</f>
        <v>2636</v>
      </c>
      <c r="F47" s="22">
        <v>82</v>
      </c>
      <c r="G47" s="23">
        <v>1459</v>
      </c>
      <c r="H47" s="23">
        <v>1094</v>
      </c>
      <c r="I47" s="23">
        <v>0</v>
      </c>
      <c r="J47" s="24">
        <v>1</v>
      </c>
      <c r="L47" s="50" t="s">
        <v>34</v>
      </c>
      <c r="M47" s="19" t="s">
        <v>9</v>
      </c>
      <c r="N47" s="20">
        <v>4181</v>
      </c>
      <c r="O47" s="20">
        <v>2445</v>
      </c>
      <c r="P47" s="21">
        <f>SUM(Q47:U47)</f>
        <v>1736</v>
      </c>
      <c r="Q47" s="22">
        <v>42</v>
      </c>
      <c r="R47" s="23">
        <v>562</v>
      </c>
      <c r="S47" s="23">
        <v>1130</v>
      </c>
      <c r="T47" s="23">
        <v>0</v>
      </c>
      <c r="U47" s="24">
        <v>2</v>
      </c>
    </row>
    <row r="48" spans="1:22" ht="13.5">
      <c r="A48" s="51"/>
      <c r="B48" s="25" t="s">
        <v>15</v>
      </c>
      <c r="C48" s="26">
        <v>3753</v>
      </c>
      <c r="D48" s="27">
        <v>3382</v>
      </c>
      <c r="E48" s="28">
        <f>SUM(F48:J48)</f>
        <v>371</v>
      </c>
      <c r="F48" s="29">
        <v>0</v>
      </c>
      <c r="G48" s="30">
        <v>59</v>
      </c>
      <c r="H48" s="30">
        <v>311</v>
      </c>
      <c r="I48" s="30">
        <v>0</v>
      </c>
      <c r="J48" s="31">
        <v>1</v>
      </c>
      <c r="K48" s="32">
        <f>ROUND(D48/C48*100,1)</f>
        <v>90.1</v>
      </c>
      <c r="L48" s="51"/>
      <c r="M48" s="25" t="s">
        <v>15</v>
      </c>
      <c r="N48" s="26">
        <v>1794</v>
      </c>
      <c r="O48" s="27">
        <v>1642</v>
      </c>
      <c r="P48" s="28">
        <f>SUM(Q48:U48)</f>
        <v>152</v>
      </c>
      <c r="Q48" s="29">
        <v>0</v>
      </c>
      <c r="R48" s="30">
        <v>9</v>
      </c>
      <c r="S48" s="30">
        <v>141</v>
      </c>
      <c r="T48" s="30">
        <v>0</v>
      </c>
      <c r="U48" s="31">
        <v>2</v>
      </c>
      <c r="V48" s="32">
        <f>ROUND(O48/N48*100,1)</f>
        <v>91.5</v>
      </c>
    </row>
    <row r="49" spans="1:21" ht="13.5">
      <c r="A49" s="51"/>
      <c r="B49" s="33" t="s">
        <v>16</v>
      </c>
      <c r="C49" s="34">
        <v>2557</v>
      </c>
      <c r="D49" s="35">
        <v>903</v>
      </c>
      <c r="E49" s="36">
        <f>SUM(F49:J49)</f>
        <v>1654</v>
      </c>
      <c r="F49" s="37">
        <v>40</v>
      </c>
      <c r="G49" s="38">
        <v>868</v>
      </c>
      <c r="H49" s="38">
        <v>746</v>
      </c>
      <c r="I49" s="38">
        <v>0</v>
      </c>
      <c r="J49" s="39">
        <v>0</v>
      </c>
      <c r="L49" s="51"/>
      <c r="M49" s="33" t="s">
        <v>16</v>
      </c>
      <c r="N49" s="34">
        <v>1924</v>
      </c>
      <c r="O49" s="35">
        <v>695</v>
      </c>
      <c r="P49" s="36">
        <f>SUM(Q49:U49)</f>
        <v>1229</v>
      </c>
      <c r="Q49" s="37">
        <v>0</v>
      </c>
      <c r="R49" s="38">
        <v>313</v>
      </c>
      <c r="S49" s="38">
        <v>916</v>
      </c>
      <c r="T49" s="38">
        <v>0</v>
      </c>
      <c r="U49" s="39">
        <v>0</v>
      </c>
    </row>
    <row r="50" spans="1:21" ht="13.5">
      <c r="A50" s="51"/>
      <c r="B50" s="33" t="s">
        <v>0</v>
      </c>
      <c r="C50" s="34">
        <v>389</v>
      </c>
      <c r="D50" s="35">
        <v>42</v>
      </c>
      <c r="E50" s="36">
        <f>SUM(F50:J50)</f>
        <v>347</v>
      </c>
      <c r="F50" s="37">
        <v>0</v>
      </c>
      <c r="G50" s="38">
        <v>326</v>
      </c>
      <c r="H50" s="38">
        <v>21</v>
      </c>
      <c r="I50" s="38">
        <v>0</v>
      </c>
      <c r="J50" s="39">
        <v>0</v>
      </c>
      <c r="L50" s="51"/>
      <c r="M50" s="33" t="s">
        <v>0</v>
      </c>
      <c r="N50" s="34">
        <v>40</v>
      </c>
      <c r="O50" s="35">
        <v>13</v>
      </c>
      <c r="P50" s="36">
        <f>SUM(Q50:U50)</f>
        <v>27</v>
      </c>
      <c r="Q50" s="37">
        <v>0</v>
      </c>
      <c r="R50" s="38">
        <v>12</v>
      </c>
      <c r="S50" s="38">
        <v>15</v>
      </c>
      <c r="T50" s="38">
        <v>0</v>
      </c>
      <c r="U50" s="39">
        <v>0</v>
      </c>
    </row>
    <row r="51" spans="1:21" ht="13.5">
      <c r="A51" s="52"/>
      <c r="B51" s="40" t="s">
        <v>1</v>
      </c>
      <c r="C51" s="41">
        <v>371</v>
      </c>
      <c r="D51" s="42">
        <v>107</v>
      </c>
      <c r="E51" s="43">
        <f>SUM(F51:J51)</f>
        <v>264</v>
      </c>
      <c r="F51" s="44">
        <v>42</v>
      </c>
      <c r="G51" s="45">
        <v>206</v>
      </c>
      <c r="H51" s="45">
        <v>16</v>
      </c>
      <c r="I51" s="45">
        <v>0</v>
      </c>
      <c r="J51" s="46">
        <v>0</v>
      </c>
      <c r="L51" s="52"/>
      <c r="M51" s="40" t="s">
        <v>1</v>
      </c>
      <c r="N51" s="41">
        <v>423</v>
      </c>
      <c r="O51" s="42">
        <v>95</v>
      </c>
      <c r="P51" s="43">
        <f>SUM(Q51:U51)</f>
        <v>328</v>
      </c>
      <c r="Q51" s="44">
        <v>42</v>
      </c>
      <c r="R51" s="45">
        <v>228</v>
      </c>
      <c r="S51" s="45">
        <v>58</v>
      </c>
      <c r="T51" s="45">
        <v>0</v>
      </c>
      <c r="U51" s="46">
        <v>0</v>
      </c>
    </row>
    <row r="52" spans="1:12" ht="7.5" customHeight="1">
      <c r="A52" s="47"/>
      <c r="L52" s="47"/>
    </row>
    <row r="53" spans="1:21" ht="13.5" customHeight="1">
      <c r="A53" s="50" t="s">
        <v>35</v>
      </c>
      <c r="B53" s="19" t="s">
        <v>9</v>
      </c>
      <c r="C53" s="20">
        <v>5724</v>
      </c>
      <c r="D53" s="20">
        <v>3666</v>
      </c>
      <c r="E53" s="21">
        <f>SUM(F53:J53)</f>
        <v>2058</v>
      </c>
      <c r="F53" s="22">
        <v>105</v>
      </c>
      <c r="G53" s="23">
        <v>791</v>
      </c>
      <c r="H53" s="23">
        <v>1162</v>
      </c>
      <c r="I53" s="23">
        <v>0</v>
      </c>
      <c r="J53" s="24">
        <v>0</v>
      </c>
      <c r="L53" s="50" t="s">
        <v>37</v>
      </c>
      <c r="M53" s="19" t="s">
        <v>9</v>
      </c>
      <c r="N53" s="20">
        <f>SUM(N54:N57)</f>
        <v>3731</v>
      </c>
      <c r="O53" s="20">
        <f>SUM(O54:O57)</f>
        <v>2236</v>
      </c>
      <c r="P53" s="21">
        <f>SUM(Q53:U53)</f>
        <v>1495</v>
      </c>
      <c r="Q53" s="22">
        <f>SUM(Q54:Q57)</f>
        <v>0</v>
      </c>
      <c r="R53" s="23">
        <f>SUM(R54:R57)</f>
        <v>714</v>
      </c>
      <c r="S53" s="23">
        <f>SUM(S54:S57)</f>
        <v>775</v>
      </c>
      <c r="T53" s="23">
        <f>SUM(T54:T57)</f>
        <v>0</v>
      </c>
      <c r="U53" s="24">
        <f>SUM(U54:U57)</f>
        <v>6</v>
      </c>
    </row>
    <row r="54" spans="1:22" ht="13.5">
      <c r="A54" s="51"/>
      <c r="B54" s="25" t="s">
        <v>15</v>
      </c>
      <c r="C54" s="26">
        <v>2954</v>
      </c>
      <c r="D54" s="27">
        <v>2640</v>
      </c>
      <c r="E54" s="28">
        <f>SUM(F54:J54)</f>
        <v>314</v>
      </c>
      <c r="F54" s="29">
        <v>0</v>
      </c>
      <c r="G54" s="30">
        <v>31</v>
      </c>
      <c r="H54" s="30">
        <v>283</v>
      </c>
      <c r="I54" s="30">
        <v>0</v>
      </c>
      <c r="J54" s="31">
        <v>0</v>
      </c>
      <c r="K54" s="32">
        <f>ROUND(D54/C54*100,1)</f>
        <v>89.4</v>
      </c>
      <c r="L54" s="51"/>
      <c r="M54" s="25" t="s">
        <v>10</v>
      </c>
      <c r="N54" s="26">
        <f>SUM(O54:P54)</f>
        <v>1617</v>
      </c>
      <c r="O54" s="27">
        <v>1512</v>
      </c>
      <c r="P54" s="28">
        <f>SUM(Q54:U54)</f>
        <v>105</v>
      </c>
      <c r="Q54" s="29">
        <v>0</v>
      </c>
      <c r="R54" s="30">
        <v>1</v>
      </c>
      <c r="S54" s="30">
        <v>100</v>
      </c>
      <c r="T54" s="30">
        <v>0</v>
      </c>
      <c r="U54" s="31">
        <v>4</v>
      </c>
      <c r="V54" s="32">
        <f>ROUND(O54/N54*100,1)</f>
        <v>93.5</v>
      </c>
    </row>
    <row r="55" spans="1:21" ht="13.5">
      <c r="A55" s="51"/>
      <c r="B55" s="33" t="s">
        <v>16</v>
      </c>
      <c r="C55" s="34">
        <v>2251</v>
      </c>
      <c r="D55" s="35">
        <v>857</v>
      </c>
      <c r="E55" s="36">
        <f>SUM(F55:J55)</f>
        <v>1394</v>
      </c>
      <c r="F55" s="37">
        <v>46</v>
      </c>
      <c r="G55" s="38">
        <v>544</v>
      </c>
      <c r="H55" s="38">
        <v>804</v>
      </c>
      <c r="I55" s="38">
        <v>0</v>
      </c>
      <c r="J55" s="39">
        <v>0</v>
      </c>
      <c r="L55" s="51"/>
      <c r="M55" s="33" t="s">
        <v>11</v>
      </c>
      <c r="N55" s="34">
        <f>SUM(O55:P55)</f>
        <v>1518</v>
      </c>
      <c r="O55" s="35">
        <v>606</v>
      </c>
      <c r="P55" s="36">
        <f>SUM(Q55:U55)</f>
        <v>912</v>
      </c>
      <c r="Q55" s="37">
        <v>0</v>
      </c>
      <c r="R55" s="38">
        <v>263</v>
      </c>
      <c r="S55" s="38">
        <v>649</v>
      </c>
      <c r="T55" s="38">
        <v>0</v>
      </c>
      <c r="U55" s="39">
        <v>0</v>
      </c>
    </row>
    <row r="56" spans="1:21" ht="13.5">
      <c r="A56" s="51"/>
      <c r="B56" s="33" t="s">
        <v>0</v>
      </c>
      <c r="C56" s="34">
        <v>298</v>
      </c>
      <c r="D56" s="35">
        <v>63</v>
      </c>
      <c r="E56" s="36">
        <f>SUM(F56:J56)</f>
        <v>235</v>
      </c>
      <c r="F56" s="37">
        <v>0</v>
      </c>
      <c r="G56" s="38">
        <v>188</v>
      </c>
      <c r="H56" s="38">
        <v>47</v>
      </c>
      <c r="I56" s="38">
        <v>0</v>
      </c>
      <c r="J56" s="39">
        <v>0</v>
      </c>
      <c r="L56" s="51"/>
      <c r="M56" s="33" t="s">
        <v>0</v>
      </c>
      <c r="N56" s="34">
        <f>SUM(O56:P56)</f>
        <v>215</v>
      </c>
      <c r="O56" s="35">
        <v>35</v>
      </c>
      <c r="P56" s="36">
        <f>SUM(Q56:U56)</f>
        <v>180</v>
      </c>
      <c r="Q56" s="37">
        <v>0</v>
      </c>
      <c r="R56" s="38">
        <v>180</v>
      </c>
      <c r="S56" s="38">
        <v>0</v>
      </c>
      <c r="T56" s="38">
        <v>0</v>
      </c>
      <c r="U56" s="39">
        <v>0</v>
      </c>
    </row>
    <row r="57" spans="1:21" ht="13.5">
      <c r="A57" s="52"/>
      <c r="B57" s="40" t="s">
        <v>1</v>
      </c>
      <c r="C57" s="41">
        <v>221</v>
      </c>
      <c r="D57" s="42">
        <v>106</v>
      </c>
      <c r="E57" s="43">
        <f>SUM(F57:J57)</f>
        <v>115</v>
      </c>
      <c r="F57" s="44">
        <v>59</v>
      </c>
      <c r="G57" s="45">
        <v>28</v>
      </c>
      <c r="H57" s="45">
        <v>28</v>
      </c>
      <c r="I57" s="45">
        <v>0</v>
      </c>
      <c r="J57" s="46">
        <v>0</v>
      </c>
      <c r="L57" s="52"/>
      <c r="M57" s="40" t="s">
        <v>1</v>
      </c>
      <c r="N57" s="41">
        <f>SUM(O57:P57)</f>
        <v>381</v>
      </c>
      <c r="O57" s="42">
        <v>83</v>
      </c>
      <c r="P57" s="43">
        <f>SUM(Q57:U57)</f>
        <v>298</v>
      </c>
      <c r="Q57" s="44">
        <v>0</v>
      </c>
      <c r="R57" s="45">
        <v>270</v>
      </c>
      <c r="S57" s="45">
        <v>26</v>
      </c>
      <c r="T57" s="45">
        <v>0</v>
      </c>
      <c r="U57" s="46">
        <v>2</v>
      </c>
    </row>
    <row r="58" ht="7.5" customHeight="1">
      <c r="A58" s="47"/>
    </row>
    <row r="59" spans="1:21" ht="13.5" customHeight="1">
      <c r="A59" s="50" t="s">
        <v>36</v>
      </c>
      <c r="B59" s="19" t="s">
        <v>9</v>
      </c>
      <c r="C59" s="20">
        <v>5266</v>
      </c>
      <c r="D59" s="20">
        <v>3610</v>
      </c>
      <c r="E59" s="21">
        <f>SUM(F59:J59)</f>
        <v>1656</v>
      </c>
      <c r="F59" s="22">
        <v>65</v>
      </c>
      <c r="G59" s="23">
        <v>857</v>
      </c>
      <c r="H59" s="23">
        <v>734</v>
      </c>
      <c r="I59" s="23">
        <v>0</v>
      </c>
      <c r="J59" s="24">
        <v>0</v>
      </c>
      <c r="L59" s="50" t="s">
        <v>38</v>
      </c>
      <c r="M59" s="19" t="s">
        <v>9</v>
      </c>
      <c r="N59" s="20">
        <f>SUM(N60:N63)</f>
        <v>3345</v>
      </c>
      <c r="O59" s="20">
        <f>SUM(O60:O63)</f>
        <v>2270</v>
      </c>
      <c r="P59" s="21">
        <f>SUM(Q59:U59)</f>
        <v>1075</v>
      </c>
      <c r="Q59" s="22">
        <f>SUM(Q60:Q63)</f>
        <v>1</v>
      </c>
      <c r="R59" s="23">
        <f>SUM(R60:R63)</f>
        <v>424</v>
      </c>
      <c r="S59" s="23">
        <f>SUM(S60:S63)</f>
        <v>649</v>
      </c>
      <c r="T59" s="23">
        <f>SUM(T60:T63)</f>
        <v>0</v>
      </c>
      <c r="U59" s="24">
        <f>SUM(U60:U63)</f>
        <v>1</v>
      </c>
    </row>
    <row r="60" spans="1:22" ht="13.5">
      <c r="A60" s="51"/>
      <c r="B60" s="25" t="s">
        <v>15</v>
      </c>
      <c r="C60" s="26">
        <v>2641</v>
      </c>
      <c r="D60" s="27">
        <v>2442</v>
      </c>
      <c r="E60" s="28">
        <f>SUM(F60:J60)</f>
        <v>199</v>
      </c>
      <c r="F60" s="29">
        <v>2</v>
      </c>
      <c r="G60" s="30">
        <v>25</v>
      </c>
      <c r="H60" s="30">
        <v>172</v>
      </c>
      <c r="I60" s="30">
        <v>0</v>
      </c>
      <c r="J60" s="31">
        <v>0</v>
      </c>
      <c r="K60" s="32">
        <f>ROUND(D60/C60*100,1)</f>
        <v>92.5</v>
      </c>
      <c r="L60" s="51"/>
      <c r="M60" s="25" t="s">
        <v>10</v>
      </c>
      <c r="N60" s="26">
        <f>SUM(O60:P60)</f>
        <v>1417</v>
      </c>
      <c r="O60" s="27">
        <v>1327</v>
      </c>
      <c r="P60" s="28">
        <f>SUM(Q60:U60)</f>
        <v>90</v>
      </c>
      <c r="Q60" s="29">
        <v>1</v>
      </c>
      <c r="R60" s="30">
        <v>0</v>
      </c>
      <c r="S60" s="30">
        <v>88</v>
      </c>
      <c r="T60" s="30">
        <v>0</v>
      </c>
      <c r="U60" s="31">
        <v>1</v>
      </c>
      <c r="V60" s="32">
        <f>ROUND(O60/N60*100,1)</f>
        <v>93.6</v>
      </c>
    </row>
    <row r="61" spans="1:21" ht="13.5">
      <c r="A61" s="51"/>
      <c r="B61" s="33" t="s">
        <v>16</v>
      </c>
      <c r="C61" s="34">
        <v>2206</v>
      </c>
      <c r="D61" s="35">
        <v>1000</v>
      </c>
      <c r="E61" s="36">
        <f>SUM(F61:J61)</f>
        <v>1206</v>
      </c>
      <c r="F61" s="37">
        <v>0</v>
      </c>
      <c r="G61" s="38">
        <v>703</v>
      </c>
      <c r="H61" s="38">
        <v>503</v>
      </c>
      <c r="I61" s="38">
        <v>0</v>
      </c>
      <c r="J61" s="39">
        <v>0</v>
      </c>
      <c r="L61" s="51"/>
      <c r="M61" s="33" t="s">
        <v>11</v>
      </c>
      <c r="N61" s="34">
        <f>SUM(O61:P61)</f>
        <v>1485</v>
      </c>
      <c r="O61" s="35">
        <v>859</v>
      </c>
      <c r="P61" s="36">
        <f>SUM(Q61:U61)</f>
        <v>626</v>
      </c>
      <c r="Q61" s="37">
        <v>0</v>
      </c>
      <c r="R61" s="38">
        <v>165</v>
      </c>
      <c r="S61" s="38">
        <v>461</v>
      </c>
      <c r="T61" s="38">
        <v>0</v>
      </c>
      <c r="U61" s="39">
        <v>0</v>
      </c>
    </row>
    <row r="62" spans="1:21" ht="13.5">
      <c r="A62" s="51"/>
      <c r="B62" s="33" t="s">
        <v>0</v>
      </c>
      <c r="C62" s="34">
        <v>210</v>
      </c>
      <c r="D62" s="35">
        <v>43</v>
      </c>
      <c r="E62" s="36">
        <f>SUM(F62:J62)</f>
        <v>167</v>
      </c>
      <c r="F62" s="37">
        <v>0</v>
      </c>
      <c r="G62" s="38">
        <v>127</v>
      </c>
      <c r="H62" s="38">
        <v>40</v>
      </c>
      <c r="I62" s="38">
        <v>0</v>
      </c>
      <c r="J62" s="39">
        <v>0</v>
      </c>
      <c r="L62" s="51"/>
      <c r="M62" s="33" t="s">
        <v>0</v>
      </c>
      <c r="N62" s="34">
        <f>SUM(O62:P62)</f>
        <v>70</v>
      </c>
      <c r="O62" s="35">
        <v>10</v>
      </c>
      <c r="P62" s="36">
        <f>SUM(Q62:U62)</f>
        <v>60</v>
      </c>
      <c r="Q62" s="37">
        <v>0</v>
      </c>
      <c r="R62" s="38">
        <v>36</v>
      </c>
      <c r="S62" s="38">
        <v>24</v>
      </c>
      <c r="T62" s="38">
        <v>0</v>
      </c>
      <c r="U62" s="39">
        <v>0</v>
      </c>
    </row>
    <row r="63" spans="1:21" ht="13.5">
      <c r="A63" s="52"/>
      <c r="B63" s="40" t="s">
        <v>1</v>
      </c>
      <c r="C63" s="41">
        <v>209</v>
      </c>
      <c r="D63" s="42">
        <v>125</v>
      </c>
      <c r="E63" s="43">
        <f>SUM(F63:J63)</f>
        <v>84</v>
      </c>
      <c r="F63" s="44">
        <v>63</v>
      </c>
      <c r="G63" s="45">
        <v>2</v>
      </c>
      <c r="H63" s="45">
        <v>19</v>
      </c>
      <c r="I63" s="45">
        <v>0</v>
      </c>
      <c r="J63" s="46">
        <v>0</v>
      </c>
      <c r="L63" s="52"/>
      <c r="M63" s="40" t="s">
        <v>1</v>
      </c>
      <c r="N63" s="41">
        <f>SUM(O63:P63)</f>
        <v>373</v>
      </c>
      <c r="O63" s="42">
        <v>74</v>
      </c>
      <c r="P63" s="43">
        <f>SUM(Q63:U63)</f>
        <v>299</v>
      </c>
      <c r="Q63" s="44">
        <v>0</v>
      </c>
      <c r="R63" s="45">
        <v>223</v>
      </c>
      <c r="S63" s="45">
        <v>76</v>
      </c>
      <c r="T63" s="45">
        <v>0</v>
      </c>
      <c r="U63" s="46">
        <v>0</v>
      </c>
    </row>
  </sheetData>
  <sheetProtection/>
  <mergeCells count="26">
    <mergeCell ref="W3:X3"/>
    <mergeCell ref="W5:W9"/>
    <mergeCell ref="L3:M3"/>
    <mergeCell ref="L17:L21"/>
    <mergeCell ref="L23:L27"/>
    <mergeCell ref="A17:A21"/>
    <mergeCell ref="L5:L9"/>
    <mergeCell ref="L11:L15"/>
    <mergeCell ref="W11:W15"/>
    <mergeCell ref="W17:W21"/>
    <mergeCell ref="A29:A33"/>
    <mergeCell ref="A35:A39"/>
    <mergeCell ref="A5:A9"/>
    <mergeCell ref="A11:A15"/>
    <mergeCell ref="A23:A27"/>
    <mergeCell ref="A3:B3"/>
    <mergeCell ref="L29:L33"/>
    <mergeCell ref="L35:L39"/>
    <mergeCell ref="L59:L63"/>
    <mergeCell ref="A53:A57"/>
    <mergeCell ref="A59:A63"/>
    <mergeCell ref="A41:A45"/>
    <mergeCell ref="A47:A51"/>
    <mergeCell ref="L53:L57"/>
    <mergeCell ref="L41:L45"/>
    <mergeCell ref="L47:L51"/>
  </mergeCells>
  <printOptions/>
  <pageMargins left="0.7874015748031497" right="0.7874015748031497" top="0.7086614173228347" bottom="0.70866141732283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6" sqref="K26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大下　直之</cp:lastModifiedBy>
  <cp:lastPrinted>2010-03-05T07:32:58Z</cp:lastPrinted>
  <dcterms:created xsi:type="dcterms:W3CDTF">2008-02-13T01:00:33Z</dcterms:created>
  <dcterms:modified xsi:type="dcterms:W3CDTF">2013-05-13T06:09:07Z</dcterms:modified>
  <cp:category/>
  <cp:version/>
  <cp:contentType/>
  <cp:contentStatus/>
</cp:coreProperties>
</file>