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<sst xmlns="http://schemas.openxmlformats.org/spreadsheetml/2006/main" count="239" uniqueCount="70">
  <si>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</si>
  <si>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</si>
  <si>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</si>
  <si>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</si>
  <si>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</si>
  <si>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</si>
  <si>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</si>
  <si>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</si>
  <si>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</si>
  <si>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</si>
  <si>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</si>
  <si>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</si>
  <si>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</si>
  <si>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</si>
  <si>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</si>
  <si>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</si>
  <si>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</si>
  <si>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</si>
  <si>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</si>
  <si>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</si>
  <si>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</si>
  <si>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</si>
  <si>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</si>
  <si>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</si>
  <si>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</si>
  <si>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</si>
  <si>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</si>
  <si>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</si>
  <si>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</si>
  <si>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</si>
  <si>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</si>
  <si>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</si>
  <si>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</si>
  <si>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</si>
  <si>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</si>
  <si>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</si>
  <si>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</si>
  <si>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</si>
  <si>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</si>
  <si>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</si>
  <si>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</si>
  <si>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</si>
  <si>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</si>
  <si>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</si>
  <si>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</si>
  <si>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令和元年度・平成30年度 県内新設住宅着工戸数比較表(総戸数)</t>
  </si>
  <si>
    <t>R1年度</t>
  </si>
  <si>
    <t>R1年度</t>
  </si>
  <si>
    <t>H30年度</t>
  </si>
  <si>
    <t>H30年度</t>
  </si>
  <si>
    <t>H30年度</t>
  </si>
  <si>
    <t>H30年度</t>
  </si>
  <si>
    <t>令和元年度・平成30年度 県内新設住宅着工戸数比較表（持家）</t>
  </si>
  <si>
    <t>R1年度</t>
  </si>
  <si>
    <t>R1年度</t>
  </si>
  <si>
    <t>R1年度</t>
  </si>
  <si>
    <t>R1年度</t>
  </si>
  <si>
    <t>H30年度</t>
  </si>
  <si>
    <t>HH30年度</t>
  </si>
  <si>
    <t>令和元年度・平成30年度 県内新設住宅着工戸数比較表（貸家）</t>
  </si>
  <si>
    <t>R1年度</t>
  </si>
  <si>
    <t>R1年度</t>
  </si>
  <si>
    <t>H30年度</t>
  </si>
  <si>
    <t>H30年度</t>
  </si>
  <si>
    <t>令和元年度・平成30年度 県内新設住宅着工戸数比較表（分譲）</t>
  </si>
  <si>
    <t>H30年度</t>
  </si>
  <si>
    <t>H30年度</t>
  </si>
  <si>
    <t>R1年度</t>
  </si>
  <si>
    <t>R1年度</t>
  </si>
  <si>
    <t>R1年度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</si>
</sst>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34" borderId="75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6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7" xfId="0" applyFont="1" applyFill="1" applyBorder="1" applyAlignment="1">
      <alignment horizontal="center" vertical="center"/>
    </xf>
    <xf numFmtId="176" fontId="6" fillId="0" borderId="78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B2" sqref="B2:P2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45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0" t="s">
        <v>0</v>
      </c>
      <c r="C5" s="48" t="s">
        <v>47</v>
      </c>
      <c r="D5" s="18">
        <v>16</v>
      </c>
      <c r="E5" s="11">
        <v>87</v>
      </c>
      <c r="F5" s="11"/>
      <c r="G5" s="109"/>
      <c r="H5" s="12"/>
      <c r="I5" s="11"/>
      <c r="J5" s="11"/>
      <c r="K5" s="11"/>
      <c r="L5" s="11"/>
      <c r="M5" s="11"/>
      <c r="N5" s="11"/>
      <c r="O5" s="97"/>
      <c r="P5" s="13">
        <f>SUM(D5:O5)</f>
        <v>103</v>
      </c>
    </row>
    <row r="6" spans="2:16" ht="14.25">
      <c r="B6" s="131"/>
      <c r="C6" s="49" t="s">
        <v>48</v>
      </c>
      <c r="D6" s="19">
        <v>96</v>
      </c>
      <c r="E6" s="15">
        <v>80</v>
      </c>
      <c r="F6" s="15">
        <v>98</v>
      </c>
      <c r="G6" s="111">
        <v>109</v>
      </c>
      <c r="H6" s="16">
        <v>35</v>
      </c>
      <c r="I6" s="15">
        <v>69</v>
      </c>
      <c r="J6" s="15">
        <v>139</v>
      </c>
      <c r="K6" s="15">
        <v>59</v>
      </c>
      <c r="L6" s="15">
        <v>167</v>
      </c>
      <c r="M6" s="15">
        <v>76</v>
      </c>
      <c r="N6" s="15">
        <v>133</v>
      </c>
      <c r="O6" s="112">
        <v>85</v>
      </c>
      <c r="P6" s="103">
        <f>SUM(D6:O6)</f>
        <v>1146</v>
      </c>
    </row>
    <row r="7" spans="2:16" ht="14.25">
      <c r="B7" s="132"/>
      <c r="C7" s="44" t="s">
        <v>40</v>
      </c>
      <c r="D7" s="20">
        <f>+(D5-D6)/D6*100</f>
        <v>-83.33333333333334</v>
      </c>
      <c r="E7" s="21">
        <f aca="true" t="shared" si="0" ref="E7:P7">+(E5-E6)/E6*100</f>
        <v>8.75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-91.01221640488656</v>
      </c>
    </row>
    <row r="8" spans="2:16" ht="14.25">
      <c r="B8" s="130" t="s">
        <v>1</v>
      </c>
      <c r="C8" s="48" t="s">
        <v>46</v>
      </c>
      <c r="D8" s="18">
        <v>26</v>
      </c>
      <c r="E8" s="11">
        <v>14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40</v>
      </c>
    </row>
    <row r="9" spans="2:16" ht="14.25">
      <c r="B9" s="131"/>
      <c r="C9" s="49" t="s">
        <v>49</v>
      </c>
      <c r="D9" s="19">
        <v>21</v>
      </c>
      <c r="E9" s="15">
        <v>11</v>
      </c>
      <c r="F9" s="15">
        <v>19</v>
      </c>
      <c r="G9" s="15">
        <v>18</v>
      </c>
      <c r="H9" s="16">
        <v>24</v>
      </c>
      <c r="I9" s="15">
        <v>24</v>
      </c>
      <c r="J9" s="15">
        <v>16</v>
      </c>
      <c r="K9" s="15">
        <v>37</v>
      </c>
      <c r="L9" s="15">
        <v>28</v>
      </c>
      <c r="M9" s="15">
        <v>12</v>
      </c>
      <c r="N9" s="15">
        <v>15</v>
      </c>
      <c r="O9" s="112">
        <v>11</v>
      </c>
      <c r="P9" s="103">
        <f>SUM(D9:O9)</f>
        <v>236</v>
      </c>
    </row>
    <row r="10" spans="2:16" ht="14.25">
      <c r="B10" s="132"/>
      <c r="C10" s="44" t="s">
        <v>40</v>
      </c>
      <c r="D10" s="20">
        <f aca="true" t="shared" si="1" ref="D10:P10">+(D8-D9)/D9*100</f>
        <v>23.809523809523807</v>
      </c>
      <c r="E10" s="21">
        <f t="shared" si="1"/>
        <v>27.27272727272727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>
        <f t="shared" si="1"/>
        <v>-100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4">
        <f t="shared" si="1"/>
        <v>-100</v>
      </c>
      <c r="P10" s="22">
        <f t="shared" si="1"/>
        <v>-83.05084745762711</v>
      </c>
    </row>
    <row r="11" spans="2:16" ht="14.25">
      <c r="B11" s="130" t="s">
        <v>2</v>
      </c>
      <c r="C11" s="48" t="s">
        <v>46</v>
      </c>
      <c r="D11" s="18">
        <v>134</v>
      </c>
      <c r="E11" s="11">
        <v>178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312</v>
      </c>
    </row>
    <row r="12" spans="2:16" ht="14.25">
      <c r="B12" s="131"/>
      <c r="C12" s="49" t="s">
        <v>49</v>
      </c>
      <c r="D12" s="19">
        <v>165</v>
      </c>
      <c r="E12" s="15">
        <v>95</v>
      </c>
      <c r="F12" s="15">
        <v>213</v>
      </c>
      <c r="G12" s="15">
        <v>136</v>
      </c>
      <c r="H12" s="16">
        <v>111</v>
      </c>
      <c r="I12" s="15">
        <v>95</v>
      </c>
      <c r="J12" s="15">
        <v>141</v>
      </c>
      <c r="K12" s="15">
        <v>144</v>
      </c>
      <c r="L12" s="15">
        <v>95</v>
      </c>
      <c r="M12" s="15">
        <v>99</v>
      </c>
      <c r="N12" s="15">
        <v>182</v>
      </c>
      <c r="O12" s="112">
        <v>169</v>
      </c>
      <c r="P12" s="103">
        <f>SUM(D12:O12)</f>
        <v>1645</v>
      </c>
    </row>
    <row r="13" spans="2:16" ht="14.25">
      <c r="B13" s="132"/>
      <c r="C13" s="44" t="s">
        <v>40</v>
      </c>
      <c r="D13" s="20">
        <f aca="true" t="shared" si="2" ref="D13:P13">+(D11-D12)/D12*100</f>
        <v>-18.787878787878785</v>
      </c>
      <c r="E13" s="21">
        <f t="shared" si="2"/>
        <v>87.36842105263159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-81.03343465045593</v>
      </c>
    </row>
    <row r="14" spans="2:16" ht="14.25">
      <c r="B14" s="130" t="s">
        <v>3</v>
      </c>
      <c r="C14" s="48" t="s">
        <v>46</v>
      </c>
      <c r="D14" s="18">
        <v>14</v>
      </c>
      <c r="E14" s="11">
        <v>12</v>
      </c>
      <c r="F14" s="11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26</v>
      </c>
    </row>
    <row r="15" spans="2:16" ht="14.25">
      <c r="B15" s="131"/>
      <c r="C15" s="49" t="s">
        <v>50</v>
      </c>
      <c r="D15" s="19">
        <v>20</v>
      </c>
      <c r="E15" s="15">
        <v>10</v>
      </c>
      <c r="F15" s="15">
        <v>13</v>
      </c>
      <c r="G15" s="15">
        <v>9</v>
      </c>
      <c r="H15" s="16">
        <v>12</v>
      </c>
      <c r="I15" s="15">
        <v>15</v>
      </c>
      <c r="J15" s="15">
        <v>17</v>
      </c>
      <c r="K15" s="15">
        <v>32</v>
      </c>
      <c r="L15" s="15">
        <v>10</v>
      </c>
      <c r="M15" s="15">
        <v>6</v>
      </c>
      <c r="N15" s="15">
        <v>8</v>
      </c>
      <c r="O15" s="112">
        <v>10</v>
      </c>
      <c r="P15" s="103">
        <f>SUM(D15:O15)</f>
        <v>162</v>
      </c>
    </row>
    <row r="16" spans="2:16" ht="14.25">
      <c r="B16" s="132"/>
      <c r="C16" s="44" t="s">
        <v>40</v>
      </c>
      <c r="D16" s="20">
        <f aca="true" t="shared" si="3" ref="D16:P16">+(D14-D15)/D15*100</f>
        <v>-30</v>
      </c>
      <c r="E16" s="21">
        <f t="shared" si="3"/>
        <v>20</v>
      </c>
      <c r="F16" s="21">
        <f t="shared" si="3"/>
        <v>-100</v>
      </c>
      <c r="G16" s="21">
        <f t="shared" si="3"/>
        <v>-100</v>
      </c>
      <c r="H16" s="21">
        <f t="shared" si="3"/>
        <v>-100</v>
      </c>
      <c r="I16" s="21">
        <f t="shared" si="3"/>
        <v>-100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-83.9506172839506</v>
      </c>
    </row>
    <row r="17" spans="2:16" ht="14.25">
      <c r="B17" s="130" t="s">
        <v>4</v>
      </c>
      <c r="C17" s="48" t="s">
        <v>46</v>
      </c>
      <c r="D17" s="18">
        <v>6</v>
      </c>
      <c r="E17" s="11">
        <v>7</v>
      </c>
      <c r="F17" s="11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13</v>
      </c>
    </row>
    <row r="18" spans="2:16" ht="14.25">
      <c r="B18" s="131"/>
      <c r="C18" s="49" t="s">
        <v>50</v>
      </c>
      <c r="D18" s="19">
        <v>9</v>
      </c>
      <c r="E18" s="15">
        <v>9</v>
      </c>
      <c r="F18" s="15">
        <v>14</v>
      </c>
      <c r="G18" s="15">
        <v>5</v>
      </c>
      <c r="H18" s="16">
        <v>5</v>
      </c>
      <c r="I18" s="15">
        <v>19</v>
      </c>
      <c r="J18" s="15">
        <v>9</v>
      </c>
      <c r="K18" s="15">
        <v>9</v>
      </c>
      <c r="L18" s="15">
        <v>19</v>
      </c>
      <c r="M18" s="15">
        <v>7</v>
      </c>
      <c r="N18" s="15">
        <v>23</v>
      </c>
      <c r="O18" s="112">
        <v>6</v>
      </c>
      <c r="P18" s="103">
        <f>SUM(D18:O18)</f>
        <v>134</v>
      </c>
    </row>
    <row r="19" spans="2:16" ht="14.25">
      <c r="B19" s="132"/>
      <c r="C19" s="44" t="s">
        <v>40</v>
      </c>
      <c r="D19" s="20">
        <f aca="true" t="shared" si="4" ref="D19:P19">+(D17-D18)/D18*100</f>
        <v>-33.33333333333333</v>
      </c>
      <c r="E19" s="21">
        <f t="shared" si="4"/>
        <v>-22.22222222222222</v>
      </c>
      <c r="F19" s="21">
        <f t="shared" si="4"/>
        <v>-100</v>
      </c>
      <c r="G19" s="21">
        <f t="shared" si="4"/>
        <v>-100</v>
      </c>
      <c r="H19" s="21">
        <f t="shared" si="4"/>
        <v>-100</v>
      </c>
      <c r="I19" s="21">
        <f t="shared" si="4"/>
        <v>-100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-90.29850746268657</v>
      </c>
    </row>
    <row r="20" spans="2:16" ht="14.25">
      <c r="B20" s="130" t="s">
        <v>5</v>
      </c>
      <c r="C20" s="48" t="s">
        <v>46</v>
      </c>
      <c r="D20" s="18">
        <v>9</v>
      </c>
      <c r="E20" s="11">
        <v>13</v>
      </c>
      <c r="F20" s="11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22</v>
      </c>
    </row>
    <row r="21" spans="2:16" ht="14.25">
      <c r="B21" s="131"/>
      <c r="C21" s="49" t="s">
        <v>50</v>
      </c>
      <c r="D21" s="19">
        <v>45</v>
      </c>
      <c r="E21" s="15">
        <v>10</v>
      </c>
      <c r="F21" s="15">
        <v>3</v>
      </c>
      <c r="G21" s="15">
        <v>28</v>
      </c>
      <c r="H21" s="16">
        <v>6</v>
      </c>
      <c r="I21" s="15">
        <v>4</v>
      </c>
      <c r="J21" s="15">
        <v>5</v>
      </c>
      <c r="K21" s="15">
        <v>9</v>
      </c>
      <c r="L21" s="15">
        <v>8</v>
      </c>
      <c r="M21" s="15">
        <v>11</v>
      </c>
      <c r="N21" s="15">
        <v>6</v>
      </c>
      <c r="O21" s="112">
        <v>9</v>
      </c>
      <c r="P21" s="103">
        <f>SUM(D21:O21)</f>
        <v>144</v>
      </c>
    </row>
    <row r="22" spans="2:18" ht="14.25">
      <c r="B22" s="132"/>
      <c r="C22" s="44" t="s">
        <v>40</v>
      </c>
      <c r="D22" s="20">
        <f aca="true" t="shared" si="5" ref="D22:P22">+(D20-D21)/D21*100</f>
        <v>-80</v>
      </c>
      <c r="E22" s="21">
        <f t="shared" si="5"/>
        <v>30</v>
      </c>
      <c r="F22" s="21">
        <f t="shared" si="5"/>
        <v>-100</v>
      </c>
      <c r="G22" s="21">
        <f t="shared" si="5"/>
        <v>-100</v>
      </c>
      <c r="H22" s="21">
        <f t="shared" si="5"/>
        <v>-100</v>
      </c>
      <c r="I22" s="21">
        <f t="shared" si="5"/>
        <v>-100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-84.72222222222221</v>
      </c>
      <c r="R22" t="s">
        <v>43</v>
      </c>
    </row>
    <row r="23" spans="2:16" ht="14.25">
      <c r="B23" s="130" t="s">
        <v>6</v>
      </c>
      <c r="C23" s="48" t="s">
        <v>46</v>
      </c>
      <c r="D23" s="18">
        <v>9</v>
      </c>
      <c r="E23" s="11">
        <v>1</v>
      </c>
      <c r="F23" s="11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10</v>
      </c>
    </row>
    <row r="24" spans="2:16" ht="14.25">
      <c r="B24" s="131"/>
      <c r="C24" s="49" t="s">
        <v>50</v>
      </c>
      <c r="D24" s="19">
        <v>14</v>
      </c>
      <c r="E24" s="15">
        <v>4</v>
      </c>
      <c r="F24" s="15">
        <v>6</v>
      </c>
      <c r="G24" s="15">
        <v>7</v>
      </c>
      <c r="H24" s="16">
        <v>8</v>
      </c>
      <c r="I24" s="15">
        <v>3</v>
      </c>
      <c r="J24" s="15">
        <v>4</v>
      </c>
      <c r="K24" s="15">
        <v>6</v>
      </c>
      <c r="L24" s="15">
        <v>3</v>
      </c>
      <c r="M24" s="15">
        <v>12</v>
      </c>
      <c r="N24" s="15">
        <v>1</v>
      </c>
      <c r="O24" s="112">
        <v>11</v>
      </c>
      <c r="P24" s="103">
        <f>SUM(D24:O24)</f>
        <v>79</v>
      </c>
    </row>
    <row r="25" spans="2:16" ht="14.25">
      <c r="B25" s="132"/>
      <c r="C25" s="44" t="s">
        <v>40</v>
      </c>
      <c r="D25" s="20">
        <f aca="true" t="shared" si="6" ref="D25:P25">+(D23-D24)/D24*100</f>
        <v>-35.714285714285715</v>
      </c>
      <c r="E25" s="21">
        <f t="shared" si="6"/>
        <v>-75</v>
      </c>
      <c r="F25" s="21">
        <f t="shared" si="6"/>
        <v>-100</v>
      </c>
      <c r="G25" s="21">
        <f t="shared" si="6"/>
        <v>-100</v>
      </c>
      <c r="H25" s="21">
        <f t="shared" si="6"/>
        <v>-100</v>
      </c>
      <c r="I25" s="21">
        <f t="shared" si="6"/>
        <v>-100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>
        <f t="shared" si="6"/>
        <v>-100</v>
      </c>
      <c r="N25" s="21">
        <f t="shared" si="6"/>
        <v>-100</v>
      </c>
      <c r="O25" s="21">
        <f t="shared" si="6"/>
        <v>-100</v>
      </c>
      <c r="P25" s="22">
        <f t="shared" si="6"/>
        <v>-87.34177215189874</v>
      </c>
    </row>
    <row r="26" spans="2:16" ht="14.25">
      <c r="B26" s="130" t="s">
        <v>9</v>
      </c>
      <c r="C26" s="48" t="s">
        <v>46</v>
      </c>
      <c r="D26" s="18">
        <v>5</v>
      </c>
      <c r="E26" s="11">
        <v>8</v>
      </c>
      <c r="F26" s="11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13</v>
      </c>
    </row>
    <row r="27" spans="2:16" ht="14.25">
      <c r="B27" s="131"/>
      <c r="C27" s="49" t="s">
        <v>50</v>
      </c>
      <c r="D27" s="19">
        <v>5</v>
      </c>
      <c r="E27" s="15">
        <v>3</v>
      </c>
      <c r="F27" s="15">
        <v>4</v>
      </c>
      <c r="G27" s="15">
        <v>13</v>
      </c>
      <c r="H27" s="16">
        <v>4</v>
      </c>
      <c r="I27" s="15">
        <v>4</v>
      </c>
      <c r="J27" s="15">
        <v>30</v>
      </c>
      <c r="K27" s="15">
        <v>3</v>
      </c>
      <c r="L27" s="15">
        <v>10</v>
      </c>
      <c r="M27" s="15">
        <v>3</v>
      </c>
      <c r="N27" s="15">
        <v>5</v>
      </c>
      <c r="O27" s="112">
        <v>3</v>
      </c>
      <c r="P27" s="103">
        <f>SUM(D27:O27)</f>
        <v>87</v>
      </c>
    </row>
    <row r="28" spans="2:16" ht="15" thickBot="1">
      <c r="B28" s="136"/>
      <c r="C28" s="44" t="s">
        <v>40</v>
      </c>
      <c r="D28" s="20">
        <f aca="true" t="shared" si="7" ref="D28:P28">+(D26-D27)/D27*100</f>
        <v>0</v>
      </c>
      <c r="E28" s="21">
        <f t="shared" si="7"/>
        <v>166.66666666666669</v>
      </c>
      <c r="F28" s="21">
        <f t="shared" si="7"/>
        <v>-100</v>
      </c>
      <c r="G28" s="21">
        <f t="shared" si="7"/>
        <v>-100</v>
      </c>
      <c r="H28" s="21">
        <f t="shared" si="7"/>
        <v>-100</v>
      </c>
      <c r="I28" s="21">
        <f t="shared" si="7"/>
        <v>-100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-85.0574712643678</v>
      </c>
    </row>
    <row r="29" spans="2:16" ht="15" thickTop="1">
      <c r="B29" s="137" t="s">
        <v>7</v>
      </c>
      <c r="C29" s="28" t="s">
        <v>46</v>
      </c>
      <c r="D29" s="66">
        <f>+D5+D8+D11+D14+D17+D20+D23+D26</f>
        <v>219</v>
      </c>
      <c r="E29" s="29">
        <f>+E5+E8+E11+E14+E17+E20+E23+E26</f>
        <v>320</v>
      </c>
      <c r="F29" s="29">
        <f aca="true" t="shared" si="8" ref="F29:O29">+F5+F8+F11+F14+F17+F20+F23+F26</f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>+J5+J8+J11+J14+J17+J20+J23+J26</f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539</v>
      </c>
    </row>
    <row r="30" spans="2:16" ht="14.25">
      <c r="B30" s="138"/>
      <c r="C30" s="74" t="s">
        <v>50</v>
      </c>
      <c r="D30" s="84">
        <f>+D6+D9+D12+D15+D18+D21+D24+D27</f>
        <v>375</v>
      </c>
      <c r="E30" s="83">
        <f aca="true" t="shared" si="9" ref="E30:O30">+E6+E9+E12+E15+E18+E21+E24+E27</f>
        <v>222</v>
      </c>
      <c r="F30" s="83">
        <f t="shared" si="9"/>
        <v>370</v>
      </c>
      <c r="G30" s="83">
        <f t="shared" si="9"/>
        <v>325</v>
      </c>
      <c r="H30" s="83">
        <f t="shared" si="9"/>
        <v>205</v>
      </c>
      <c r="I30" s="83">
        <f t="shared" si="9"/>
        <v>233</v>
      </c>
      <c r="J30" s="83">
        <f t="shared" si="9"/>
        <v>361</v>
      </c>
      <c r="K30" s="83">
        <f t="shared" si="9"/>
        <v>299</v>
      </c>
      <c r="L30" s="83">
        <f t="shared" si="9"/>
        <v>340</v>
      </c>
      <c r="M30" s="83">
        <f t="shared" si="9"/>
        <v>226</v>
      </c>
      <c r="N30" s="83">
        <f t="shared" si="9"/>
        <v>373</v>
      </c>
      <c r="O30" s="83">
        <f t="shared" si="9"/>
        <v>304</v>
      </c>
      <c r="P30" s="36">
        <f>+P6+P9+P12+P15+P18+P21+P24+P27</f>
        <v>3633</v>
      </c>
    </row>
    <row r="31" spans="2:16" ht="15" thickBot="1">
      <c r="B31" s="139"/>
      <c r="C31" s="50" t="s">
        <v>40</v>
      </c>
      <c r="D31" s="37">
        <f aca="true" t="shared" si="10" ref="D31:P31">+(D29-D30)/D30*100</f>
        <v>-41.6</v>
      </c>
      <c r="E31" s="38">
        <f t="shared" si="10"/>
        <v>44.14414414414414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-85.16377649325626</v>
      </c>
    </row>
    <row r="32" spans="2:16" ht="15" thickTop="1">
      <c r="B32" s="137" t="s">
        <v>41</v>
      </c>
      <c r="C32" s="28" t="s">
        <v>46</v>
      </c>
      <c r="D32" s="85">
        <v>15</v>
      </c>
      <c r="E32" s="29">
        <v>4</v>
      </c>
      <c r="F32" s="29"/>
      <c r="G32" s="29"/>
      <c r="H32" s="29"/>
      <c r="I32" s="29"/>
      <c r="J32" s="29"/>
      <c r="K32" s="29"/>
      <c r="L32" s="29"/>
      <c r="M32" s="29"/>
      <c r="N32" s="29"/>
      <c r="O32" s="114"/>
      <c r="P32" s="31">
        <f>SUM(D32:O32)</f>
        <v>19</v>
      </c>
    </row>
    <row r="33" spans="2:16" ht="14.25">
      <c r="B33" s="138"/>
      <c r="C33" s="74" t="s">
        <v>50</v>
      </c>
      <c r="D33" s="113">
        <v>8</v>
      </c>
      <c r="E33" s="34">
        <v>14</v>
      </c>
      <c r="F33" s="34">
        <v>9</v>
      </c>
      <c r="G33" s="34">
        <v>23</v>
      </c>
      <c r="H33" s="34">
        <v>4</v>
      </c>
      <c r="I33" s="34">
        <v>21</v>
      </c>
      <c r="J33" s="34">
        <v>37</v>
      </c>
      <c r="K33" s="34">
        <v>11</v>
      </c>
      <c r="L33" s="34">
        <v>10</v>
      </c>
      <c r="M33" s="34">
        <v>5</v>
      </c>
      <c r="N33" s="34">
        <v>1</v>
      </c>
      <c r="O33" s="35">
        <v>7</v>
      </c>
      <c r="P33" s="36">
        <f>SUM(D33:O33)</f>
        <v>150</v>
      </c>
    </row>
    <row r="34" spans="2:16" ht="15" thickBot="1">
      <c r="B34" s="139"/>
      <c r="C34" s="50" t="s">
        <v>40</v>
      </c>
      <c r="D34" s="37">
        <f aca="true" t="shared" si="11" ref="D34:P34">+(D32-D33)/D33*100</f>
        <v>87.5</v>
      </c>
      <c r="E34" s="38">
        <f t="shared" si="11"/>
        <v>-71.42857142857143</v>
      </c>
      <c r="F34" s="38">
        <f t="shared" si="11"/>
        <v>-100</v>
      </c>
      <c r="G34" s="38">
        <f t="shared" si="11"/>
        <v>-100</v>
      </c>
      <c r="H34" s="38">
        <f t="shared" si="11"/>
        <v>-100</v>
      </c>
      <c r="I34" s="38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>
        <f t="shared" si="11"/>
        <v>-100</v>
      </c>
      <c r="N34" s="38">
        <f t="shared" si="11"/>
        <v>-100</v>
      </c>
      <c r="O34" s="38">
        <f t="shared" si="11"/>
        <v>-100</v>
      </c>
      <c r="P34" s="39">
        <f t="shared" si="11"/>
        <v>-87.33333333333333</v>
      </c>
    </row>
    <row r="35" spans="2:16" ht="15" thickTop="1">
      <c r="B35" s="133" t="s">
        <v>8</v>
      </c>
      <c r="C35" s="45" t="s">
        <v>46</v>
      </c>
      <c r="D35" s="102">
        <f>D29+D32</f>
        <v>234</v>
      </c>
      <c r="E35" s="26">
        <f>E29+E32</f>
        <v>324</v>
      </c>
      <c r="F35" s="26">
        <f aca="true" t="shared" si="12" ref="F35:O35">F29+F32</f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558</v>
      </c>
    </row>
    <row r="36" spans="2:16" ht="14.25">
      <c r="B36" s="134"/>
      <c r="C36" s="51" t="s">
        <v>51</v>
      </c>
      <c r="D36" s="104">
        <v>383</v>
      </c>
      <c r="E36" s="105">
        <v>236</v>
      </c>
      <c r="F36" s="105">
        <v>379</v>
      </c>
      <c r="G36" s="105">
        <v>348</v>
      </c>
      <c r="H36" s="106">
        <v>209</v>
      </c>
      <c r="I36" s="105">
        <v>254</v>
      </c>
      <c r="J36" s="105">
        <v>398</v>
      </c>
      <c r="K36" s="105">
        <v>310</v>
      </c>
      <c r="L36" s="105">
        <v>350</v>
      </c>
      <c r="M36" s="105">
        <v>231</v>
      </c>
      <c r="N36" s="105">
        <v>374</v>
      </c>
      <c r="O36" s="101">
        <v>311</v>
      </c>
      <c r="P36" s="107">
        <f>SUM(D36:O36)</f>
        <v>3783</v>
      </c>
    </row>
    <row r="37" spans="2:16" ht="15" thickBot="1">
      <c r="B37" s="135"/>
      <c r="C37" s="46" t="s">
        <v>40</v>
      </c>
      <c r="D37" s="40">
        <f aca="true" t="shared" si="13" ref="D37:P37">+(D35-D36)/D36*100</f>
        <v>-38.90339425587467</v>
      </c>
      <c r="E37" s="41">
        <f t="shared" si="13"/>
        <v>37.28813559322034</v>
      </c>
      <c r="F37" s="41">
        <f t="shared" si="13"/>
        <v>-100</v>
      </c>
      <c r="G37" s="41">
        <f t="shared" si="13"/>
        <v>-100</v>
      </c>
      <c r="H37" s="41">
        <f t="shared" si="13"/>
        <v>-100</v>
      </c>
      <c r="I37" s="41">
        <f t="shared" si="13"/>
        <v>-100</v>
      </c>
      <c r="J37" s="41">
        <f t="shared" si="13"/>
        <v>-100</v>
      </c>
      <c r="K37" s="41">
        <f t="shared" si="13"/>
        <v>-100</v>
      </c>
      <c r="L37" s="41">
        <f t="shared" si="13"/>
        <v>-100</v>
      </c>
      <c r="M37" s="41">
        <f t="shared" si="13"/>
        <v>-100</v>
      </c>
      <c r="N37" s="41">
        <f t="shared" si="13"/>
        <v>-100</v>
      </c>
      <c r="O37" s="41">
        <f t="shared" si="13"/>
        <v>-100</v>
      </c>
      <c r="P37" s="42">
        <f t="shared" si="13"/>
        <v>-85.2498017446471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42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B2" sqref="B2:P2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53</v>
      </c>
      <c r="D5" s="18">
        <v>15</v>
      </c>
      <c r="E5" s="11">
        <v>47</v>
      </c>
      <c r="F5" s="11"/>
      <c r="G5" s="109"/>
      <c r="H5" s="12"/>
      <c r="I5" s="11"/>
      <c r="J5" s="11"/>
      <c r="K5" s="11"/>
      <c r="L5" s="11"/>
      <c r="M5" s="11"/>
      <c r="N5" s="11"/>
      <c r="O5" s="97"/>
      <c r="P5" s="13">
        <f>SUM(D5:O5)</f>
        <v>62</v>
      </c>
    </row>
    <row r="6" spans="2:16" ht="14.25">
      <c r="B6" s="54" t="s">
        <v>23</v>
      </c>
      <c r="C6" s="49" t="s">
        <v>50</v>
      </c>
      <c r="D6" s="19">
        <v>42</v>
      </c>
      <c r="E6" s="15">
        <v>7</v>
      </c>
      <c r="F6" s="15">
        <v>63</v>
      </c>
      <c r="G6" s="111">
        <v>41</v>
      </c>
      <c r="H6" s="16">
        <v>32</v>
      </c>
      <c r="I6" s="15">
        <v>33</v>
      </c>
      <c r="J6" s="15">
        <v>67</v>
      </c>
      <c r="K6" s="15">
        <v>36</v>
      </c>
      <c r="L6" s="15">
        <v>49</v>
      </c>
      <c r="M6" s="15">
        <v>44</v>
      </c>
      <c r="N6" s="15">
        <v>52</v>
      </c>
      <c r="O6" s="112">
        <v>31</v>
      </c>
      <c r="P6" s="103">
        <f>SUM(D6:O6)</f>
        <v>497</v>
      </c>
    </row>
    <row r="7" spans="2:16" ht="14.25">
      <c r="B7" s="55"/>
      <c r="C7" s="44" t="s">
        <v>40</v>
      </c>
      <c r="D7" s="20">
        <f>+(D5-D6)/D6*100</f>
        <v>-64.28571428571429</v>
      </c>
      <c r="E7" s="21">
        <f aca="true" t="shared" si="0" ref="E7:P7">+(E5-E6)/E6*100</f>
        <v>571.4285714285714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-87.5251509054326</v>
      </c>
    </row>
    <row r="8" spans="2:16" ht="14.25">
      <c r="B8" s="53"/>
      <c r="C8" s="48" t="s">
        <v>54</v>
      </c>
      <c r="D8" s="18">
        <v>13</v>
      </c>
      <c r="E8" s="11">
        <v>13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26</v>
      </c>
    </row>
    <row r="9" spans="2:16" ht="14.25">
      <c r="B9" s="54" t="s">
        <v>24</v>
      </c>
      <c r="C9" s="49" t="s">
        <v>50</v>
      </c>
      <c r="D9" s="19">
        <v>15</v>
      </c>
      <c r="E9" s="15">
        <v>9</v>
      </c>
      <c r="F9" s="15">
        <v>13</v>
      </c>
      <c r="G9" s="15">
        <v>9</v>
      </c>
      <c r="H9" s="16">
        <v>12</v>
      </c>
      <c r="I9" s="15">
        <v>16</v>
      </c>
      <c r="J9" s="15">
        <v>10</v>
      </c>
      <c r="K9" s="15">
        <v>7</v>
      </c>
      <c r="L9" s="15">
        <v>11</v>
      </c>
      <c r="M9" s="15">
        <v>6</v>
      </c>
      <c r="N9" s="15">
        <v>7</v>
      </c>
      <c r="O9" s="112">
        <v>11</v>
      </c>
      <c r="P9" s="103">
        <f>SUM(D9:O9)</f>
        <v>126</v>
      </c>
    </row>
    <row r="10" spans="2:16" ht="14.25">
      <c r="B10" s="55"/>
      <c r="C10" s="44" t="s">
        <v>40</v>
      </c>
      <c r="D10" s="20">
        <f aca="true" t="shared" si="1" ref="D10:P10">+(D8-D9)/D9*100</f>
        <v>-13.333333333333334</v>
      </c>
      <c r="E10" s="21">
        <f t="shared" si="1"/>
        <v>44.44444444444444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>
        <f t="shared" si="1"/>
        <v>-100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1">
        <f t="shared" si="1"/>
        <v>-100</v>
      </c>
      <c r="P10" s="22">
        <f t="shared" si="1"/>
        <v>-79.36507936507937</v>
      </c>
    </row>
    <row r="11" spans="2:16" ht="14.25">
      <c r="B11" s="53"/>
      <c r="C11" s="48" t="s">
        <v>55</v>
      </c>
      <c r="D11" s="18">
        <v>64</v>
      </c>
      <c r="E11" s="11">
        <v>61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125</v>
      </c>
    </row>
    <row r="12" spans="2:16" ht="14.25">
      <c r="B12" s="54" t="s">
        <v>25</v>
      </c>
      <c r="C12" s="49" t="s">
        <v>57</v>
      </c>
      <c r="D12" s="19">
        <v>42</v>
      </c>
      <c r="E12" s="15">
        <v>43</v>
      </c>
      <c r="F12" s="15">
        <v>58</v>
      </c>
      <c r="G12" s="15">
        <v>54</v>
      </c>
      <c r="H12" s="16">
        <v>43</v>
      </c>
      <c r="I12" s="15">
        <v>55</v>
      </c>
      <c r="J12" s="15">
        <v>54</v>
      </c>
      <c r="K12" s="15">
        <v>48</v>
      </c>
      <c r="L12" s="15">
        <v>43</v>
      </c>
      <c r="M12" s="15">
        <v>50</v>
      </c>
      <c r="N12" s="15">
        <v>54</v>
      </c>
      <c r="O12" s="112">
        <v>45</v>
      </c>
      <c r="P12" s="103">
        <f>SUM(D12:O12)</f>
        <v>589</v>
      </c>
    </row>
    <row r="13" spans="2:16" ht="14.25">
      <c r="B13" s="55"/>
      <c r="C13" s="44" t="s">
        <v>40</v>
      </c>
      <c r="D13" s="20">
        <f aca="true" t="shared" si="2" ref="D13:P13">+(D11-D12)/D12*100</f>
        <v>52.38095238095239</v>
      </c>
      <c r="E13" s="21">
        <f t="shared" si="2"/>
        <v>41.86046511627907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1">
        <f t="shared" si="2"/>
        <v>-100</v>
      </c>
      <c r="P13" s="22">
        <f t="shared" si="2"/>
        <v>-78.77758913412563</v>
      </c>
    </row>
    <row r="14" spans="2:16" ht="14.25">
      <c r="B14" s="53"/>
      <c r="C14" s="48" t="s">
        <v>55</v>
      </c>
      <c r="D14" s="18">
        <v>13</v>
      </c>
      <c r="E14" s="11">
        <v>11</v>
      </c>
      <c r="F14" s="11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24</v>
      </c>
    </row>
    <row r="15" spans="2:16" ht="14.25">
      <c r="B15" s="54" t="s">
        <v>26</v>
      </c>
      <c r="C15" s="49" t="s">
        <v>50</v>
      </c>
      <c r="D15" s="19">
        <v>8</v>
      </c>
      <c r="E15" s="15">
        <v>9</v>
      </c>
      <c r="F15" s="15">
        <v>13</v>
      </c>
      <c r="G15" s="15">
        <v>9</v>
      </c>
      <c r="H15" s="16">
        <v>12</v>
      </c>
      <c r="I15" s="15">
        <v>9</v>
      </c>
      <c r="J15" s="15">
        <v>16</v>
      </c>
      <c r="K15" s="15">
        <v>16</v>
      </c>
      <c r="L15" s="15">
        <v>10</v>
      </c>
      <c r="M15" s="15">
        <v>6</v>
      </c>
      <c r="N15" s="15">
        <v>7</v>
      </c>
      <c r="O15" s="112">
        <v>9</v>
      </c>
      <c r="P15" s="103">
        <f>SUM(D15:O15)</f>
        <v>124</v>
      </c>
    </row>
    <row r="16" spans="2:16" ht="14.25">
      <c r="B16" s="55"/>
      <c r="C16" s="44" t="s">
        <v>40</v>
      </c>
      <c r="D16" s="20">
        <f aca="true" t="shared" si="3" ref="D16:P16">+(D14-D15)/D15*100</f>
        <v>62.5</v>
      </c>
      <c r="E16" s="21">
        <f t="shared" si="3"/>
        <v>22.22222222222222</v>
      </c>
      <c r="F16" s="21">
        <f t="shared" si="3"/>
        <v>-100</v>
      </c>
      <c r="G16" s="21">
        <f t="shared" si="3"/>
        <v>-100</v>
      </c>
      <c r="H16" s="21">
        <f t="shared" si="3"/>
        <v>-100</v>
      </c>
      <c r="I16" s="21">
        <f t="shared" si="3"/>
        <v>-100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>+(N14-N15)/N15*100</f>
        <v>-100</v>
      </c>
      <c r="O16" s="21">
        <f t="shared" si="3"/>
        <v>-100</v>
      </c>
      <c r="P16" s="22">
        <f t="shared" si="3"/>
        <v>-80.64516129032258</v>
      </c>
    </row>
    <row r="17" spans="2:16" ht="14.25">
      <c r="B17" s="53"/>
      <c r="C17" s="48" t="s">
        <v>55</v>
      </c>
      <c r="D17" s="18">
        <v>6</v>
      </c>
      <c r="E17" s="11">
        <v>7</v>
      </c>
      <c r="F17" s="11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13</v>
      </c>
    </row>
    <row r="18" spans="2:16" ht="14.25">
      <c r="B18" s="54" t="s">
        <v>27</v>
      </c>
      <c r="C18" s="49" t="s">
        <v>57</v>
      </c>
      <c r="D18" s="19">
        <v>9</v>
      </c>
      <c r="E18" s="15">
        <v>9</v>
      </c>
      <c r="F18" s="15">
        <v>6</v>
      </c>
      <c r="G18" s="15">
        <v>5</v>
      </c>
      <c r="H18" s="16">
        <v>5</v>
      </c>
      <c r="I18" s="15">
        <v>4</v>
      </c>
      <c r="J18" s="15">
        <v>9</v>
      </c>
      <c r="K18" s="15">
        <v>9</v>
      </c>
      <c r="L18" s="15">
        <v>7</v>
      </c>
      <c r="M18" s="15">
        <v>7</v>
      </c>
      <c r="N18" s="15">
        <v>9</v>
      </c>
      <c r="O18" s="112">
        <v>5</v>
      </c>
      <c r="P18" s="103">
        <f>SUM(D18:O18)</f>
        <v>84</v>
      </c>
    </row>
    <row r="19" spans="2:16" ht="14.25">
      <c r="B19" s="55"/>
      <c r="C19" s="44" t="s">
        <v>40</v>
      </c>
      <c r="D19" s="20">
        <f aca="true" t="shared" si="4" ref="D19:P19">+(D17-D18)/D18*100</f>
        <v>-33.33333333333333</v>
      </c>
      <c r="E19" s="21">
        <f t="shared" si="4"/>
        <v>-22.22222222222222</v>
      </c>
      <c r="F19" s="21">
        <f t="shared" si="4"/>
        <v>-100</v>
      </c>
      <c r="G19" s="21">
        <f t="shared" si="4"/>
        <v>-100</v>
      </c>
      <c r="H19" s="21">
        <f t="shared" si="4"/>
        <v>-100</v>
      </c>
      <c r="I19" s="21">
        <f t="shared" si="4"/>
        <v>-100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-84.52380952380952</v>
      </c>
    </row>
    <row r="20" spans="2:16" ht="14.25">
      <c r="B20" s="53"/>
      <c r="C20" s="48" t="s">
        <v>55</v>
      </c>
      <c r="D20" s="18">
        <v>9</v>
      </c>
      <c r="E20" s="11">
        <v>13</v>
      </c>
      <c r="F20" s="11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22</v>
      </c>
    </row>
    <row r="21" spans="2:16" ht="14.25">
      <c r="B21" s="54" t="s">
        <v>28</v>
      </c>
      <c r="C21" s="49" t="s">
        <v>50</v>
      </c>
      <c r="D21" s="19">
        <v>5</v>
      </c>
      <c r="E21" s="15">
        <v>10</v>
      </c>
      <c r="F21" s="15">
        <v>3</v>
      </c>
      <c r="G21" s="15">
        <v>20</v>
      </c>
      <c r="H21" s="16">
        <v>6</v>
      </c>
      <c r="I21" s="15">
        <v>4</v>
      </c>
      <c r="J21" s="15">
        <v>4</v>
      </c>
      <c r="K21" s="15">
        <v>9</v>
      </c>
      <c r="L21" s="15">
        <v>7</v>
      </c>
      <c r="M21" s="15">
        <v>9</v>
      </c>
      <c r="N21" s="15">
        <v>6</v>
      </c>
      <c r="O21" s="112">
        <v>8</v>
      </c>
      <c r="P21" s="103">
        <f>SUM(D21:O21)</f>
        <v>91</v>
      </c>
    </row>
    <row r="22" spans="2:16" ht="14.25">
      <c r="B22" s="55"/>
      <c r="C22" s="44" t="s">
        <v>40</v>
      </c>
      <c r="D22" s="20">
        <f aca="true" t="shared" si="5" ref="D22:P22">+(D20-D21)/D21*100</f>
        <v>80</v>
      </c>
      <c r="E22" s="21">
        <f t="shared" si="5"/>
        <v>30</v>
      </c>
      <c r="F22" s="21">
        <f t="shared" si="5"/>
        <v>-100</v>
      </c>
      <c r="G22" s="21">
        <f t="shared" si="5"/>
        <v>-100</v>
      </c>
      <c r="H22" s="21">
        <f t="shared" si="5"/>
        <v>-100</v>
      </c>
      <c r="I22" s="21">
        <f t="shared" si="5"/>
        <v>-100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-75.82417582417582</v>
      </c>
    </row>
    <row r="23" spans="2:16" ht="14.25">
      <c r="B23" s="53"/>
      <c r="C23" s="48" t="s">
        <v>55</v>
      </c>
      <c r="D23" s="18">
        <v>5</v>
      </c>
      <c r="E23" s="11">
        <v>1</v>
      </c>
      <c r="F23" s="11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6</v>
      </c>
    </row>
    <row r="24" spans="2:16" ht="14.25">
      <c r="B24" s="54" t="s">
        <v>29</v>
      </c>
      <c r="C24" s="49" t="s">
        <v>50</v>
      </c>
      <c r="D24" s="19">
        <v>9</v>
      </c>
      <c r="E24" s="15">
        <v>4</v>
      </c>
      <c r="F24" s="15">
        <v>6</v>
      </c>
      <c r="G24" s="15">
        <v>6</v>
      </c>
      <c r="H24" s="16">
        <v>7</v>
      </c>
      <c r="I24" s="15">
        <v>3</v>
      </c>
      <c r="J24" s="15">
        <v>4</v>
      </c>
      <c r="K24" s="15">
        <v>6</v>
      </c>
      <c r="L24" s="15">
        <v>3</v>
      </c>
      <c r="M24" s="15">
        <v>4</v>
      </c>
      <c r="N24" s="15">
        <v>0</v>
      </c>
      <c r="O24" s="112">
        <v>7</v>
      </c>
      <c r="P24" s="103">
        <f>SUM(D24:O24)</f>
        <v>59</v>
      </c>
    </row>
    <row r="25" spans="2:16" ht="14.25">
      <c r="B25" s="55"/>
      <c r="C25" s="44" t="s">
        <v>40</v>
      </c>
      <c r="D25" s="20">
        <f aca="true" t="shared" si="6" ref="D25:P25">+(D23-D24)/D24*100</f>
        <v>-44.44444444444444</v>
      </c>
      <c r="E25" s="21">
        <f t="shared" si="6"/>
        <v>-75</v>
      </c>
      <c r="F25" s="21">
        <f t="shared" si="6"/>
        <v>-100</v>
      </c>
      <c r="G25" s="21">
        <f t="shared" si="6"/>
        <v>-100</v>
      </c>
      <c r="H25" s="21">
        <f t="shared" si="6"/>
        <v>-100</v>
      </c>
      <c r="I25" s="21">
        <f t="shared" si="6"/>
        <v>-100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>
        <f t="shared" si="6"/>
        <v>-100</v>
      </c>
      <c r="N25" s="21" t="e">
        <f t="shared" si="6"/>
        <v>#DIV/0!</v>
      </c>
      <c r="O25" s="21">
        <f t="shared" si="6"/>
        <v>-100</v>
      </c>
      <c r="P25" s="22">
        <f t="shared" si="6"/>
        <v>-89.83050847457628</v>
      </c>
    </row>
    <row r="26" spans="2:16" ht="14.25">
      <c r="B26" s="53"/>
      <c r="C26" s="48" t="s">
        <v>56</v>
      </c>
      <c r="D26" s="18">
        <v>5</v>
      </c>
      <c r="E26" s="11">
        <v>7</v>
      </c>
      <c r="F26" s="11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12</v>
      </c>
    </row>
    <row r="27" spans="2:16" ht="14.25">
      <c r="B27" s="54" t="s">
        <v>30</v>
      </c>
      <c r="C27" s="49" t="s">
        <v>50</v>
      </c>
      <c r="D27" s="19">
        <v>5</v>
      </c>
      <c r="E27" s="15">
        <v>3</v>
      </c>
      <c r="F27" s="15">
        <v>4</v>
      </c>
      <c r="G27" s="15">
        <v>13</v>
      </c>
      <c r="H27" s="16">
        <v>2</v>
      </c>
      <c r="I27" s="15">
        <v>4</v>
      </c>
      <c r="J27" s="15">
        <v>12</v>
      </c>
      <c r="K27" s="15">
        <v>3</v>
      </c>
      <c r="L27" s="15">
        <v>9</v>
      </c>
      <c r="M27" s="15">
        <v>3</v>
      </c>
      <c r="N27" s="15">
        <v>5</v>
      </c>
      <c r="O27" s="112">
        <v>3</v>
      </c>
      <c r="P27" s="103">
        <f>SUM(D27:O27)</f>
        <v>66</v>
      </c>
    </row>
    <row r="28" spans="2:16" ht="15" thickBot="1">
      <c r="B28" s="56"/>
      <c r="C28" s="44" t="s">
        <v>40</v>
      </c>
      <c r="D28" s="20">
        <f aca="true" t="shared" si="7" ref="D28:P28">+(D26-D27)/D27*100</f>
        <v>0</v>
      </c>
      <c r="E28" s="21">
        <f t="shared" si="7"/>
        <v>133.33333333333331</v>
      </c>
      <c r="F28" s="21">
        <f t="shared" si="7"/>
        <v>-100</v>
      </c>
      <c r="G28" s="21">
        <f t="shared" si="7"/>
        <v>-100</v>
      </c>
      <c r="H28" s="21">
        <f t="shared" si="7"/>
        <v>-100</v>
      </c>
      <c r="I28" s="21">
        <f t="shared" si="7"/>
        <v>-100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-81.81818181818183</v>
      </c>
    </row>
    <row r="29" spans="2:16" ht="15" thickTop="1">
      <c r="B29" s="57"/>
      <c r="C29" s="28" t="s">
        <v>55</v>
      </c>
      <c r="D29" s="85">
        <f>+D5+D8+D11+D14+D17+D20+D23+D26</f>
        <v>130</v>
      </c>
      <c r="E29" s="29">
        <f aca="true" t="shared" si="8" ref="E29:O29">+E5+E8+E11+E14+E17+E20+E23+E26</f>
        <v>160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290</v>
      </c>
    </row>
    <row r="30" spans="2:16" ht="14.25">
      <c r="B30" s="58" t="s">
        <v>31</v>
      </c>
      <c r="C30" s="74" t="s">
        <v>50</v>
      </c>
      <c r="D30" s="33">
        <f aca="true" t="shared" si="9" ref="D30:O30">+D6+D9+D12+D15+D18+D21+D24+D27</f>
        <v>135</v>
      </c>
      <c r="E30" s="34">
        <f t="shared" si="9"/>
        <v>94</v>
      </c>
      <c r="F30" s="34">
        <f t="shared" si="9"/>
        <v>166</v>
      </c>
      <c r="G30" s="34">
        <f t="shared" si="9"/>
        <v>157</v>
      </c>
      <c r="H30" s="34">
        <f t="shared" si="9"/>
        <v>119</v>
      </c>
      <c r="I30" s="34">
        <f t="shared" si="9"/>
        <v>128</v>
      </c>
      <c r="J30" s="34">
        <f t="shared" si="9"/>
        <v>176</v>
      </c>
      <c r="K30" s="34">
        <f t="shared" si="9"/>
        <v>134</v>
      </c>
      <c r="L30" s="34">
        <f t="shared" si="9"/>
        <v>139</v>
      </c>
      <c r="M30" s="34">
        <f t="shared" si="9"/>
        <v>129</v>
      </c>
      <c r="N30" s="34">
        <f t="shared" si="9"/>
        <v>140</v>
      </c>
      <c r="O30" s="35">
        <f t="shared" si="9"/>
        <v>119</v>
      </c>
      <c r="P30" s="36">
        <f>+P6+P9+P12+P15+P18+P21+P24+P27</f>
        <v>1636</v>
      </c>
    </row>
    <row r="31" spans="2:16" ht="15" thickBot="1">
      <c r="B31" s="59"/>
      <c r="C31" s="50" t="s">
        <v>40</v>
      </c>
      <c r="D31" s="37">
        <f aca="true" t="shared" si="10" ref="D31:P31">+(D29-D30)/D30*100</f>
        <v>-3.7037037037037033</v>
      </c>
      <c r="E31" s="38">
        <f t="shared" si="10"/>
        <v>70.2127659574468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-82.27383863080685</v>
      </c>
    </row>
    <row r="32" spans="2:16" ht="15" thickTop="1">
      <c r="B32" s="57"/>
      <c r="C32" s="28" t="s">
        <v>55</v>
      </c>
      <c r="D32" s="85">
        <v>15</v>
      </c>
      <c r="E32" s="66">
        <v>4</v>
      </c>
      <c r="F32" s="66"/>
      <c r="G32" s="66"/>
      <c r="H32" s="66"/>
      <c r="I32" s="66"/>
      <c r="J32" s="66"/>
      <c r="K32" s="66"/>
      <c r="L32" s="66"/>
      <c r="M32" s="66"/>
      <c r="N32" s="66"/>
      <c r="O32" s="115"/>
      <c r="P32" s="31">
        <f>SUM(D32:O32)</f>
        <v>19</v>
      </c>
    </row>
    <row r="33" spans="2:16" ht="14.25">
      <c r="B33" s="58" t="s">
        <v>41</v>
      </c>
      <c r="C33" s="74" t="s">
        <v>57</v>
      </c>
      <c r="D33" s="67">
        <v>8</v>
      </c>
      <c r="E33" s="67">
        <v>14</v>
      </c>
      <c r="F33" s="67">
        <v>9</v>
      </c>
      <c r="G33" s="67">
        <v>14</v>
      </c>
      <c r="H33" s="67">
        <v>4</v>
      </c>
      <c r="I33" s="67">
        <v>11</v>
      </c>
      <c r="J33" s="67">
        <v>10</v>
      </c>
      <c r="K33" s="67">
        <v>3</v>
      </c>
      <c r="L33" s="67">
        <v>4</v>
      </c>
      <c r="M33" s="67">
        <v>3</v>
      </c>
      <c r="N33" s="67">
        <v>1</v>
      </c>
      <c r="O33" s="67">
        <v>7</v>
      </c>
      <c r="P33" s="36">
        <f>SUM(D33:O33)</f>
        <v>88</v>
      </c>
    </row>
    <row r="34" spans="2:16" ht="15" thickBot="1">
      <c r="B34" s="59"/>
      <c r="C34" s="50" t="s">
        <v>40</v>
      </c>
      <c r="D34" s="37">
        <f aca="true" t="shared" si="11" ref="D34:P34">+(D32-D33)/D33*100</f>
        <v>87.5</v>
      </c>
      <c r="E34" s="38">
        <f t="shared" si="11"/>
        <v>-71.42857142857143</v>
      </c>
      <c r="F34" s="38">
        <f t="shared" si="11"/>
        <v>-100</v>
      </c>
      <c r="G34" s="38">
        <f t="shared" si="11"/>
        <v>-100</v>
      </c>
      <c r="H34" s="38">
        <f t="shared" si="11"/>
        <v>-100</v>
      </c>
      <c r="I34" s="38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>
        <f t="shared" si="11"/>
        <v>-100</v>
      </c>
      <c r="N34" s="38">
        <f t="shared" si="11"/>
        <v>-100</v>
      </c>
      <c r="O34" s="38">
        <f t="shared" si="11"/>
        <v>-100</v>
      </c>
      <c r="P34" s="39">
        <f t="shared" si="11"/>
        <v>-78.4090909090909</v>
      </c>
    </row>
    <row r="35" spans="2:16" ht="15" thickTop="1">
      <c r="B35" s="60"/>
      <c r="C35" s="45" t="s">
        <v>56</v>
      </c>
      <c r="D35" s="102">
        <f>D29+D32</f>
        <v>145</v>
      </c>
      <c r="E35" s="26">
        <f aca="true" t="shared" si="12" ref="E35:O35">E29+E32</f>
        <v>164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309</v>
      </c>
    </row>
    <row r="36" spans="2:16" ht="14.25">
      <c r="B36" s="61" t="s">
        <v>32</v>
      </c>
      <c r="C36" s="51" t="s">
        <v>58</v>
      </c>
      <c r="D36" s="108">
        <v>143</v>
      </c>
      <c r="E36" s="105">
        <v>108</v>
      </c>
      <c r="F36" s="105">
        <v>175</v>
      </c>
      <c r="G36" s="105">
        <v>171</v>
      </c>
      <c r="H36" s="105">
        <v>123</v>
      </c>
      <c r="I36" s="105">
        <v>139</v>
      </c>
      <c r="J36" s="105">
        <v>186</v>
      </c>
      <c r="K36" s="105">
        <v>137</v>
      </c>
      <c r="L36" s="105">
        <v>143</v>
      </c>
      <c r="M36" s="105">
        <v>132</v>
      </c>
      <c r="N36" s="105">
        <v>141</v>
      </c>
      <c r="O36" s="101">
        <v>126</v>
      </c>
      <c r="P36" s="107">
        <f>SUM(D36:O36)</f>
        <v>1724</v>
      </c>
    </row>
    <row r="37" spans="2:16" ht="15" thickBot="1">
      <c r="B37" s="62"/>
      <c r="C37" s="46" t="s">
        <v>40</v>
      </c>
      <c r="D37" s="40">
        <f aca="true" t="shared" si="13" ref="D37:P37">+(D35-D36)/D36*100</f>
        <v>1.3986013986013985</v>
      </c>
      <c r="E37" s="41">
        <f t="shared" si="13"/>
        <v>51.85185185185185</v>
      </c>
      <c r="F37" s="41">
        <f t="shared" si="13"/>
        <v>-100</v>
      </c>
      <c r="G37" s="41">
        <f t="shared" si="13"/>
        <v>-100</v>
      </c>
      <c r="H37" s="41">
        <f t="shared" si="13"/>
        <v>-100</v>
      </c>
      <c r="I37" s="41">
        <f t="shared" si="13"/>
        <v>-100</v>
      </c>
      <c r="J37" s="41">
        <f t="shared" si="13"/>
        <v>-100</v>
      </c>
      <c r="K37" s="41">
        <f t="shared" si="13"/>
        <v>-100</v>
      </c>
      <c r="L37" s="41">
        <f t="shared" si="13"/>
        <v>-100</v>
      </c>
      <c r="M37" s="41">
        <f t="shared" si="13"/>
        <v>-100</v>
      </c>
      <c r="N37" s="41">
        <f t="shared" si="13"/>
        <v>-100</v>
      </c>
      <c r="O37" s="41">
        <f t="shared" si="13"/>
        <v>-100</v>
      </c>
      <c r="P37" s="42">
        <f t="shared" si="13"/>
        <v>-82.07656612529001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B2" sqref="B2:P2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61</v>
      </c>
      <c r="D5" s="18">
        <v>0</v>
      </c>
      <c r="E5" s="11">
        <v>22</v>
      </c>
      <c r="F5" s="11"/>
      <c r="G5" s="109"/>
      <c r="H5" s="12"/>
      <c r="I5" s="11"/>
      <c r="J5" s="11"/>
      <c r="K5" s="11"/>
      <c r="L5" s="11"/>
      <c r="M5" s="11"/>
      <c r="N5" s="11"/>
      <c r="O5" s="97"/>
      <c r="P5" s="13">
        <f>SUM(D5:O5)</f>
        <v>22</v>
      </c>
    </row>
    <row r="6" spans="2:16" ht="14.25">
      <c r="B6" s="54" t="s">
        <v>23</v>
      </c>
      <c r="C6" s="49" t="s">
        <v>63</v>
      </c>
      <c r="D6" s="19">
        <v>50</v>
      </c>
      <c r="E6" s="15">
        <v>72</v>
      </c>
      <c r="F6" s="15">
        <v>24</v>
      </c>
      <c r="G6" s="111">
        <v>59</v>
      </c>
      <c r="H6" s="16">
        <v>0</v>
      </c>
      <c r="I6" s="15">
        <v>33</v>
      </c>
      <c r="J6" s="15">
        <v>69</v>
      </c>
      <c r="K6" s="15">
        <v>18</v>
      </c>
      <c r="L6" s="15">
        <v>63</v>
      </c>
      <c r="M6" s="15">
        <v>24</v>
      </c>
      <c r="N6" s="15">
        <v>50</v>
      </c>
      <c r="O6" s="112">
        <v>52</v>
      </c>
      <c r="P6" s="103">
        <f>SUM(D6:O6)</f>
        <v>514</v>
      </c>
    </row>
    <row r="7" spans="2:16" ht="14.25">
      <c r="B7" s="55"/>
      <c r="C7" s="44" t="s">
        <v>40</v>
      </c>
      <c r="D7" s="20">
        <f>+(D5-D6)/D6*100</f>
        <v>-100</v>
      </c>
      <c r="E7" s="24">
        <f aca="true" t="shared" si="0" ref="E7:O7">+(E5-E6)/E6*100</f>
        <v>-69.44444444444444</v>
      </c>
      <c r="F7" s="24">
        <f t="shared" si="0"/>
        <v>-100</v>
      </c>
      <c r="G7" s="24">
        <f t="shared" si="0"/>
        <v>-100</v>
      </c>
      <c r="H7" s="21" t="e">
        <f t="shared" si="0"/>
        <v>#DIV/0!</v>
      </c>
      <c r="I7" s="25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1">
        <f t="shared" si="0"/>
        <v>-100</v>
      </c>
      <c r="N7" s="25">
        <f t="shared" si="0"/>
        <v>-100</v>
      </c>
      <c r="O7" s="95">
        <f t="shared" si="0"/>
        <v>-100</v>
      </c>
      <c r="P7" s="22">
        <f>+(P5-P6)/P6*100</f>
        <v>-95.71984435797665</v>
      </c>
    </row>
    <row r="8" spans="2:16" ht="14.25">
      <c r="B8" s="53"/>
      <c r="C8" s="48" t="s">
        <v>56</v>
      </c>
      <c r="D8" s="18">
        <v>12</v>
      </c>
      <c r="E8" s="11">
        <v>0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12</v>
      </c>
    </row>
    <row r="9" spans="2:16" ht="14.25">
      <c r="B9" s="54" t="s">
        <v>33</v>
      </c>
      <c r="C9" s="49" t="s">
        <v>62</v>
      </c>
      <c r="D9" s="19">
        <v>4</v>
      </c>
      <c r="E9" s="15">
        <v>2</v>
      </c>
      <c r="F9" s="15">
        <v>6</v>
      </c>
      <c r="G9" s="15">
        <v>8</v>
      </c>
      <c r="H9" s="16">
        <v>12</v>
      </c>
      <c r="I9" s="15">
        <v>8</v>
      </c>
      <c r="J9" s="15">
        <v>6</v>
      </c>
      <c r="K9" s="15">
        <v>30</v>
      </c>
      <c r="L9" s="15">
        <v>16</v>
      </c>
      <c r="M9" s="15">
        <v>0</v>
      </c>
      <c r="N9" s="15">
        <v>0</v>
      </c>
      <c r="O9" s="112">
        <v>0</v>
      </c>
      <c r="P9" s="103">
        <f>SUM(D9:O9)</f>
        <v>92</v>
      </c>
    </row>
    <row r="10" spans="2:16" ht="14.25">
      <c r="B10" s="55"/>
      <c r="C10" s="44" t="s">
        <v>40</v>
      </c>
      <c r="D10" s="89">
        <f>+(D8-D9)/D9*100</f>
        <v>200</v>
      </c>
      <c r="E10" s="21">
        <f aca="true" t="shared" si="1" ref="E10:O10">+(E8-E9)/E9*100</f>
        <v>-100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>
        <f t="shared" si="1"/>
        <v>-100</v>
      </c>
      <c r="J10" s="21">
        <f>+(J8-J9)/J9*100</f>
        <v>-100</v>
      </c>
      <c r="K10" s="21">
        <f t="shared" si="1"/>
        <v>-100</v>
      </c>
      <c r="L10" s="21">
        <f t="shared" si="1"/>
        <v>-100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2">
        <f>+(P8-P9)/P9*100</f>
        <v>-86.95652173913044</v>
      </c>
    </row>
    <row r="11" spans="2:16" ht="14.25">
      <c r="B11" s="53"/>
      <c r="C11" s="48" t="s">
        <v>56</v>
      </c>
      <c r="D11" s="18">
        <v>64</v>
      </c>
      <c r="E11" s="11">
        <v>111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175</v>
      </c>
    </row>
    <row r="12" spans="2:16" ht="14.25">
      <c r="B12" s="54" t="s">
        <v>25</v>
      </c>
      <c r="C12" s="49" t="s">
        <v>50</v>
      </c>
      <c r="D12" s="19">
        <v>37</v>
      </c>
      <c r="E12" s="15">
        <v>47</v>
      </c>
      <c r="F12" s="15">
        <v>90</v>
      </c>
      <c r="G12" s="15">
        <v>67</v>
      </c>
      <c r="H12" s="16">
        <v>59</v>
      </c>
      <c r="I12" s="15">
        <v>34</v>
      </c>
      <c r="J12" s="15">
        <v>77</v>
      </c>
      <c r="K12" s="15">
        <v>91</v>
      </c>
      <c r="L12" s="15">
        <v>46</v>
      </c>
      <c r="M12" s="15">
        <v>48</v>
      </c>
      <c r="N12" s="15">
        <v>122</v>
      </c>
      <c r="O12" s="112">
        <v>119</v>
      </c>
      <c r="P12" s="103">
        <f>SUM(D12:O12)</f>
        <v>837</v>
      </c>
    </row>
    <row r="13" spans="2:16" ht="14.25">
      <c r="B13" s="55"/>
      <c r="C13" s="44" t="s">
        <v>40</v>
      </c>
      <c r="D13" s="89">
        <f aca="true" t="shared" si="2" ref="D13:P13">+(D11-D12)/D12*100</f>
        <v>72.97297297297297</v>
      </c>
      <c r="E13" s="21">
        <f t="shared" si="2"/>
        <v>136.17021276595744</v>
      </c>
      <c r="F13" s="25">
        <f t="shared" si="2"/>
        <v>-100</v>
      </c>
      <c r="G13" s="24">
        <f t="shared" si="2"/>
        <v>-100</v>
      </c>
      <c r="H13" s="24">
        <f t="shared" si="2"/>
        <v>-100</v>
      </c>
      <c r="I13" s="21">
        <f t="shared" si="2"/>
        <v>-100</v>
      </c>
      <c r="J13" s="25">
        <f t="shared" si="2"/>
        <v>-100</v>
      </c>
      <c r="K13" s="24">
        <f t="shared" si="2"/>
        <v>-100</v>
      </c>
      <c r="L13" s="24">
        <f t="shared" si="2"/>
        <v>-100</v>
      </c>
      <c r="M13" s="24">
        <f t="shared" si="2"/>
        <v>-100</v>
      </c>
      <c r="N13" s="24">
        <f t="shared" si="2"/>
        <v>-100</v>
      </c>
      <c r="O13" s="95">
        <f t="shared" si="2"/>
        <v>-100</v>
      </c>
      <c r="P13" s="22">
        <f t="shared" si="2"/>
        <v>-79.09199522102747</v>
      </c>
    </row>
    <row r="14" spans="2:16" ht="14.25">
      <c r="B14" s="53"/>
      <c r="C14" s="48" t="s">
        <v>55</v>
      </c>
      <c r="D14" s="90">
        <v>0</v>
      </c>
      <c r="E14" s="11">
        <v>0</v>
      </c>
      <c r="F14" s="10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0</v>
      </c>
    </row>
    <row r="15" spans="2:16" ht="14.25">
      <c r="B15" s="54" t="s">
        <v>34</v>
      </c>
      <c r="C15" s="49" t="s">
        <v>50</v>
      </c>
      <c r="D15" s="116">
        <v>5</v>
      </c>
      <c r="E15" s="15">
        <v>0</v>
      </c>
      <c r="F15" s="14">
        <v>0</v>
      </c>
      <c r="G15" s="15">
        <v>0</v>
      </c>
      <c r="H15" s="16">
        <v>0</v>
      </c>
      <c r="I15" s="15">
        <v>6</v>
      </c>
      <c r="J15" s="15">
        <v>0</v>
      </c>
      <c r="K15" s="15">
        <v>16</v>
      </c>
      <c r="L15" s="15">
        <v>0</v>
      </c>
      <c r="M15" s="15">
        <v>0</v>
      </c>
      <c r="N15" s="15">
        <v>0</v>
      </c>
      <c r="O15" s="112">
        <v>0</v>
      </c>
      <c r="P15" s="103">
        <f>SUM(D15:O15)</f>
        <v>27</v>
      </c>
    </row>
    <row r="16" spans="2:16" ht="14.25">
      <c r="B16" s="55"/>
      <c r="C16" s="44" t="s">
        <v>40</v>
      </c>
      <c r="D16" s="89">
        <f aca="true" t="shared" si="3" ref="D16:P16">+(D14-D15)/D15*100</f>
        <v>-100</v>
      </c>
      <c r="E16" s="21" t="e">
        <f t="shared" si="3"/>
        <v>#DIV/0!</v>
      </c>
      <c r="F16" s="87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>
        <f t="shared" si="3"/>
        <v>-100</v>
      </c>
      <c r="J16" s="21" t="e">
        <f t="shared" si="3"/>
        <v>#DIV/0!</v>
      </c>
      <c r="K16" s="21">
        <f t="shared" si="3"/>
        <v>-100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2">
        <f t="shared" si="3"/>
        <v>-100</v>
      </c>
    </row>
    <row r="17" spans="2:16" ht="14.25">
      <c r="B17" s="53"/>
      <c r="C17" s="48" t="s">
        <v>54</v>
      </c>
      <c r="D17" s="90">
        <v>0</v>
      </c>
      <c r="E17" s="11">
        <v>0</v>
      </c>
      <c r="F17" s="10"/>
      <c r="G17" s="11"/>
      <c r="H17" s="12"/>
      <c r="I17" s="11"/>
      <c r="J17" s="11"/>
      <c r="K17" s="86"/>
      <c r="L17" s="11"/>
      <c r="M17" s="11"/>
      <c r="N17" s="11"/>
      <c r="O17" s="97"/>
      <c r="P17" s="13">
        <f>SUM(D17:O17)</f>
        <v>0</v>
      </c>
    </row>
    <row r="18" spans="2:16" ht="14.25">
      <c r="B18" s="54" t="s">
        <v>35</v>
      </c>
      <c r="C18" s="49" t="s">
        <v>57</v>
      </c>
      <c r="D18" s="116">
        <v>0</v>
      </c>
      <c r="E18" s="15">
        <v>0</v>
      </c>
      <c r="F18" s="14">
        <v>8</v>
      </c>
      <c r="G18" s="15">
        <v>0</v>
      </c>
      <c r="H18" s="16">
        <v>0</v>
      </c>
      <c r="I18" s="15">
        <v>14</v>
      </c>
      <c r="J18" s="15">
        <v>0</v>
      </c>
      <c r="K18" s="117">
        <v>0</v>
      </c>
      <c r="L18" s="15">
        <v>12</v>
      </c>
      <c r="M18" s="15">
        <v>0</v>
      </c>
      <c r="N18" s="15">
        <v>14</v>
      </c>
      <c r="O18" s="112">
        <v>0</v>
      </c>
      <c r="P18" s="103">
        <f>SUM(D18:O18)</f>
        <v>48</v>
      </c>
    </row>
    <row r="19" spans="2:16" ht="14.25">
      <c r="B19" s="55"/>
      <c r="C19" s="44" t="s">
        <v>40</v>
      </c>
      <c r="D19" s="91" t="e">
        <f aca="true" t="shared" si="4" ref="D19:P19">+(D17-D18)/D18*100</f>
        <v>#DIV/0!</v>
      </c>
      <c r="E19" s="80" t="e">
        <f t="shared" si="4"/>
        <v>#DIV/0!</v>
      </c>
      <c r="F19" s="80">
        <f t="shared" si="4"/>
        <v>-100</v>
      </c>
      <c r="G19" s="47" t="e">
        <f t="shared" si="4"/>
        <v>#DIV/0!</v>
      </c>
      <c r="H19" s="81" t="e">
        <f t="shared" si="4"/>
        <v>#DIV/0!</v>
      </c>
      <c r="I19" s="81">
        <f t="shared" si="4"/>
        <v>-100</v>
      </c>
      <c r="J19" s="80" t="e">
        <f t="shared" si="4"/>
        <v>#DIV/0!</v>
      </c>
      <c r="K19" s="47" t="e">
        <f t="shared" si="4"/>
        <v>#DIV/0!</v>
      </c>
      <c r="L19" s="81">
        <f t="shared" si="4"/>
        <v>-100</v>
      </c>
      <c r="M19" s="81" t="e">
        <f t="shared" si="4"/>
        <v>#DIV/0!</v>
      </c>
      <c r="N19" s="81">
        <f t="shared" si="4"/>
        <v>-100</v>
      </c>
      <c r="O19" s="96" t="e">
        <f t="shared" si="4"/>
        <v>#DIV/0!</v>
      </c>
      <c r="P19" s="22">
        <f t="shared" si="4"/>
        <v>-100</v>
      </c>
    </row>
    <row r="20" spans="2:16" ht="14.25">
      <c r="B20" s="53"/>
      <c r="C20" s="48" t="s">
        <v>55</v>
      </c>
      <c r="D20" s="90">
        <v>0</v>
      </c>
      <c r="E20" s="11">
        <v>0</v>
      </c>
      <c r="F20" s="10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0</v>
      </c>
    </row>
    <row r="21" spans="2:16" ht="14.25">
      <c r="B21" s="54" t="s">
        <v>28</v>
      </c>
      <c r="C21" s="49" t="s">
        <v>50</v>
      </c>
      <c r="D21" s="116">
        <v>0</v>
      </c>
      <c r="E21" s="15">
        <v>0</v>
      </c>
      <c r="F21" s="14">
        <v>0</v>
      </c>
      <c r="G21" s="15">
        <v>8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12">
        <v>1</v>
      </c>
      <c r="P21" s="103">
        <f>SUM(D21:O21)</f>
        <v>10</v>
      </c>
    </row>
    <row r="22" spans="2:16" ht="14.25">
      <c r="B22" s="55"/>
      <c r="C22" s="44" t="s">
        <v>40</v>
      </c>
      <c r="D22" s="91" t="e">
        <f aca="true" t="shared" si="5" ref="D22:P22">+(D20-D21)/D21*100</f>
        <v>#DIV/0!</v>
      </c>
      <c r="E22" s="80" t="e">
        <f t="shared" si="5"/>
        <v>#DIV/0!</v>
      </c>
      <c r="F22" s="47" t="e">
        <f t="shared" si="5"/>
        <v>#DIV/0!</v>
      </c>
      <c r="G22" s="81">
        <f t="shared" si="5"/>
        <v>-100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 t="e">
        <f t="shared" si="5"/>
        <v>#DIV/0!</v>
      </c>
      <c r="L22" s="81" t="e">
        <f t="shared" si="5"/>
        <v>#DIV/0!</v>
      </c>
      <c r="M22" s="81">
        <f t="shared" si="5"/>
        <v>-100</v>
      </c>
      <c r="N22" s="81" t="e">
        <f t="shared" si="5"/>
        <v>#DIV/0!</v>
      </c>
      <c r="O22" s="96">
        <f t="shared" si="5"/>
        <v>-100</v>
      </c>
      <c r="P22" s="22">
        <f t="shared" si="5"/>
        <v>-100</v>
      </c>
    </row>
    <row r="23" spans="2:16" ht="14.25">
      <c r="B23" s="53"/>
      <c r="C23" s="48" t="s">
        <v>55</v>
      </c>
      <c r="D23" s="90">
        <v>4</v>
      </c>
      <c r="E23" s="11">
        <v>0</v>
      </c>
      <c r="F23" s="10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4</v>
      </c>
    </row>
    <row r="24" spans="2:16" ht="14.25">
      <c r="B24" s="54" t="s">
        <v>36</v>
      </c>
      <c r="C24" s="49" t="s">
        <v>57</v>
      </c>
      <c r="D24" s="116">
        <v>4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8</v>
      </c>
      <c r="N24" s="15">
        <v>0</v>
      </c>
      <c r="O24" s="112">
        <v>4</v>
      </c>
      <c r="P24" s="103">
        <f>SUM(D24:O24)</f>
        <v>16</v>
      </c>
    </row>
    <row r="25" spans="2:16" ht="14.25">
      <c r="B25" s="55"/>
      <c r="C25" s="44" t="s">
        <v>40</v>
      </c>
      <c r="D25" s="92">
        <f aca="true" t="shared" si="6" ref="D25:P25">+(D23-D24)/D24*100</f>
        <v>0</v>
      </c>
      <c r="E25" s="23" t="e">
        <f t="shared" si="6"/>
        <v>#DIV/0!</v>
      </c>
      <c r="F25" s="88" t="e">
        <f t="shared" si="6"/>
        <v>#DIV/0!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>
        <f t="shared" si="6"/>
        <v>-100</v>
      </c>
      <c r="N25" s="23" t="e">
        <f t="shared" si="6"/>
        <v>#DIV/0!</v>
      </c>
      <c r="O25" s="23">
        <f t="shared" si="6"/>
        <v>-100</v>
      </c>
      <c r="P25" s="22">
        <f t="shared" si="6"/>
        <v>-75</v>
      </c>
    </row>
    <row r="26" spans="2:16" ht="14.25">
      <c r="B26" s="53"/>
      <c r="C26" s="48" t="s">
        <v>54</v>
      </c>
      <c r="D26" s="90">
        <v>0</v>
      </c>
      <c r="E26" s="11">
        <v>0</v>
      </c>
      <c r="F26" s="10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0</v>
      </c>
    </row>
    <row r="27" spans="2:16" ht="14.25">
      <c r="B27" s="54" t="s">
        <v>30</v>
      </c>
      <c r="C27" s="49" t="s">
        <v>50</v>
      </c>
      <c r="D27" s="116">
        <v>0</v>
      </c>
      <c r="E27" s="15">
        <v>0</v>
      </c>
      <c r="F27" s="14">
        <v>0</v>
      </c>
      <c r="G27" s="15">
        <v>0</v>
      </c>
      <c r="H27" s="16">
        <v>2</v>
      </c>
      <c r="I27" s="15">
        <v>0</v>
      </c>
      <c r="J27" s="15">
        <v>18</v>
      </c>
      <c r="K27" s="15">
        <v>0</v>
      </c>
      <c r="L27" s="15">
        <v>1</v>
      </c>
      <c r="M27" s="15">
        <v>0</v>
      </c>
      <c r="N27" s="15">
        <v>0</v>
      </c>
      <c r="O27" s="112">
        <v>0</v>
      </c>
      <c r="P27" s="103">
        <f>SUM(D27:O27)</f>
        <v>21</v>
      </c>
    </row>
    <row r="28" spans="2:16" ht="15" thickBot="1">
      <c r="B28" s="56"/>
      <c r="C28" s="44" t="s">
        <v>40</v>
      </c>
      <c r="D28" s="93" t="e">
        <f aca="true" t="shared" si="7" ref="D28:O28">+(D26-D27)/D27*100</f>
        <v>#DIV/0!</v>
      </c>
      <c r="E28" s="94" t="e">
        <f t="shared" si="7"/>
        <v>#DIV/0!</v>
      </c>
      <c r="F28" s="87" t="e">
        <f t="shared" si="7"/>
        <v>#DIV/0!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>
        <f t="shared" si="7"/>
        <v>-100</v>
      </c>
      <c r="K28" s="21" t="e">
        <f t="shared" si="7"/>
        <v>#DIV/0!</v>
      </c>
      <c r="L28" s="21">
        <f t="shared" si="7"/>
        <v>-100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-100</v>
      </c>
    </row>
    <row r="29" spans="2:16" ht="15" thickTop="1">
      <c r="B29" s="57"/>
      <c r="C29" s="28" t="s">
        <v>60</v>
      </c>
      <c r="D29" s="29">
        <f aca="true" t="shared" si="8" ref="D29:P29">+D5+D8+D11+D14+D17+D20+D23+D26</f>
        <v>80</v>
      </c>
      <c r="E29" s="29">
        <f t="shared" si="8"/>
        <v>133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 t="shared" si="8"/>
        <v>213</v>
      </c>
    </row>
    <row r="30" spans="2:16" ht="14.25">
      <c r="B30" s="58" t="s">
        <v>37</v>
      </c>
      <c r="C30" s="74" t="s">
        <v>57</v>
      </c>
      <c r="D30" s="71">
        <f aca="true" t="shared" si="9" ref="D30:P30">+D6+D9+D12+D15+D18+D21+D24+D27</f>
        <v>100</v>
      </c>
      <c r="E30" s="34">
        <f t="shared" si="9"/>
        <v>121</v>
      </c>
      <c r="F30" s="34">
        <f t="shared" si="9"/>
        <v>128</v>
      </c>
      <c r="G30" s="34">
        <f t="shared" si="9"/>
        <v>142</v>
      </c>
      <c r="H30" s="34">
        <f t="shared" si="9"/>
        <v>73</v>
      </c>
      <c r="I30" s="34">
        <f t="shared" si="9"/>
        <v>95</v>
      </c>
      <c r="J30" s="34">
        <f t="shared" si="9"/>
        <v>170</v>
      </c>
      <c r="K30" s="34">
        <f t="shared" si="9"/>
        <v>155</v>
      </c>
      <c r="L30" s="34">
        <f t="shared" si="9"/>
        <v>138</v>
      </c>
      <c r="M30" s="34">
        <f t="shared" si="9"/>
        <v>81</v>
      </c>
      <c r="N30" s="34">
        <f t="shared" si="9"/>
        <v>186</v>
      </c>
      <c r="O30" s="35">
        <f t="shared" si="9"/>
        <v>176</v>
      </c>
      <c r="P30" s="36">
        <f t="shared" si="9"/>
        <v>1565</v>
      </c>
    </row>
    <row r="31" spans="2:16" ht="15" thickBot="1">
      <c r="B31" s="59"/>
      <c r="C31" s="50" t="s">
        <v>40</v>
      </c>
      <c r="D31" s="72">
        <f aca="true" t="shared" si="10" ref="D31:P31">+(D29-D30)/D30*100</f>
        <v>-20</v>
      </c>
      <c r="E31" s="38">
        <f t="shared" si="10"/>
        <v>9.917355371900827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-86.38977635782747</v>
      </c>
    </row>
    <row r="32" spans="2:16" ht="15" thickTop="1">
      <c r="B32" s="57"/>
      <c r="C32" s="28" t="s">
        <v>56</v>
      </c>
      <c r="D32" s="85">
        <v>0</v>
      </c>
      <c r="E32" s="2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114">
        <v>0</v>
      </c>
      <c r="P32" s="31">
        <f>+P35-P29</f>
        <v>0</v>
      </c>
    </row>
    <row r="33" spans="2:16" ht="14.25">
      <c r="B33" s="58" t="s">
        <v>41</v>
      </c>
      <c r="C33" s="74" t="s">
        <v>57</v>
      </c>
      <c r="D33" s="34">
        <v>0</v>
      </c>
      <c r="E33" s="34">
        <v>0</v>
      </c>
      <c r="F33" s="34">
        <v>0</v>
      </c>
      <c r="G33" s="34">
        <v>8</v>
      </c>
      <c r="H33" s="34">
        <v>0</v>
      </c>
      <c r="I33" s="34">
        <v>10</v>
      </c>
      <c r="J33" s="34">
        <v>27</v>
      </c>
      <c r="K33" s="34">
        <v>8</v>
      </c>
      <c r="L33" s="34">
        <v>6</v>
      </c>
      <c r="M33" s="34">
        <v>2</v>
      </c>
      <c r="N33" s="34">
        <v>0</v>
      </c>
      <c r="O33" s="35">
        <v>0</v>
      </c>
      <c r="P33" s="36">
        <f>SUM(D33:O33)</f>
        <v>61</v>
      </c>
    </row>
    <row r="34" spans="2:16" ht="15" thickBot="1">
      <c r="B34" s="59"/>
      <c r="C34" s="50" t="s">
        <v>40</v>
      </c>
      <c r="D34" s="32" t="e">
        <f aca="true" t="shared" si="11" ref="D34:P34">+(D32-D33)/D33*100</f>
        <v>#DIV/0!</v>
      </c>
      <c r="E34" s="38" t="e">
        <f t="shared" si="11"/>
        <v>#DIV/0!</v>
      </c>
      <c r="F34" s="38" t="e">
        <f t="shared" si="11"/>
        <v>#DIV/0!</v>
      </c>
      <c r="G34" s="82">
        <f t="shared" si="11"/>
        <v>-100</v>
      </c>
      <c r="H34" s="82" t="e">
        <f t="shared" si="11"/>
        <v>#DIV/0!</v>
      </c>
      <c r="I34" s="82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>
        <f t="shared" si="11"/>
        <v>-100</v>
      </c>
      <c r="N34" s="82" t="e">
        <f t="shared" si="11"/>
        <v>#DIV/0!</v>
      </c>
      <c r="O34" s="38" t="e">
        <f t="shared" si="11"/>
        <v>#DIV/0!</v>
      </c>
      <c r="P34" s="39">
        <f t="shared" si="11"/>
        <v>-100</v>
      </c>
    </row>
    <row r="35" spans="2:16" ht="15" thickTop="1">
      <c r="B35" s="60"/>
      <c r="C35" s="45" t="s">
        <v>54</v>
      </c>
      <c r="D35" s="102">
        <f>SUM(D29,D32)</f>
        <v>80</v>
      </c>
      <c r="E35" s="26">
        <f aca="true" t="shared" si="12" ref="E35:O35">SUM(E29,E32)</f>
        <v>133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213</v>
      </c>
    </row>
    <row r="36" spans="2:16" ht="14.25">
      <c r="B36" s="61" t="s">
        <v>38</v>
      </c>
      <c r="C36" s="51" t="s">
        <v>57</v>
      </c>
      <c r="D36" s="108">
        <v>100</v>
      </c>
      <c r="E36" s="105">
        <v>121</v>
      </c>
      <c r="F36" s="105">
        <v>128</v>
      </c>
      <c r="G36" s="105">
        <v>150</v>
      </c>
      <c r="H36" s="105">
        <v>73</v>
      </c>
      <c r="I36" s="105">
        <v>105</v>
      </c>
      <c r="J36" s="105">
        <v>197</v>
      </c>
      <c r="K36" s="105">
        <v>163</v>
      </c>
      <c r="L36" s="105">
        <v>144</v>
      </c>
      <c r="M36" s="105">
        <v>83</v>
      </c>
      <c r="N36" s="105">
        <v>186</v>
      </c>
      <c r="O36" s="101">
        <v>176</v>
      </c>
      <c r="P36" s="107">
        <f>SUM(D36:O36)</f>
        <v>1626</v>
      </c>
    </row>
    <row r="37" spans="2:16" ht="15" thickBot="1">
      <c r="B37" s="62"/>
      <c r="C37" s="118" t="s">
        <v>40</v>
      </c>
      <c r="D37" s="73">
        <f aca="true" t="shared" si="13" ref="D37:P37">+(D35-D36)/D36*100</f>
        <v>-20</v>
      </c>
      <c r="E37" s="41">
        <f t="shared" si="13"/>
        <v>9.917355371900827</v>
      </c>
      <c r="F37" s="41">
        <f t="shared" si="13"/>
        <v>-100</v>
      </c>
      <c r="G37" s="41">
        <f t="shared" si="13"/>
        <v>-100</v>
      </c>
      <c r="H37" s="41">
        <f t="shared" si="13"/>
        <v>-100</v>
      </c>
      <c r="I37" s="41">
        <f t="shared" si="13"/>
        <v>-100</v>
      </c>
      <c r="J37" s="41">
        <f t="shared" si="13"/>
        <v>-100</v>
      </c>
      <c r="K37" s="41">
        <f t="shared" si="13"/>
        <v>-100</v>
      </c>
      <c r="L37" s="41">
        <f t="shared" si="13"/>
        <v>-100</v>
      </c>
      <c r="M37" s="41">
        <f t="shared" si="13"/>
        <v>-100</v>
      </c>
      <c r="N37" s="41">
        <f t="shared" si="13"/>
        <v>-100</v>
      </c>
      <c r="O37" s="41">
        <f t="shared" si="13"/>
        <v>-100</v>
      </c>
      <c r="P37" s="42">
        <f t="shared" si="13"/>
        <v>-86.90036900369003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5" sqref="C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4" t="s">
        <v>56</v>
      </c>
      <c r="D5" s="10">
        <v>1</v>
      </c>
      <c r="E5" s="11">
        <v>18</v>
      </c>
      <c r="F5" s="10"/>
      <c r="G5" s="109"/>
      <c r="H5" s="12"/>
      <c r="I5" s="11"/>
      <c r="J5" s="11"/>
      <c r="K5" s="11"/>
      <c r="L5" s="11"/>
      <c r="M5" s="11"/>
      <c r="N5" s="11"/>
      <c r="O5" s="97"/>
      <c r="P5" s="13">
        <f>SUM(D5:O5)</f>
        <v>19</v>
      </c>
    </row>
    <row r="6" spans="2:16" ht="14.25">
      <c r="B6" s="54" t="s">
        <v>23</v>
      </c>
      <c r="C6" s="125" t="s">
        <v>57</v>
      </c>
      <c r="D6" s="14">
        <v>4</v>
      </c>
      <c r="E6" s="15">
        <v>1</v>
      </c>
      <c r="F6" s="14">
        <v>11</v>
      </c>
      <c r="G6" s="111">
        <v>9</v>
      </c>
      <c r="H6" s="16">
        <v>3</v>
      </c>
      <c r="I6" s="15">
        <v>3</v>
      </c>
      <c r="J6" s="15">
        <v>3</v>
      </c>
      <c r="K6" s="15">
        <v>5</v>
      </c>
      <c r="L6" s="15">
        <v>55</v>
      </c>
      <c r="M6" s="15">
        <v>8</v>
      </c>
      <c r="N6" s="15">
        <v>15</v>
      </c>
      <c r="O6" s="112">
        <v>2</v>
      </c>
      <c r="P6" s="103">
        <f>SUM(D6:O6)</f>
        <v>119</v>
      </c>
    </row>
    <row r="7" spans="2:16" ht="14.25">
      <c r="B7" s="55"/>
      <c r="C7" s="126" t="s">
        <v>40</v>
      </c>
      <c r="D7" s="25">
        <f>+(D5-D6)/D6*100</f>
        <v>-75</v>
      </c>
      <c r="E7" s="24">
        <f aca="true" t="shared" si="0" ref="E7:P7">+(E5-E6)/E6*100</f>
        <v>1700</v>
      </c>
      <c r="F7" s="24">
        <f t="shared" si="0"/>
        <v>-100</v>
      </c>
      <c r="G7" s="24">
        <f t="shared" si="0"/>
        <v>-100</v>
      </c>
      <c r="H7" s="24">
        <f t="shared" si="0"/>
        <v>-100</v>
      </c>
      <c r="I7" s="24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4">
        <f t="shared" si="0"/>
        <v>-100</v>
      </c>
      <c r="N7" s="24">
        <f t="shared" si="0"/>
        <v>-100</v>
      </c>
      <c r="O7" s="24">
        <f t="shared" si="0"/>
        <v>-100</v>
      </c>
      <c r="P7" s="22">
        <f t="shared" si="0"/>
        <v>-84.03361344537815</v>
      </c>
    </row>
    <row r="8" spans="2:16" ht="14.25">
      <c r="B8" s="53"/>
      <c r="C8" s="124" t="s">
        <v>67</v>
      </c>
      <c r="D8" s="119">
        <v>1</v>
      </c>
      <c r="E8" s="11">
        <v>1</v>
      </c>
      <c r="F8" s="10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2</v>
      </c>
    </row>
    <row r="9" spans="2:16" ht="14.25">
      <c r="B9" s="54" t="s">
        <v>33</v>
      </c>
      <c r="C9" s="125" t="s">
        <v>65</v>
      </c>
      <c r="D9" s="120">
        <v>2</v>
      </c>
      <c r="E9" s="15">
        <v>0</v>
      </c>
      <c r="F9" s="14">
        <v>0</v>
      </c>
      <c r="G9" s="15">
        <v>1</v>
      </c>
      <c r="H9" s="16">
        <v>0</v>
      </c>
      <c r="I9" s="15">
        <v>0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12">
        <v>0</v>
      </c>
      <c r="P9" s="103">
        <f>SUM(D9:O9)</f>
        <v>5</v>
      </c>
    </row>
    <row r="10" spans="2:16" ht="14.25">
      <c r="B10" s="55"/>
      <c r="C10" s="126" t="s">
        <v>40</v>
      </c>
      <c r="D10" s="25">
        <f aca="true" t="shared" si="1" ref="D10:P10">+(D8-D9)/D9*100</f>
        <v>-50</v>
      </c>
      <c r="E10" s="23" t="e">
        <f t="shared" si="1"/>
        <v>#DIV/0!</v>
      </c>
      <c r="F10" s="23" t="e">
        <f t="shared" si="1"/>
        <v>#DIV/0!</v>
      </c>
      <c r="G10" s="23">
        <f t="shared" si="1"/>
        <v>-100</v>
      </c>
      <c r="H10" s="23" t="e">
        <f t="shared" si="1"/>
        <v>#DIV/0!</v>
      </c>
      <c r="I10" s="23" t="e">
        <f t="shared" si="1"/>
        <v>#DIV/0!</v>
      </c>
      <c r="J10" s="23" t="e">
        <f t="shared" si="1"/>
        <v>#DIV/0!</v>
      </c>
      <c r="K10" s="23" t="e">
        <f t="shared" si="1"/>
        <v>#DIV/0!</v>
      </c>
      <c r="L10" s="23">
        <f t="shared" si="1"/>
        <v>-100</v>
      </c>
      <c r="M10" s="23">
        <f t="shared" si="1"/>
        <v>-100</v>
      </c>
      <c r="N10" s="23" t="e">
        <f t="shared" si="1"/>
        <v>#DIV/0!</v>
      </c>
      <c r="O10" s="23" t="e">
        <f t="shared" si="1"/>
        <v>#DIV/0!</v>
      </c>
      <c r="P10" s="22">
        <f t="shared" si="1"/>
        <v>-60</v>
      </c>
    </row>
    <row r="11" spans="2:16" ht="14.25">
      <c r="B11" s="53"/>
      <c r="C11" s="124" t="s">
        <v>55</v>
      </c>
      <c r="D11" s="119">
        <v>6</v>
      </c>
      <c r="E11" s="11">
        <v>6</v>
      </c>
      <c r="F11" s="10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12</v>
      </c>
    </row>
    <row r="12" spans="2:16" ht="14.25">
      <c r="B12" s="54" t="s">
        <v>25</v>
      </c>
      <c r="C12" s="125" t="s">
        <v>66</v>
      </c>
      <c r="D12" s="120">
        <v>86</v>
      </c>
      <c r="E12" s="15">
        <v>3</v>
      </c>
      <c r="F12" s="14">
        <v>65</v>
      </c>
      <c r="G12" s="15">
        <v>14</v>
      </c>
      <c r="H12" s="16">
        <v>9</v>
      </c>
      <c r="I12" s="15">
        <v>6</v>
      </c>
      <c r="J12" s="15">
        <v>4</v>
      </c>
      <c r="K12" s="15">
        <v>5</v>
      </c>
      <c r="L12" s="15">
        <v>6</v>
      </c>
      <c r="M12" s="15">
        <v>1</v>
      </c>
      <c r="N12" s="15">
        <v>6</v>
      </c>
      <c r="O12" s="112">
        <v>5</v>
      </c>
      <c r="P12" s="103">
        <f>SUM(D12:O12)</f>
        <v>210</v>
      </c>
    </row>
    <row r="13" spans="2:16" ht="14.25">
      <c r="B13" s="55"/>
      <c r="C13" s="126" t="s">
        <v>40</v>
      </c>
      <c r="D13" s="47">
        <f aca="true" t="shared" si="2" ref="D13:P13">+(D11-D12)/D12*100</f>
        <v>-93.02325581395348</v>
      </c>
      <c r="E13" s="21">
        <f t="shared" si="2"/>
        <v>100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-94.28571428571428</v>
      </c>
    </row>
    <row r="14" spans="2:16" ht="14.25">
      <c r="B14" s="53"/>
      <c r="C14" s="124" t="s">
        <v>56</v>
      </c>
      <c r="D14" s="119">
        <v>1</v>
      </c>
      <c r="E14" s="11">
        <v>1</v>
      </c>
      <c r="F14" s="10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2</v>
      </c>
    </row>
    <row r="15" spans="2:16" ht="14.25">
      <c r="B15" s="54" t="s">
        <v>34</v>
      </c>
      <c r="C15" s="125" t="s">
        <v>50</v>
      </c>
      <c r="D15" s="120">
        <v>0</v>
      </c>
      <c r="E15" s="15">
        <v>0</v>
      </c>
      <c r="F15" s="14">
        <v>0</v>
      </c>
      <c r="G15" s="15">
        <v>0</v>
      </c>
      <c r="H15" s="16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1</v>
      </c>
      <c r="O15" s="112">
        <v>1</v>
      </c>
      <c r="P15" s="17">
        <f>SUM(D15:O15)</f>
        <v>3</v>
      </c>
    </row>
    <row r="16" spans="2:16" ht="14.25">
      <c r="B16" s="55"/>
      <c r="C16" s="126" t="s">
        <v>40</v>
      </c>
      <c r="D16" s="87" t="e">
        <f>+(D14-D15)/D15*100</f>
        <v>#DIV/0!</v>
      </c>
      <c r="E16" s="21" t="e">
        <f aca="true" t="shared" si="3" ref="E16:N16">+(E14-E15)/E15*100</f>
        <v>#DIV/0!</v>
      </c>
      <c r="F16" s="21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 t="e">
        <f t="shared" si="3"/>
        <v>#DIV/0!</v>
      </c>
      <c r="J16" s="21">
        <f t="shared" si="3"/>
        <v>-100</v>
      </c>
      <c r="K16" s="21" t="e">
        <f t="shared" si="3"/>
        <v>#DIV/0!</v>
      </c>
      <c r="L16" s="21" t="e">
        <f>+(L14-L15)/L15*100</f>
        <v>#DIV/0!</v>
      </c>
      <c r="M16" s="21" t="e">
        <f t="shared" si="3"/>
        <v>#DIV/0!</v>
      </c>
      <c r="N16" s="21">
        <f t="shared" si="3"/>
        <v>-100</v>
      </c>
      <c r="O16" s="21">
        <f>+(O14-O15)/O15*100</f>
        <v>-100</v>
      </c>
      <c r="P16" s="22">
        <f>+(P14-P15)/P15*100</f>
        <v>-33.33333333333333</v>
      </c>
    </row>
    <row r="17" spans="2:16" ht="14.25">
      <c r="B17" s="53"/>
      <c r="C17" s="124" t="s">
        <v>55</v>
      </c>
      <c r="D17" s="119">
        <v>0</v>
      </c>
      <c r="E17" s="11">
        <v>0</v>
      </c>
      <c r="F17" s="10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0</v>
      </c>
    </row>
    <row r="18" spans="2:16" ht="14.25">
      <c r="B18" s="54" t="s">
        <v>35</v>
      </c>
      <c r="C18" s="125" t="s">
        <v>50</v>
      </c>
      <c r="D18" s="120">
        <v>0</v>
      </c>
      <c r="E18" s="15">
        <v>0</v>
      </c>
      <c r="F18" s="14">
        <v>0</v>
      </c>
      <c r="G18" s="15">
        <v>0</v>
      </c>
      <c r="H18" s="16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2">
        <v>1</v>
      </c>
      <c r="P18" s="17">
        <f>SUM(D18:O18)</f>
        <v>2</v>
      </c>
    </row>
    <row r="19" spans="2:17" ht="14.25">
      <c r="B19" s="55"/>
      <c r="C19" s="126" t="s">
        <v>40</v>
      </c>
      <c r="D19" s="121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 t="e">
        <f t="shared" si="4"/>
        <v>#DIV/0!</v>
      </c>
      <c r="H19" s="80" t="e">
        <f t="shared" si="4"/>
        <v>#DIV/0!</v>
      </c>
      <c r="I19" s="80">
        <f t="shared" si="4"/>
        <v>-100</v>
      </c>
      <c r="J19" s="47" t="e">
        <f t="shared" si="4"/>
        <v>#DIV/0!</v>
      </c>
      <c r="K19" s="80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>
        <f t="shared" si="4"/>
        <v>-100</v>
      </c>
      <c r="P19" s="98">
        <f t="shared" si="4"/>
        <v>-100</v>
      </c>
      <c r="Q19" s="99"/>
    </row>
    <row r="20" spans="2:16" ht="14.25">
      <c r="B20" s="53"/>
      <c r="C20" s="124" t="s">
        <v>68</v>
      </c>
      <c r="D20" s="119">
        <v>0</v>
      </c>
      <c r="E20" s="11">
        <v>0</v>
      </c>
      <c r="F20" s="10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0</v>
      </c>
    </row>
    <row r="21" spans="2:16" ht="14.25">
      <c r="B21" s="54" t="s">
        <v>28</v>
      </c>
      <c r="C21" s="125" t="s">
        <v>50</v>
      </c>
      <c r="D21" s="120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1</v>
      </c>
      <c r="K21" s="15">
        <v>0</v>
      </c>
      <c r="L21" s="15">
        <v>1</v>
      </c>
      <c r="M21" s="15">
        <v>1</v>
      </c>
      <c r="N21" s="15">
        <v>0</v>
      </c>
      <c r="O21" s="112">
        <v>0</v>
      </c>
      <c r="P21" s="17">
        <f>SUM(D21:O21)</f>
        <v>3</v>
      </c>
    </row>
    <row r="22" spans="2:16" ht="14.25">
      <c r="B22" s="55"/>
      <c r="C22" s="126" t="s">
        <v>40</v>
      </c>
      <c r="D22" s="87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>
        <f t="shared" si="5"/>
        <v>-100</v>
      </c>
      <c r="K22" s="21" t="e">
        <f t="shared" si="5"/>
        <v>#DIV/0!</v>
      </c>
      <c r="L22" s="21">
        <f t="shared" si="5"/>
        <v>-100</v>
      </c>
      <c r="M22" s="21">
        <f>+(M20-M21)/M21*100</f>
        <v>-100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-100</v>
      </c>
    </row>
    <row r="23" spans="2:16" ht="14.25">
      <c r="B23" s="53"/>
      <c r="C23" s="124" t="s">
        <v>68</v>
      </c>
      <c r="D23" s="119">
        <v>0</v>
      </c>
      <c r="E23" s="11">
        <v>0</v>
      </c>
      <c r="F23" s="10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0</v>
      </c>
    </row>
    <row r="24" spans="2:16" ht="14.25">
      <c r="B24" s="54" t="s">
        <v>36</v>
      </c>
      <c r="C24" s="125" t="s">
        <v>50</v>
      </c>
      <c r="D24" s="120">
        <v>1</v>
      </c>
      <c r="E24" s="15">
        <v>0</v>
      </c>
      <c r="F24" s="14">
        <v>0</v>
      </c>
      <c r="G24" s="15">
        <v>1</v>
      </c>
      <c r="H24" s="16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12">
        <v>0</v>
      </c>
      <c r="P24" s="103">
        <f>SUM(D24:O24)</f>
        <v>4</v>
      </c>
    </row>
    <row r="25" spans="2:16" ht="14.25">
      <c r="B25" s="55"/>
      <c r="C25" s="126" t="s">
        <v>40</v>
      </c>
      <c r="D25" s="87">
        <f>+(D23-D24)/D24*100</f>
        <v>-100</v>
      </c>
      <c r="E25" s="21" t="e">
        <f>+(E23-E24)/E24*100</f>
        <v>#DIV/0!</v>
      </c>
      <c r="F25" s="21" t="e">
        <f>+(F23-F24)/F24*100</f>
        <v>#DIV/0!</v>
      </c>
      <c r="G25" s="21">
        <f>+(G23-G24)/G24*100</f>
        <v>-100</v>
      </c>
      <c r="H25" s="21">
        <f>+(H23-H24)/H24*100</f>
        <v>-100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-100</v>
      </c>
      <c r="O25" s="21" t="e">
        <f t="shared" si="6"/>
        <v>#DIV/0!</v>
      </c>
      <c r="P25" s="22">
        <f>+(P23-P24)/P24*100</f>
        <v>-100</v>
      </c>
    </row>
    <row r="26" spans="2:16" ht="14.25">
      <c r="B26" s="53"/>
      <c r="C26" s="124" t="s">
        <v>55</v>
      </c>
      <c r="D26" s="119">
        <v>0</v>
      </c>
      <c r="E26" s="11">
        <v>1</v>
      </c>
      <c r="F26" s="10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1</v>
      </c>
    </row>
    <row r="27" spans="2:16" ht="14.25">
      <c r="B27" s="54" t="s">
        <v>30</v>
      </c>
      <c r="C27" s="125" t="s">
        <v>50</v>
      </c>
      <c r="D27" s="120">
        <v>0</v>
      </c>
      <c r="E27" s="15">
        <v>0</v>
      </c>
      <c r="F27" s="14">
        <v>0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2">
        <v>0</v>
      </c>
      <c r="P27" s="103">
        <f>SUM(D27:O27)</f>
        <v>0</v>
      </c>
    </row>
    <row r="28" spans="2:16" ht="12" customHeight="1" thickBot="1">
      <c r="B28" s="56"/>
      <c r="C28" s="126" t="s">
        <v>40</v>
      </c>
      <c r="D28" s="87" t="e">
        <f aca="true" t="shared" si="7" ref="D28:P28">+(D26-D27)/D27*100</f>
        <v>#DIV/0!</v>
      </c>
      <c r="E28" s="21" t="e">
        <f t="shared" si="7"/>
        <v>#DIV/0!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 t="e">
        <f t="shared" si="7"/>
        <v>#DIV/0!</v>
      </c>
    </row>
    <row r="29" spans="2:16" ht="15" thickTop="1">
      <c r="B29" s="57"/>
      <c r="C29" s="28" t="s">
        <v>69</v>
      </c>
      <c r="D29" s="66">
        <f>+D5+D8+D11+D14+D17+D20+D23+D26</f>
        <v>9</v>
      </c>
      <c r="E29" s="29">
        <f aca="true" t="shared" si="8" ref="E29:O29">+E5+E8+E11+E14+E17+E20+E23+E26</f>
        <v>27</v>
      </c>
      <c r="F29" s="66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36</v>
      </c>
    </row>
    <row r="30" spans="2:16" ht="14.25">
      <c r="B30" s="58" t="s">
        <v>37</v>
      </c>
      <c r="C30" s="74" t="s">
        <v>57</v>
      </c>
      <c r="D30" s="71">
        <f aca="true" t="shared" si="9" ref="D30:O30">+D6+D9+D12+D15+D18+D21+D24+D27</f>
        <v>93</v>
      </c>
      <c r="E30" s="34">
        <f t="shared" si="9"/>
        <v>4</v>
      </c>
      <c r="F30" s="67">
        <f t="shared" si="9"/>
        <v>76</v>
      </c>
      <c r="G30" s="34">
        <f t="shared" si="9"/>
        <v>25</v>
      </c>
      <c r="H30" s="34">
        <f t="shared" si="9"/>
        <v>13</v>
      </c>
      <c r="I30" s="34">
        <f t="shared" si="9"/>
        <v>10</v>
      </c>
      <c r="J30" s="34">
        <f t="shared" si="9"/>
        <v>9</v>
      </c>
      <c r="K30" s="34">
        <f t="shared" si="9"/>
        <v>10</v>
      </c>
      <c r="L30" s="34">
        <f t="shared" si="9"/>
        <v>63</v>
      </c>
      <c r="M30" s="34">
        <f t="shared" si="9"/>
        <v>11</v>
      </c>
      <c r="N30" s="34">
        <f t="shared" si="9"/>
        <v>23</v>
      </c>
      <c r="O30" s="35">
        <f t="shared" si="9"/>
        <v>9</v>
      </c>
      <c r="P30" s="36">
        <f>+P6+P9+P12+P15+P18+P21+P24+P27</f>
        <v>346</v>
      </c>
    </row>
    <row r="31" spans="2:16" ht="15" thickBot="1">
      <c r="B31" s="59"/>
      <c r="C31" s="127" t="s">
        <v>40</v>
      </c>
      <c r="D31" s="72">
        <f aca="true" t="shared" si="10" ref="D31:P31">+(D29-D30)/D30*100</f>
        <v>-90.32258064516128</v>
      </c>
      <c r="E31" s="38">
        <f t="shared" si="10"/>
        <v>575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-89.59537572254335</v>
      </c>
    </row>
    <row r="32" spans="2:16" ht="15" thickTop="1">
      <c r="B32" s="57"/>
      <c r="C32" s="28" t="s">
        <v>56</v>
      </c>
      <c r="D32" s="66">
        <v>0</v>
      </c>
      <c r="E32" s="2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31">
        <f>+P35-P29</f>
        <v>0</v>
      </c>
    </row>
    <row r="33" spans="2:16" ht="14.25">
      <c r="B33" s="58" t="s">
        <v>41</v>
      </c>
      <c r="C33" s="74" t="s">
        <v>50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10">
        <v>0</v>
      </c>
      <c r="P33" s="36">
        <f>SUM(D33:O33)</f>
        <v>0</v>
      </c>
    </row>
    <row r="34" spans="2:16" ht="15" thickBot="1">
      <c r="B34" s="59"/>
      <c r="C34" s="127" t="s">
        <v>40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8" t="s">
        <v>56</v>
      </c>
      <c r="D35" s="122">
        <f>SUM(D29,D32)</f>
        <v>9</v>
      </c>
      <c r="E35" s="26">
        <f aca="true" t="shared" si="12" ref="E35:O35">SUM(E29,E32)</f>
        <v>27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36</v>
      </c>
    </row>
    <row r="36" spans="2:16" ht="14.25">
      <c r="B36" s="61" t="s">
        <v>38</v>
      </c>
      <c r="C36" s="129" t="s">
        <v>50</v>
      </c>
      <c r="D36" s="123">
        <f>SUM(D30,D33)</f>
        <v>93</v>
      </c>
      <c r="E36" s="105">
        <f aca="true" t="shared" si="13" ref="E36:O36">SUM(E30,E33)</f>
        <v>4</v>
      </c>
      <c r="F36" s="105">
        <f t="shared" si="13"/>
        <v>76</v>
      </c>
      <c r="G36" s="105">
        <f t="shared" si="13"/>
        <v>25</v>
      </c>
      <c r="H36" s="105">
        <f t="shared" si="13"/>
        <v>13</v>
      </c>
      <c r="I36" s="105">
        <f t="shared" si="13"/>
        <v>10</v>
      </c>
      <c r="J36" s="105">
        <f t="shared" si="13"/>
        <v>9</v>
      </c>
      <c r="K36" s="105">
        <f t="shared" si="13"/>
        <v>10</v>
      </c>
      <c r="L36" s="105">
        <f t="shared" si="13"/>
        <v>63</v>
      </c>
      <c r="M36" s="105">
        <f t="shared" si="13"/>
        <v>11</v>
      </c>
      <c r="N36" s="105">
        <f t="shared" si="13"/>
        <v>23</v>
      </c>
      <c r="O36" s="101">
        <f t="shared" si="13"/>
        <v>9</v>
      </c>
      <c r="P36" s="107">
        <f>SUM(D36:O36)</f>
        <v>346</v>
      </c>
    </row>
    <row r="37" spans="2:16" ht="15" thickBot="1">
      <c r="B37" s="62"/>
      <c r="C37" s="118" t="s">
        <v>40</v>
      </c>
      <c r="D37" s="73">
        <f aca="true" t="shared" si="14" ref="D37:P37">+(D35-D36)/D36*100</f>
        <v>-90.32258064516128</v>
      </c>
      <c r="E37" s="41">
        <f t="shared" si="14"/>
        <v>575</v>
      </c>
      <c r="F37" s="41">
        <f t="shared" si="14"/>
        <v>-100</v>
      </c>
      <c r="G37" s="41">
        <f t="shared" si="14"/>
        <v>-100</v>
      </c>
      <c r="H37" s="41">
        <f t="shared" si="14"/>
        <v>-100</v>
      </c>
      <c r="I37" s="41">
        <f t="shared" si="14"/>
        <v>-100</v>
      </c>
      <c r="J37" s="41">
        <f t="shared" si="14"/>
        <v>-100</v>
      </c>
      <c r="K37" s="41">
        <f t="shared" si="14"/>
        <v>-100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-89.59537572254335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2019-06-14T07:44:54Z</cp:lastPrinted>
  <dcterms:created xsi:type="dcterms:W3CDTF">2000-12-25T02:34:54Z</dcterms:created>
  <dcterms:modified xsi:type="dcterms:W3CDTF">2019-07-19T07:39:37Z</dcterms:modified>
  <cp:category/>
  <cp:version/>
  <cp:contentType/>
  <cp:contentStatus/>
</cp:coreProperties>
</file>