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1水技センター年報\添付資料\"/>
    </mc:Choice>
  </mc:AlternateContent>
  <bookViews>
    <workbookView xWindow="-105" yWindow="0" windowWidth="3780" windowHeight="435" activeTab="6"/>
  </bookViews>
  <sheets>
    <sheet name="3月" sheetId="20" r:id="rId1"/>
    <sheet name="4月" sheetId="21" r:id="rId2"/>
    <sheet name="５月" sheetId="22" r:id="rId3"/>
    <sheet name="6月" sheetId="23" r:id="rId4"/>
    <sheet name="6月サバ卵径計測" sheetId="26" r:id="rId5"/>
    <sheet name="10月" sheetId="24" r:id="rId6"/>
    <sheet name="11月" sheetId="25" r:id="rId7"/>
  </sheets>
  <definedNames>
    <definedName name="_Fill" localSheetId="5" hidden="1">#REF!</definedName>
    <definedName name="_Fill" localSheetId="6" hidden="1">#REF!</definedName>
    <definedName name="_Fill" localSheetId="0" hidden="1">#REF!</definedName>
    <definedName name="_Fill" localSheetId="1" hidden="1">#REF!</definedName>
    <definedName name="_Fill" localSheetId="3" hidden="1">#REF!</definedName>
    <definedName name="_Fill" localSheetId="4" hidden="1">#REF!</definedName>
    <definedName name="_Fill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D45" i="25" l="1"/>
  <c r="CD44" i="25"/>
  <c r="CD43" i="25"/>
  <c r="CD42" i="25"/>
  <c r="CD41" i="25"/>
  <c r="CD40" i="25"/>
  <c r="CD39" i="25"/>
  <c r="CD38" i="25"/>
  <c r="CD37" i="25"/>
  <c r="CD36" i="25"/>
  <c r="CD35" i="25"/>
  <c r="CD34" i="25"/>
  <c r="CD33" i="25"/>
  <c r="CD32" i="25"/>
  <c r="CD31" i="25"/>
  <c r="CD30" i="25"/>
  <c r="CD29" i="25"/>
  <c r="CD28" i="25"/>
  <c r="CD27" i="25"/>
  <c r="CD26" i="25"/>
  <c r="CD25" i="25"/>
  <c r="CD24" i="25"/>
  <c r="CD23" i="25"/>
  <c r="CD22" i="25"/>
  <c r="CD21" i="25"/>
  <c r="CD20" i="25"/>
  <c r="CD19" i="25"/>
  <c r="CD18" i="25"/>
  <c r="CD17" i="25"/>
  <c r="CD16" i="25"/>
  <c r="CD45" i="24"/>
  <c r="CD44" i="24"/>
  <c r="CD43" i="24"/>
  <c r="CD42" i="24"/>
  <c r="CD41" i="24"/>
  <c r="CD40" i="24"/>
  <c r="CD39" i="24"/>
  <c r="CD38" i="24"/>
  <c r="CD37" i="24"/>
  <c r="CD36" i="24"/>
  <c r="CD35" i="24"/>
  <c r="CD34" i="24"/>
  <c r="CD33" i="24"/>
  <c r="CD32" i="24"/>
  <c r="CD31" i="24"/>
  <c r="CD30" i="24"/>
  <c r="CD29" i="24"/>
  <c r="CD28" i="24"/>
  <c r="CD27" i="24"/>
  <c r="CD26" i="24"/>
  <c r="CD25" i="24"/>
  <c r="CD24" i="24"/>
  <c r="CD23" i="24"/>
  <c r="CD22" i="24"/>
  <c r="CD21" i="24"/>
  <c r="CD20" i="24"/>
  <c r="CD19" i="24"/>
  <c r="CD18" i="24"/>
  <c r="CD17" i="24"/>
  <c r="CD16" i="24"/>
  <c r="E7" i="26" l="1"/>
  <c r="G7" i="26" s="1"/>
  <c r="A7" i="26"/>
  <c r="E6" i="26"/>
  <c r="G6" i="26" s="1"/>
  <c r="CD45" i="23" l="1"/>
  <c r="CD44" i="23"/>
  <c r="CD43" i="23"/>
  <c r="CD42" i="23"/>
  <c r="CD41" i="23"/>
  <c r="CD40" i="23"/>
  <c r="CD39" i="23"/>
  <c r="CD38" i="23"/>
  <c r="CD37" i="23"/>
  <c r="CD36" i="23"/>
  <c r="CD35" i="23"/>
  <c r="CD34" i="23"/>
  <c r="CD33" i="23"/>
  <c r="CD32" i="23"/>
  <c r="CD31" i="23"/>
  <c r="CD30" i="23"/>
  <c r="CD29" i="23"/>
  <c r="CD28" i="23"/>
  <c r="CD27" i="23"/>
  <c r="CD26" i="23"/>
  <c r="CD25" i="23"/>
  <c r="CD24" i="23"/>
  <c r="CD23" i="23"/>
  <c r="CD22" i="23"/>
  <c r="CD21" i="23"/>
  <c r="CD20" i="23"/>
  <c r="CD19" i="23"/>
  <c r="CD18" i="23"/>
  <c r="CD17" i="23"/>
  <c r="CD16" i="23"/>
  <c r="CD45" i="22"/>
  <c r="CD44" i="22"/>
  <c r="CD43" i="22"/>
  <c r="CD42" i="22"/>
  <c r="CD41" i="22"/>
  <c r="CD40" i="22"/>
  <c r="CD39" i="22"/>
  <c r="CD38" i="22"/>
  <c r="CD37" i="22"/>
  <c r="CD36" i="22"/>
  <c r="CD35" i="22"/>
  <c r="CD34" i="22"/>
  <c r="CD33" i="22"/>
  <c r="CD32" i="22"/>
  <c r="CD31" i="22"/>
  <c r="CD30" i="22"/>
  <c r="CD29" i="22"/>
  <c r="CD28" i="22"/>
  <c r="CD27" i="22"/>
  <c r="CD26" i="22"/>
  <c r="CD25" i="22"/>
  <c r="CD24" i="22"/>
  <c r="CD23" i="22"/>
  <c r="CD22" i="22"/>
  <c r="CD21" i="22"/>
  <c r="CD20" i="22"/>
  <c r="CD19" i="22"/>
  <c r="CD18" i="22"/>
  <c r="CD17" i="22"/>
  <c r="CD16" i="22"/>
  <c r="CD45" i="21"/>
  <c r="CD44" i="21"/>
  <c r="CD43" i="21"/>
  <c r="CD42" i="21"/>
  <c r="CD41" i="21"/>
  <c r="CD40" i="21"/>
  <c r="CD39" i="21"/>
  <c r="CD38" i="21"/>
  <c r="CD37" i="21"/>
  <c r="CD36" i="21"/>
  <c r="CD35" i="21"/>
  <c r="CD34" i="21"/>
  <c r="CD33" i="21"/>
  <c r="CD32" i="21"/>
  <c r="CD31" i="21"/>
  <c r="CD30" i="21"/>
  <c r="CD29" i="21"/>
  <c r="CD28" i="21"/>
  <c r="CD27" i="21"/>
  <c r="CD26" i="21"/>
  <c r="CD25" i="21"/>
  <c r="CD24" i="21"/>
  <c r="CD23" i="21"/>
  <c r="CD22" i="21"/>
  <c r="CD21" i="21"/>
  <c r="CD20" i="21"/>
  <c r="CD19" i="21"/>
  <c r="CD18" i="21"/>
  <c r="CD17" i="21"/>
  <c r="CD16" i="21"/>
  <c r="CD45" i="20"/>
  <c r="CD44" i="20"/>
  <c r="CD43" i="20"/>
  <c r="CD42" i="20"/>
  <c r="CD41" i="20"/>
  <c r="CD40" i="20"/>
  <c r="CD39" i="20"/>
  <c r="CD38" i="20"/>
  <c r="CD37" i="20"/>
  <c r="CD36" i="20"/>
  <c r="CD35" i="20"/>
  <c r="CD34" i="20"/>
  <c r="CD33" i="20"/>
  <c r="CD32" i="20"/>
  <c r="CD31" i="20"/>
  <c r="CD30" i="20"/>
  <c r="CD29" i="20"/>
  <c r="CD28" i="20"/>
  <c r="CD27" i="20"/>
  <c r="CD26" i="20"/>
  <c r="CD25" i="20"/>
  <c r="CD24" i="20"/>
  <c r="CD23" i="20"/>
  <c r="CD22" i="20"/>
  <c r="CD21" i="20"/>
  <c r="CD20" i="20"/>
  <c r="CD19" i="20"/>
  <c r="CD18" i="20"/>
  <c r="CD17" i="20"/>
  <c r="CD16" i="20"/>
</calcChain>
</file>

<file path=xl/comments1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  <author>Tsuneo GOTO</author>
    <author>日本海区水産研究所</author>
  </authors>
  <commentList>
    <comment ref="B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年度ではありません</t>
        </r>
      </text>
    </comment>
    <comment ref="D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調査対象月をここに入力下さい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10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10" authorId="2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5" authorId="2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sharedStrings.xml><?xml version="1.0" encoding="utf-8"?>
<sst xmlns="http://schemas.openxmlformats.org/spreadsheetml/2006/main" count="1231" uniqueCount="284">
  <si>
    <t>年</t>
  </si>
  <si>
    <t>月</t>
  </si>
  <si>
    <t>卵･稚仔定量表</t>
  </si>
  <si>
    <t>識別</t>
  </si>
  <si>
    <t>測定機関</t>
  </si>
  <si>
    <t>調査船名</t>
  </si>
  <si>
    <t>ネット目合</t>
  </si>
  <si>
    <t>ネット種類</t>
  </si>
  <si>
    <t>水研</t>
  </si>
  <si>
    <t>漁業種類</t>
  </si>
  <si>
    <t>標本区分</t>
  </si>
  <si>
    <t>6</t>
  </si>
  <si>
    <t>0335</t>
  </si>
  <si>
    <t>LNP</t>
  </si>
  <si>
    <t>調査船名コード</t>
  </si>
  <si>
    <t>無網試験</t>
  </si>
  <si>
    <t>濾水計No</t>
  </si>
  <si>
    <t>ワイヤー長</t>
  </si>
  <si>
    <t>平均傾角</t>
  </si>
  <si>
    <t>平均濾水計回転数</t>
  </si>
  <si>
    <t>標本メモ</t>
  </si>
  <si>
    <t>採取時</t>
  </si>
  <si>
    <t>プランクトン</t>
  </si>
  <si>
    <t>マイワシ</t>
  </si>
  <si>
    <t>カタクチイワシ</t>
  </si>
  <si>
    <t>サバ類</t>
  </si>
  <si>
    <t>ウルメイワシ</t>
  </si>
  <si>
    <t>スルメイカ</t>
  </si>
  <si>
    <t>キュウリエソ</t>
  </si>
  <si>
    <t>ホタルイカ</t>
  </si>
  <si>
    <t>ホタルイカモドキ類</t>
  </si>
  <si>
    <t>コノシロ</t>
  </si>
  <si>
    <t>ニギス</t>
  </si>
  <si>
    <t>アカガレイ</t>
  </si>
  <si>
    <t>ヒラメ</t>
  </si>
  <si>
    <t>その他のさかな</t>
  </si>
  <si>
    <t>サルパ類（ソノタ）</t>
  </si>
  <si>
    <t>整理番号</t>
  </si>
  <si>
    <t>観測点No</t>
  </si>
  <si>
    <t>採取年月日</t>
  </si>
  <si>
    <t>採取時刻</t>
  </si>
  <si>
    <t>緯度</t>
  </si>
  <si>
    <t>経度</t>
  </si>
  <si>
    <t>ワイヤー傾角</t>
  </si>
  <si>
    <t>濾水計回転数</t>
  </si>
  <si>
    <t>水温</t>
  </si>
  <si>
    <t>塩分</t>
  </si>
  <si>
    <t>沈殿量</t>
  </si>
  <si>
    <t>湿重量</t>
  </si>
  <si>
    <t>乾燥重量</t>
  </si>
  <si>
    <t>Ａ卵</t>
  </si>
  <si>
    <t>Ｂ卵</t>
  </si>
  <si>
    <t>Ｃ卵</t>
  </si>
  <si>
    <t>ステージ不明卵</t>
  </si>
  <si>
    <t>類似魚種卵</t>
  </si>
  <si>
    <t>前期仔魚</t>
  </si>
  <si>
    <t>後期仔魚</t>
  </si>
  <si>
    <t>1</t>
  </si>
  <si>
    <t>2</t>
  </si>
  <si>
    <t>3</t>
  </si>
  <si>
    <t>4</t>
  </si>
  <si>
    <t>5</t>
  </si>
  <si>
    <t>7</t>
  </si>
  <si>
    <t>9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</si>
  <si>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</si>
  <si>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</si>
  <si>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</si>
  <si>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</si>
  <si>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</si>
  <si>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</si>
  <si>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</si>
  <si>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</si>
  <si>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</si>
  <si>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</si>
  <si>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</si>
  <si>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</si>
  <si>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</si>
  <si>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</si>
  <si>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</si>
  <si>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</si>
  <si>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</si>
  <si>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</si>
  <si>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</si>
  <si>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</si>
  <si>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</si>
  <si>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</si>
  <si>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備考</t>
    <rPh sb="0" eb="2">
      <t>ビコウ</t>
    </rPh>
    <phoneticPr fontId="4"/>
  </si>
  <si>
    <t>補正係数</t>
    <rPh sb="0" eb="2">
      <t>ホセイ</t>
    </rPh>
    <rPh sb="2" eb="4">
      <t>ケイスウ</t>
    </rPh>
    <phoneticPr fontId="4"/>
  </si>
  <si>
    <t>許容範囲</t>
    <rPh sb="0" eb="2">
      <t>キョヨウ</t>
    </rPh>
    <rPh sb="2" eb="4">
      <t>ハンイ</t>
    </rPh>
    <phoneticPr fontId="4"/>
  </si>
  <si>
    <t>分割率</t>
    <rPh sb="0" eb="2">
      <t>ブンカツ</t>
    </rPh>
    <rPh sb="2" eb="3">
      <t>リツ</t>
    </rPh>
    <phoneticPr fontId="4"/>
  </si>
  <si>
    <t>0.5&lt;係数&lt;2</t>
    <rPh sb="4" eb="6">
      <t>ケイスウ</t>
    </rPh>
    <phoneticPr fontId="4"/>
  </si>
  <si>
    <t>マイワシ類似魚種卵には，コノシロ？卵含む。ホタルイカモドキ類似卵には，スルメイカ？卵含む。</t>
    <phoneticPr fontId="4"/>
  </si>
  <si>
    <t>ｻﾙﾊﾟ</t>
    <phoneticPr fontId="4"/>
  </si>
  <si>
    <t>その他の頭足類</t>
    <phoneticPr fontId="2"/>
  </si>
  <si>
    <t>類似卵</t>
    <phoneticPr fontId="2"/>
  </si>
  <si>
    <t>ホタルイカモドキ</t>
    <phoneticPr fontId="2"/>
  </si>
  <si>
    <t>リンコトウチオン幼生</t>
    <rPh sb="8" eb="10">
      <t>ヨウセイ</t>
    </rPh>
    <phoneticPr fontId="2"/>
  </si>
  <si>
    <t>幼生</t>
    <rPh sb="0" eb="2">
      <t>ヨウセイ</t>
    </rPh>
    <phoneticPr fontId="2"/>
  </si>
  <si>
    <t>卵</t>
    <phoneticPr fontId="2"/>
  </si>
  <si>
    <t>標本瓶番号</t>
    <rPh sb="0" eb="2">
      <t>ヒョウホン</t>
    </rPh>
    <rPh sb="2" eb="3">
      <t>ビン</t>
    </rPh>
    <rPh sb="3" eb="5">
      <t>バンゴウ</t>
    </rPh>
    <phoneticPr fontId="2"/>
  </si>
  <si>
    <t>コンテナ番号</t>
    <rPh sb="4" eb="6">
      <t>バンゴウ</t>
    </rPh>
    <phoneticPr fontId="2"/>
  </si>
  <si>
    <t>（仮）</t>
    <rPh sb="1" eb="2">
      <t>カリ</t>
    </rPh>
    <phoneticPr fontId="2"/>
  </si>
  <si>
    <t>プランクトン標本</t>
    <rPh sb="6" eb="8">
      <t>ヒョウホン</t>
    </rPh>
    <phoneticPr fontId="2"/>
  </si>
  <si>
    <t>1-60 max</t>
    <phoneticPr fontId="2"/>
  </si>
  <si>
    <t>ブリ</t>
    <phoneticPr fontId="2"/>
  </si>
  <si>
    <t>マアジ</t>
    <phoneticPr fontId="2"/>
  </si>
  <si>
    <t>タチウオ</t>
    <phoneticPr fontId="2"/>
  </si>
  <si>
    <t>島根丸</t>
    <rPh sb="0" eb="2">
      <t>シマネ</t>
    </rPh>
    <rPh sb="2" eb="3">
      <t>マル</t>
    </rPh>
    <phoneticPr fontId="2"/>
  </si>
  <si>
    <t>a</t>
    <phoneticPr fontId="2"/>
  </si>
  <si>
    <t>20190225</t>
    <phoneticPr fontId="2"/>
  </si>
  <si>
    <t>20190225</t>
    <phoneticPr fontId="2"/>
  </si>
  <si>
    <t>201902226</t>
    <phoneticPr fontId="2"/>
  </si>
  <si>
    <t>20190226</t>
    <phoneticPr fontId="2"/>
  </si>
  <si>
    <t>20190226</t>
    <phoneticPr fontId="2"/>
  </si>
  <si>
    <t>20190226</t>
    <phoneticPr fontId="2"/>
  </si>
  <si>
    <t>20190227</t>
    <phoneticPr fontId="2"/>
  </si>
  <si>
    <t>20190227</t>
    <phoneticPr fontId="2"/>
  </si>
  <si>
    <t>6a</t>
    <phoneticPr fontId="2"/>
  </si>
  <si>
    <t>6b</t>
    <phoneticPr fontId="2"/>
  </si>
  <si>
    <t>20190227</t>
    <phoneticPr fontId="2"/>
  </si>
  <si>
    <t>9c</t>
    <phoneticPr fontId="2"/>
  </si>
  <si>
    <t>9b</t>
    <phoneticPr fontId="2"/>
  </si>
  <si>
    <t>9a</t>
    <phoneticPr fontId="2"/>
  </si>
  <si>
    <t>20190227</t>
    <phoneticPr fontId="2"/>
  </si>
  <si>
    <t>7:42</t>
    <phoneticPr fontId="2"/>
  </si>
  <si>
    <t>8:17</t>
    <phoneticPr fontId="2"/>
  </si>
  <si>
    <t>9:22</t>
    <phoneticPr fontId="2"/>
  </si>
  <si>
    <t>10:24</t>
    <phoneticPr fontId="2"/>
  </si>
  <si>
    <t>12:00</t>
    <phoneticPr fontId="2"/>
  </si>
  <si>
    <t>13:03</t>
    <phoneticPr fontId="2"/>
  </si>
  <si>
    <t>3a</t>
    <phoneticPr fontId="2"/>
  </si>
  <si>
    <t>14:03</t>
    <phoneticPr fontId="2"/>
  </si>
  <si>
    <t>15:36</t>
    <phoneticPr fontId="2"/>
  </si>
  <si>
    <t>1a</t>
    <phoneticPr fontId="2"/>
  </si>
  <si>
    <t>b</t>
    <phoneticPr fontId="2"/>
  </si>
  <si>
    <t>16:45</t>
    <phoneticPr fontId="2"/>
  </si>
  <si>
    <t>20190403</t>
    <phoneticPr fontId="2"/>
  </si>
  <si>
    <t>9:20</t>
    <phoneticPr fontId="2"/>
  </si>
  <si>
    <t>9:44</t>
    <phoneticPr fontId="2"/>
  </si>
  <si>
    <t>20190403</t>
    <phoneticPr fontId="2"/>
  </si>
  <si>
    <t>1a</t>
    <phoneticPr fontId="2"/>
  </si>
  <si>
    <t>11:05</t>
    <phoneticPr fontId="2"/>
  </si>
  <si>
    <t>12:42</t>
    <phoneticPr fontId="2"/>
  </si>
  <si>
    <t>13:41</t>
    <phoneticPr fontId="2"/>
  </si>
  <si>
    <t>14:41</t>
    <phoneticPr fontId="2"/>
  </si>
  <si>
    <t>16:57</t>
    <phoneticPr fontId="2"/>
  </si>
  <si>
    <t>18:03</t>
    <phoneticPr fontId="2"/>
  </si>
  <si>
    <t>20190403</t>
    <phoneticPr fontId="2"/>
  </si>
  <si>
    <t>20190403</t>
    <phoneticPr fontId="2"/>
  </si>
  <si>
    <t>19:05</t>
    <phoneticPr fontId="2"/>
  </si>
  <si>
    <t>19:43</t>
    <phoneticPr fontId="2"/>
  </si>
  <si>
    <t>9a</t>
    <phoneticPr fontId="2"/>
  </si>
  <si>
    <t>20:15</t>
    <phoneticPr fontId="2"/>
  </si>
  <si>
    <t>20:36</t>
    <phoneticPr fontId="2"/>
  </si>
  <si>
    <t>9c</t>
    <phoneticPr fontId="2"/>
  </si>
  <si>
    <t>23:49</t>
    <phoneticPr fontId="2"/>
  </si>
  <si>
    <t>0:20</t>
    <phoneticPr fontId="2"/>
  </si>
  <si>
    <t>20190404</t>
    <phoneticPr fontId="2"/>
  </si>
  <si>
    <t>6b</t>
    <phoneticPr fontId="2"/>
  </si>
  <si>
    <t>20190408</t>
    <phoneticPr fontId="2"/>
  </si>
  <si>
    <t>14:12</t>
    <phoneticPr fontId="2"/>
  </si>
  <si>
    <t>20190422</t>
    <phoneticPr fontId="2"/>
  </si>
  <si>
    <t>9:31</t>
    <phoneticPr fontId="2"/>
  </si>
  <si>
    <t>14:36</t>
    <phoneticPr fontId="2"/>
  </si>
  <si>
    <t>4:15</t>
    <phoneticPr fontId="2"/>
  </si>
  <si>
    <t>6:09</t>
    <phoneticPr fontId="2"/>
  </si>
  <si>
    <t>08:37</t>
    <phoneticPr fontId="2"/>
  </si>
  <si>
    <t>20190423</t>
    <phoneticPr fontId="2"/>
  </si>
  <si>
    <t>20190423</t>
    <phoneticPr fontId="2"/>
  </si>
  <si>
    <t>10:20</t>
    <phoneticPr fontId="2"/>
  </si>
  <si>
    <t>11:53</t>
    <phoneticPr fontId="2"/>
  </si>
  <si>
    <t>6a</t>
    <phoneticPr fontId="2"/>
  </si>
  <si>
    <t>12:53</t>
    <phoneticPr fontId="2"/>
  </si>
  <si>
    <t>13:34</t>
    <phoneticPr fontId="2"/>
  </si>
  <si>
    <t>6b</t>
    <phoneticPr fontId="2"/>
  </si>
  <si>
    <t>14:09</t>
    <phoneticPr fontId="2"/>
  </si>
  <si>
    <t>17:30</t>
    <phoneticPr fontId="2"/>
  </si>
  <si>
    <t>9c</t>
    <phoneticPr fontId="2"/>
  </si>
  <si>
    <t>9b</t>
    <phoneticPr fontId="2"/>
  </si>
  <si>
    <t>17:48</t>
    <phoneticPr fontId="2"/>
  </si>
  <si>
    <t>18:18</t>
    <phoneticPr fontId="2"/>
  </si>
  <si>
    <t>18:50</t>
    <phoneticPr fontId="2"/>
  </si>
  <si>
    <t>19:57</t>
    <phoneticPr fontId="2"/>
  </si>
  <si>
    <t>21:08</t>
    <phoneticPr fontId="2"/>
  </si>
  <si>
    <t>23:09</t>
    <phoneticPr fontId="2"/>
  </si>
  <si>
    <t>3a</t>
    <phoneticPr fontId="2"/>
  </si>
  <si>
    <t>20190424</t>
    <phoneticPr fontId="2"/>
  </si>
  <si>
    <t>0:38</t>
    <phoneticPr fontId="2"/>
  </si>
  <si>
    <t>1:55</t>
    <phoneticPr fontId="2"/>
  </si>
  <si>
    <t>1a</t>
    <phoneticPr fontId="2"/>
  </si>
  <si>
    <t>3:47</t>
    <phoneticPr fontId="2"/>
  </si>
  <si>
    <t>5:13</t>
    <phoneticPr fontId="2"/>
  </si>
  <si>
    <t>b</t>
    <phoneticPr fontId="2"/>
  </si>
  <si>
    <t>20190524</t>
    <phoneticPr fontId="2"/>
  </si>
  <si>
    <t>16:46</t>
    <phoneticPr fontId="2"/>
  </si>
  <si>
    <t>8:22</t>
    <phoneticPr fontId="2"/>
  </si>
  <si>
    <t>20190522</t>
    <phoneticPr fontId="2"/>
  </si>
  <si>
    <t>a</t>
    <phoneticPr fontId="2"/>
  </si>
  <si>
    <t>13:48</t>
    <phoneticPr fontId="2"/>
  </si>
  <si>
    <t>17:30</t>
    <phoneticPr fontId="2"/>
  </si>
  <si>
    <t>20190523</t>
    <phoneticPr fontId="2"/>
  </si>
  <si>
    <t>19:24</t>
    <phoneticPr fontId="2"/>
  </si>
  <si>
    <t>21:46</t>
    <phoneticPr fontId="2"/>
  </si>
  <si>
    <t>23:18</t>
    <phoneticPr fontId="2"/>
  </si>
  <si>
    <t>0:44</t>
    <phoneticPr fontId="2"/>
  </si>
  <si>
    <t>1:48</t>
    <phoneticPr fontId="2"/>
  </si>
  <si>
    <t>2:29</t>
    <phoneticPr fontId="2"/>
  </si>
  <si>
    <t>6b</t>
    <phoneticPr fontId="2"/>
  </si>
  <si>
    <t>3:10</t>
    <phoneticPr fontId="2"/>
  </si>
  <si>
    <t>6:47</t>
    <phoneticPr fontId="2"/>
  </si>
  <si>
    <t>7:06</t>
    <phoneticPr fontId="2"/>
  </si>
  <si>
    <t>7:33</t>
    <phoneticPr fontId="2"/>
  </si>
  <si>
    <t>9a</t>
    <phoneticPr fontId="2"/>
  </si>
  <si>
    <t>8:13</t>
    <phoneticPr fontId="2"/>
  </si>
  <si>
    <t>9:15</t>
    <phoneticPr fontId="2"/>
  </si>
  <si>
    <t>10:17</t>
    <phoneticPr fontId="2"/>
  </si>
  <si>
    <t>12:03</t>
    <phoneticPr fontId="2"/>
  </si>
  <si>
    <t>13:04</t>
    <phoneticPr fontId="2"/>
  </si>
  <si>
    <t>14:05</t>
    <phoneticPr fontId="2"/>
  </si>
  <si>
    <t>15:40</t>
    <phoneticPr fontId="2"/>
  </si>
  <si>
    <t>別計測サルパ0.70ｇ</t>
    <rPh sb="0" eb="3">
      <t>ベツケイソク</t>
    </rPh>
    <phoneticPr fontId="2"/>
  </si>
  <si>
    <t>別計測クラゲ・ゼラチン質生物　0.54ｇ</t>
    <rPh sb="0" eb="3">
      <t>ベツケイソク</t>
    </rPh>
    <rPh sb="11" eb="12">
      <t>シツ</t>
    </rPh>
    <rPh sb="12" eb="14">
      <t>セイブツ</t>
    </rPh>
    <phoneticPr fontId="2"/>
  </si>
  <si>
    <t>別計測サルパ0.62ｇ</t>
    <rPh sb="0" eb="3">
      <t>ベツケイソク</t>
    </rPh>
    <phoneticPr fontId="2"/>
  </si>
  <si>
    <t>別計測大型生物0.08ｇ</t>
    <rPh sb="0" eb="3">
      <t>ベツケイソク</t>
    </rPh>
    <rPh sb="3" eb="7">
      <t>オオガタセイブツ</t>
    </rPh>
    <phoneticPr fontId="2"/>
  </si>
  <si>
    <t>別計測クラゲ0.71ｇ</t>
    <rPh sb="0" eb="3">
      <t>ベツケイソク</t>
    </rPh>
    <phoneticPr fontId="2"/>
  </si>
  <si>
    <t>別計測ゼラチン0.05ｇ</t>
    <rPh sb="0" eb="3">
      <t>ベツケイソク</t>
    </rPh>
    <phoneticPr fontId="2"/>
  </si>
  <si>
    <t>別計測サルパ1.51ｇ</t>
    <rPh sb="0" eb="3">
      <t>ベツケイソク</t>
    </rPh>
    <phoneticPr fontId="2"/>
  </si>
  <si>
    <t>別計測サルパ0.02ｇ</t>
    <rPh sb="0" eb="3">
      <t>ベツケイソク</t>
    </rPh>
    <phoneticPr fontId="2"/>
  </si>
  <si>
    <t>別計測サルパ13.46ｇ</t>
    <rPh sb="0" eb="3">
      <t>ベツケイソク</t>
    </rPh>
    <phoneticPr fontId="2"/>
  </si>
  <si>
    <t>別計測サルパ3.43ｇ</t>
    <rPh sb="0" eb="3">
      <t>ベツケイソク</t>
    </rPh>
    <phoneticPr fontId="2"/>
  </si>
  <si>
    <t>別計測サルパ2.53ｇ</t>
    <rPh sb="0" eb="3">
      <t>ベツケイソク</t>
    </rPh>
    <phoneticPr fontId="2"/>
  </si>
  <si>
    <t>別計測サルパ3.89ｇ</t>
    <rPh sb="0" eb="3">
      <t>ベツケイソク</t>
    </rPh>
    <phoneticPr fontId="2"/>
  </si>
  <si>
    <t>別計測サルパ50.34ｇ</t>
    <rPh sb="0" eb="3">
      <t>ベツケイソク</t>
    </rPh>
    <phoneticPr fontId="2"/>
  </si>
  <si>
    <t>別計測サルパ11.59ｇ</t>
    <rPh sb="0" eb="3">
      <t>ベツケイソク</t>
    </rPh>
    <phoneticPr fontId="2"/>
  </si>
  <si>
    <t>別計測サルパ70.42ｇ</t>
    <rPh sb="0" eb="3">
      <t>ベツケイソク</t>
    </rPh>
    <phoneticPr fontId="2"/>
  </si>
  <si>
    <t>別計測サルパ39.28ｇ</t>
    <rPh sb="0" eb="3">
      <t>ベツケイソク</t>
    </rPh>
    <phoneticPr fontId="2"/>
  </si>
  <si>
    <t>別計測サルパ61.15ｇ</t>
    <rPh sb="0" eb="3">
      <t>ベツケイソク</t>
    </rPh>
    <phoneticPr fontId="2"/>
  </si>
  <si>
    <t>別計測サルパ34.42ｇ</t>
    <rPh sb="0" eb="3">
      <t>ベツケイソク</t>
    </rPh>
    <phoneticPr fontId="2"/>
  </si>
  <si>
    <t>別計測サルパ37.48ｇ</t>
    <rPh sb="0" eb="3">
      <t>ベツケイソク</t>
    </rPh>
    <phoneticPr fontId="2"/>
  </si>
  <si>
    <t>別計測サルパ29.50ｇ</t>
    <rPh sb="0" eb="3">
      <t>ベツケイソク</t>
    </rPh>
    <phoneticPr fontId="2"/>
  </si>
  <si>
    <t>別計測サルパ13.33ｇ</t>
    <rPh sb="0" eb="3">
      <t>ベツケイソク</t>
    </rPh>
    <phoneticPr fontId="2"/>
  </si>
  <si>
    <t>別計測サルパ11.84ｇ</t>
    <rPh sb="0" eb="3">
      <t>ベツケイソク</t>
    </rPh>
    <phoneticPr fontId="2"/>
  </si>
  <si>
    <t>別計測サルパ90.99ｇ</t>
    <rPh sb="0" eb="3">
      <t>ベツケイソク</t>
    </rPh>
    <phoneticPr fontId="2"/>
  </si>
  <si>
    <t>別計測サルパ28.96ｇ</t>
    <rPh sb="0" eb="3">
      <t>ベツケイソク</t>
    </rPh>
    <phoneticPr fontId="2"/>
  </si>
  <si>
    <t>別計測クラゲ0.08ｇ</t>
    <rPh sb="0" eb="1">
      <t>ベツ</t>
    </rPh>
    <rPh sb="1" eb="3">
      <t>ケイソク</t>
    </rPh>
    <phoneticPr fontId="2"/>
  </si>
  <si>
    <t>別計測サルパ0.29ｇ</t>
    <rPh sb="0" eb="3">
      <t>ベツケイソク</t>
    </rPh>
    <phoneticPr fontId="2"/>
  </si>
  <si>
    <t>別計測サルパ・クラゲ0.24ｇ</t>
    <rPh sb="0" eb="3">
      <t>ベツケイソク</t>
    </rPh>
    <phoneticPr fontId="2"/>
  </si>
  <si>
    <t>別計測サルパ・クラゲ1.67ｇ</t>
    <rPh sb="0" eb="3">
      <t>ベツケイソク</t>
    </rPh>
    <phoneticPr fontId="2"/>
  </si>
  <si>
    <t>別計測サルパ・ゼラチン質生物86.68ｇ</t>
    <rPh sb="0" eb="3">
      <t>ベツケイソク</t>
    </rPh>
    <rPh sb="11" eb="12">
      <t>シツ</t>
    </rPh>
    <rPh sb="12" eb="14">
      <t>セイブツ</t>
    </rPh>
    <phoneticPr fontId="2"/>
  </si>
  <si>
    <t>別計測サルパ・ゼラチン質生物15.54ｇ</t>
    <rPh sb="0" eb="3">
      <t>ベツケイソク</t>
    </rPh>
    <rPh sb="11" eb="12">
      <t>シツ</t>
    </rPh>
    <rPh sb="12" eb="14">
      <t>セイブツ</t>
    </rPh>
    <phoneticPr fontId="2"/>
  </si>
  <si>
    <t>卵径</t>
    <rPh sb="0" eb="2">
      <t>ランケイ</t>
    </rPh>
    <phoneticPr fontId="13"/>
  </si>
  <si>
    <t>NO.</t>
  </si>
  <si>
    <t>採集月</t>
    <rPh sb="0" eb="2">
      <t>サイシュウ</t>
    </rPh>
    <rPh sb="2" eb="3">
      <t>ツキ</t>
    </rPh>
    <phoneticPr fontId="13"/>
  </si>
  <si>
    <t>測点</t>
  </si>
  <si>
    <t>測定値</t>
  </si>
  <si>
    <t>計算結果</t>
    <rPh sb="0" eb="2">
      <t>ケイサン</t>
    </rPh>
    <rPh sb="2" eb="4">
      <t>ケッカ</t>
    </rPh>
    <phoneticPr fontId="13"/>
  </si>
  <si>
    <t>stage</t>
  </si>
  <si>
    <t>卵径による種判別結果</t>
    <rPh sb="0" eb="2">
      <t>ランケイ</t>
    </rPh>
    <rPh sb="5" eb="6">
      <t>シュ</t>
    </rPh>
    <rPh sb="6" eb="8">
      <t>ハンベツ</t>
    </rPh>
    <rPh sb="8" eb="10">
      <t>ケッカ</t>
    </rPh>
    <phoneticPr fontId="13"/>
  </si>
  <si>
    <t>C</t>
    <phoneticPr fontId="2"/>
  </si>
  <si>
    <t>測定：OLYMPUS SZX7</t>
    <phoneticPr fontId="13"/>
  </si>
  <si>
    <t>測定倍率：接眼；×１０、対物；×４</t>
    <phoneticPr fontId="13"/>
  </si>
  <si>
    <t>メモ：</t>
  </si>
  <si>
    <t>サバ属卵、卵径測定結果（2019度）</t>
    <rPh sb="2" eb="3">
      <t>ゾク</t>
    </rPh>
    <phoneticPr fontId="13"/>
  </si>
  <si>
    <t>別計測サルパ1.90ｇ。サルパ連鎖個体あり。</t>
    <rPh sb="0" eb="3">
      <t>ベツケイソク</t>
    </rPh>
    <rPh sb="15" eb="17">
      <t>レンサ</t>
    </rPh>
    <rPh sb="17" eb="19">
      <t>コタイ</t>
    </rPh>
    <phoneticPr fontId="2"/>
  </si>
  <si>
    <t>*サルパ連鎖個体はサルパ類個体数に含めた。</t>
    <rPh sb="4" eb="6">
      <t>レンサ</t>
    </rPh>
    <rPh sb="6" eb="8">
      <t>コタイ</t>
    </rPh>
    <rPh sb="12" eb="13">
      <t>ルイ</t>
    </rPh>
    <rPh sb="13" eb="16">
      <t>コタイスウ</t>
    </rPh>
    <rPh sb="17" eb="18">
      <t>フク</t>
    </rPh>
    <phoneticPr fontId="2"/>
  </si>
  <si>
    <t>20191001</t>
    <phoneticPr fontId="2"/>
  </si>
  <si>
    <t>12:04</t>
    <phoneticPr fontId="2"/>
  </si>
  <si>
    <t>10:58</t>
    <phoneticPr fontId="2"/>
  </si>
  <si>
    <t>09:50</t>
    <phoneticPr fontId="2"/>
  </si>
  <si>
    <t>07:50</t>
    <phoneticPr fontId="2"/>
  </si>
  <si>
    <t>05:45</t>
    <phoneticPr fontId="2"/>
  </si>
  <si>
    <t>03:30</t>
    <phoneticPr fontId="2"/>
  </si>
  <si>
    <t>20190930</t>
    <phoneticPr fontId="2"/>
  </si>
  <si>
    <t>13:29</t>
    <phoneticPr fontId="2"/>
  </si>
  <si>
    <t>20191029</t>
    <phoneticPr fontId="2"/>
  </si>
  <si>
    <t>10:25</t>
    <phoneticPr fontId="2"/>
  </si>
  <si>
    <t>09:18</t>
    <phoneticPr fontId="2"/>
  </si>
  <si>
    <t>08:13</t>
    <phoneticPr fontId="2"/>
  </si>
  <si>
    <t>06:08</t>
    <phoneticPr fontId="2"/>
  </si>
  <si>
    <t>04:04</t>
    <phoneticPr fontId="2"/>
  </si>
  <si>
    <t>サンプル瓶の底が破損していた。</t>
    <rPh sb="4" eb="5">
      <t>ビン</t>
    </rPh>
    <rPh sb="6" eb="7">
      <t>ソコ</t>
    </rPh>
    <rPh sb="8" eb="10">
      <t>ハソン</t>
    </rPh>
    <phoneticPr fontId="2"/>
  </si>
  <si>
    <t>01:59</t>
    <phoneticPr fontId="2"/>
  </si>
  <si>
    <t>20191028</t>
    <phoneticPr fontId="2"/>
  </si>
  <si>
    <t>11:38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</si>
</sst>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\ ???/???"/>
    <numFmt numFmtId="178" formatCode="0.000_ "/>
  </numFmts>
  <fonts count="14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7"/>
      <name val="標準明朝"/>
      <family val="1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ｺﾞｼｯｸ"/>
      <family val="3"/>
      <charset val="128"/>
    </font>
    <font>
      <sz val="12"/>
      <name val="ＭＳ Ｐゴシック"/>
      <family val="3"/>
      <charset val="128"/>
    </font>
    <font>
      <sz val="6"/>
      <name val="ｺﾞｼｯｸ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71">
    <xf numFmtId="0" fontId="0" fillId="0" borderId="0" xfId="0">
      <alignment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49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76" fontId="0" fillId="0" borderId="0" xfId="0" applyNumberFormat="1">
      <alignment vertical="center"/>
    </xf>
    <xf numFmtId="0" fontId="0" fillId="6" borderId="0" xfId="0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13" fontId="3" fillId="0" borderId="6" xfId="0" applyNumberFormat="1" applyFont="1" applyBorder="1" applyProtection="1">
      <alignment vertical="center"/>
      <protection locked="0"/>
    </xf>
    <xf numFmtId="13" fontId="8" fillId="0" borderId="0" xfId="0" applyNumberFormat="1" applyFont="1" applyAlignment="1">
      <alignment horizontal="center" vertical="center"/>
    </xf>
    <xf numFmtId="13" fontId="8" fillId="0" borderId="0" xfId="0" applyNumberFormat="1" applyFont="1">
      <alignment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0" fillId="0" borderId="0" xfId="2" applyFont="1"/>
    <xf numFmtId="14" fontId="10" fillId="0" borderId="0" xfId="2" applyNumberFormat="1" applyFont="1"/>
    <xf numFmtId="178" fontId="10" fillId="0" borderId="0" xfId="2" applyNumberFormat="1" applyFont="1"/>
    <xf numFmtId="49" fontId="10" fillId="0" borderId="0" xfId="2" applyNumberFormat="1" applyFont="1" applyAlignment="1">
      <alignment horizontal="center"/>
    </xf>
    <xf numFmtId="0" fontId="10" fillId="0" borderId="9" xfId="2" applyFont="1" applyBorder="1" applyAlignment="1">
      <alignment horizontal="center"/>
    </xf>
    <xf numFmtId="14" fontId="10" fillId="0" borderId="9" xfId="2" applyNumberFormat="1" applyFont="1" applyBorder="1" applyAlignment="1">
      <alignment horizontal="center"/>
    </xf>
    <xf numFmtId="49" fontId="10" fillId="0" borderId="9" xfId="2" applyNumberFormat="1" applyFont="1" applyBorder="1" applyAlignment="1">
      <alignment horizontal="center"/>
    </xf>
    <xf numFmtId="178" fontId="10" fillId="0" borderId="9" xfId="2" applyNumberFormat="1" applyFont="1" applyBorder="1" applyAlignment="1">
      <alignment horizontal="center"/>
    </xf>
    <xf numFmtId="0" fontId="8" fillId="0" borderId="9" xfId="2" applyFont="1" applyBorder="1" applyAlignment="1">
      <alignment horizontal="left"/>
    </xf>
    <xf numFmtId="0" fontId="10" fillId="0" borderId="9" xfId="2" applyFont="1" applyBorder="1"/>
    <xf numFmtId="14" fontId="10" fillId="0" borderId="9" xfId="2" quotePrefix="1" applyNumberFormat="1" applyFont="1" applyBorder="1"/>
    <xf numFmtId="178" fontId="10" fillId="0" borderId="9" xfId="2" applyNumberFormat="1" applyFont="1" applyBorder="1"/>
    <xf numFmtId="14" fontId="10" fillId="0" borderId="0" xfId="2" quotePrefix="1" applyNumberFormat="1" applyFont="1"/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14" fontId="10" fillId="0" borderId="0" xfId="2" applyNumberFormat="1" applyFont="1" applyAlignment="1">
      <alignment horizontal="left"/>
    </xf>
    <xf numFmtId="49" fontId="10" fillId="0" borderId="0" xfId="2" applyNumberFormat="1" applyFont="1" applyAlignment="1">
      <alignment horizontal="left"/>
    </xf>
    <xf numFmtId="49" fontId="10" fillId="0" borderId="10" xfId="2" applyNumberFormat="1" applyFont="1" applyBorder="1" applyAlignment="1">
      <alignment horizontal="center"/>
    </xf>
    <xf numFmtId="0" fontId="10" fillId="0" borderId="10" xfId="2" applyFont="1" applyBorder="1"/>
    <xf numFmtId="178" fontId="10" fillId="0" borderId="10" xfId="2" applyNumberFormat="1" applyFont="1" applyBorder="1"/>
    <xf numFmtId="0" fontId="3" fillId="2" borderId="2" xfId="0" applyFont="1" applyFill="1" applyBorder="1" applyAlignment="1" applyProtection="1">
      <alignment horizontal="center" vertical="center"/>
    </xf>
    <xf numFmtId="0" fontId="8" fillId="7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13" fontId="3" fillId="0" borderId="0" xfId="0" applyNumberFormat="1" applyFont="1" applyAlignment="1">
      <alignment vertical="center"/>
    </xf>
    <xf numFmtId="13" fontId="3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Alignment="1">
      <alignment horizontal="center" vertical="center"/>
    </xf>
    <xf numFmtId="0" fontId="3" fillId="8" borderId="2" xfId="0" applyFont="1" applyFill="1" applyBorder="1" applyAlignment="1" applyProtection="1">
      <alignment horizontal="center" vertical="center"/>
    </xf>
    <xf numFmtId="0" fontId="3" fillId="8" borderId="5" xfId="0" applyFont="1" applyFill="1" applyBorder="1" applyAlignment="1" applyProtection="1">
      <alignment horizontal="center" vertical="center"/>
    </xf>
    <xf numFmtId="0" fontId="3" fillId="8" borderId="4" xfId="0" applyFont="1" applyFill="1" applyBorder="1" applyAlignment="1" applyProtection="1">
      <alignment horizontal="center" vertical="center"/>
    </xf>
    <xf numFmtId="0" fontId="12" fillId="0" borderId="0" xfId="2" applyFont="1" applyAlignment="1">
      <alignment horizontal="center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</cellXfs>
  <cellStyles count="3">
    <cellStyle name="標準" xfId="0" builtinId="0"/>
    <cellStyle name="標準_H21東京ｻﾊﾞ" xfId="2"/>
    <cellStyle name="未定義" xfId="1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45"/>
  <sheetViews>
    <sheetView view="pageBreakPreview" zoomScale="70" zoomScaleNormal="100" zoomScaleSheetLayoutView="70" workbookViewId="0">
      <pane xSplit="3" ySplit="15" topLeftCell="D22" activePane="bottomRight" state="frozen"/>
      <selection pane="topRight" activeCell="D1" sqref="D1"/>
      <selection pane="bottomLeft" activeCell="A16" sqref="A16"/>
      <selection pane="bottomRight" activeCell="F15" sqref="F15:F36"/>
    </sheetView>
  </sheetViews>
  <sheetFormatPr defaultRowHeight="13.5" x14ac:dyDescent="0.15"/>
  <cols>
    <col min="1" max="1" width="9" customWidth="1"/>
    <col min="6" max="6" width="10.625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25" customWidth="1"/>
    <col min="62" max="62" width="10.625" customWidth="1"/>
    <col min="65" max="65" width="10.625" customWidth="1"/>
    <col min="68" max="68" width="10.62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24.5" customWidth="1"/>
    <col min="82" max="82" width="14.75" customWidth="1"/>
  </cols>
  <sheetData>
    <row r="1" spans="1:84" x14ac:dyDescent="0.15">
      <c r="B1">
        <v>2019</v>
      </c>
      <c r="C1" t="s">
        <v>0</v>
      </c>
      <c r="D1">
        <v>3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2" t="s">
        <v>4</v>
      </c>
      <c r="D5" s="54" t="s">
        <v>5</v>
      </c>
      <c r="E5" s="5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5">
        <v>350100</v>
      </c>
      <c r="D6" s="57" t="s">
        <v>107</v>
      </c>
      <c r="E6" s="58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3"/>
      <c r="D7" s="54" t="s">
        <v>14</v>
      </c>
      <c r="E7" s="56"/>
      <c r="F7" s="3"/>
      <c r="G7" s="3"/>
      <c r="H7" s="3"/>
      <c r="I7" s="3"/>
      <c r="J7" s="3"/>
    </row>
    <row r="8" spans="1:84" x14ac:dyDescent="0.15">
      <c r="A8" s="3"/>
      <c r="B8" s="3"/>
      <c r="C8" s="3"/>
      <c r="D8" s="59">
        <v>3511</v>
      </c>
      <c r="E8" s="60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84" x14ac:dyDescent="0.15">
      <c r="A10" s="2" t="s">
        <v>16</v>
      </c>
      <c r="B10" s="2" t="s">
        <v>17</v>
      </c>
      <c r="C10" s="2" t="s">
        <v>18</v>
      </c>
      <c r="D10" s="54" t="s">
        <v>19</v>
      </c>
      <c r="E10" s="56"/>
      <c r="F10" s="54" t="s">
        <v>20</v>
      </c>
      <c r="G10" s="55"/>
      <c r="H10" s="55"/>
      <c r="I10" s="55"/>
      <c r="J10" s="56"/>
    </row>
    <row r="11" spans="1:84" x14ac:dyDescent="0.15">
      <c r="A11" s="7">
        <v>4158</v>
      </c>
      <c r="B11" s="13">
        <v>50</v>
      </c>
      <c r="C11" s="13">
        <v>9</v>
      </c>
      <c r="D11" s="61">
        <v>564</v>
      </c>
      <c r="E11" s="62"/>
      <c r="F11" s="57"/>
      <c r="G11" s="63"/>
      <c r="H11" s="63"/>
      <c r="I11" s="63"/>
      <c r="J11" s="58"/>
    </row>
    <row r="13" spans="1:84" x14ac:dyDescent="0.15">
      <c r="O13" s="8" t="s">
        <v>91</v>
      </c>
      <c r="CD13" s="9" t="s">
        <v>87</v>
      </c>
      <c r="CE13" s="64" t="s">
        <v>102</v>
      </c>
      <c r="CF13" s="64"/>
    </row>
    <row r="14" spans="1:84" x14ac:dyDescent="0.15">
      <c r="A14" s="54" t="s">
        <v>21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54" t="s">
        <v>22</v>
      </c>
      <c r="M14" s="55"/>
      <c r="N14" s="56"/>
      <c r="O14" s="54" t="s">
        <v>23</v>
      </c>
      <c r="P14" s="55"/>
      <c r="Q14" s="55"/>
      <c r="R14" s="55"/>
      <c r="S14" s="55"/>
      <c r="T14" s="55"/>
      <c r="U14" s="56"/>
      <c r="V14" s="54" t="s">
        <v>24</v>
      </c>
      <c r="W14" s="55"/>
      <c r="X14" s="55"/>
      <c r="Y14" s="55"/>
      <c r="Z14" s="55"/>
      <c r="AA14" s="56"/>
      <c r="AB14" s="54" t="s">
        <v>25</v>
      </c>
      <c r="AC14" s="55"/>
      <c r="AD14" s="55"/>
      <c r="AE14" s="55"/>
      <c r="AF14" s="55"/>
      <c r="AG14" s="55"/>
      <c r="AH14" s="56"/>
      <c r="AI14" s="54" t="s">
        <v>26</v>
      </c>
      <c r="AJ14" s="55"/>
      <c r="AK14" s="55"/>
      <c r="AL14" s="55"/>
      <c r="AM14" s="55"/>
      <c r="AN14" s="55"/>
      <c r="AO14" s="56"/>
      <c r="AP14" s="65" t="s">
        <v>105</v>
      </c>
      <c r="AQ14" s="66"/>
      <c r="AR14" s="66"/>
      <c r="AS14" s="66"/>
      <c r="AT14" s="66"/>
      <c r="AU14" s="66"/>
      <c r="AV14" s="67"/>
      <c r="AW14" s="65" t="s">
        <v>104</v>
      </c>
      <c r="AX14" s="67"/>
      <c r="AY14" s="17" t="s">
        <v>27</v>
      </c>
      <c r="AZ14" s="65" t="s">
        <v>106</v>
      </c>
      <c r="BA14" s="66"/>
      <c r="BB14" s="66"/>
      <c r="BC14" s="66"/>
      <c r="BD14" s="66"/>
      <c r="BE14" s="66"/>
      <c r="BF14" s="67"/>
      <c r="BG14" s="65" t="s">
        <v>28</v>
      </c>
      <c r="BH14" s="66"/>
      <c r="BI14" s="67"/>
      <c r="BJ14" s="2" t="s">
        <v>29</v>
      </c>
      <c r="BK14" s="2" t="s">
        <v>95</v>
      </c>
      <c r="BL14" s="2" t="s">
        <v>30</v>
      </c>
      <c r="BM14" s="54" t="s">
        <v>31</v>
      </c>
      <c r="BN14" s="55"/>
      <c r="BO14" s="56"/>
      <c r="BP14" s="54" t="s">
        <v>32</v>
      </c>
      <c r="BQ14" s="55"/>
      <c r="BR14" s="56"/>
      <c r="BS14" s="54" t="s">
        <v>33</v>
      </c>
      <c r="BT14" s="55"/>
      <c r="BU14" s="56"/>
      <c r="BV14" s="2" t="s">
        <v>34</v>
      </c>
      <c r="BW14" s="54" t="s">
        <v>35</v>
      </c>
      <c r="BX14" s="55"/>
      <c r="BY14" s="56"/>
      <c r="BZ14" s="2" t="s">
        <v>93</v>
      </c>
      <c r="CA14" s="15" t="s">
        <v>36</v>
      </c>
      <c r="CB14" s="12" t="s">
        <v>92</v>
      </c>
      <c r="CC14" s="12" t="s">
        <v>86</v>
      </c>
      <c r="CD14" s="9" t="s">
        <v>88</v>
      </c>
      <c r="CE14" s="16" t="s">
        <v>99</v>
      </c>
      <c r="CF14" s="16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15"/>
      <c r="CB15" s="12" t="s">
        <v>89</v>
      </c>
      <c r="CC15" s="12"/>
      <c r="CD15" s="10" t="s">
        <v>90</v>
      </c>
      <c r="CE15" s="16" t="s">
        <v>103</v>
      </c>
      <c r="CF15" s="16" t="s">
        <v>101</v>
      </c>
    </row>
    <row r="16" spans="1:84" x14ac:dyDescent="0.15">
      <c r="A16" s="4" t="s">
        <v>57</v>
      </c>
      <c r="B16" s="5" t="s">
        <v>108</v>
      </c>
      <c r="C16" s="6" t="s">
        <v>109</v>
      </c>
      <c r="D16" s="18">
        <v>0.38194444444444442</v>
      </c>
      <c r="E16" s="19">
        <v>3452</v>
      </c>
      <c r="F16" s="19">
        <v>13200</v>
      </c>
      <c r="G16" s="13">
        <v>57</v>
      </c>
      <c r="H16" s="13">
        <v>6</v>
      </c>
      <c r="I16" s="13">
        <v>630</v>
      </c>
      <c r="J16" s="13">
        <v>14.1</v>
      </c>
      <c r="K16" s="13"/>
      <c r="L16" s="13"/>
      <c r="M16" s="20">
        <v>0.11</v>
      </c>
      <c r="N16" s="13"/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2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1</v>
      </c>
      <c r="BZ16" s="20">
        <v>0</v>
      </c>
      <c r="CA16" s="20">
        <v>0</v>
      </c>
      <c r="CB16" s="22">
        <v>1</v>
      </c>
      <c r="CD16" s="11">
        <f>(I16/G16)/($D$11/$B$11)</f>
        <v>0.97984322508398658</v>
      </c>
    </row>
    <row r="17" spans="1:82" x14ac:dyDescent="0.15">
      <c r="A17" s="4" t="s">
        <v>58</v>
      </c>
      <c r="B17" s="5">
        <v>21</v>
      </c>
      <c r="C17" s="6" t="s">
        <v>110</v>
      </c>
      <c r="D17" s="18">
        <v>0.59097222222222223</v>
      </c>
      <c r="E17" s="19">
        <v>3520</v>
      </c>
      <c r="F17" s="19">
        <v>13139</v>
      </c>
      <c r="G17" s="13">
        <v>148</v>
      </c>
      <c r="H17" s="13">
        <v>32</v>
      </c>
      <c r="I17" s="13">
        <v>1510</v>
      </c>
      <c r="J17" s="13">
        <v>14.6</v>
      </c>
      <c r="K17" s="13"/>
      <c r="L17" s="13"/>
      <c r="M17" s="20">
        <v>1.62</v>
      </c>
      <c r="N17" s="13"/>
      <c r="O17" s="20">
        <v>0</v>
      </c>
      <c r="P17" s="20">
        <v>0</v>
      </c>
      <c r="Q17" s="20">
        <v>2</v>
      </c>
      <c r="R17" s="20">
        <v>0</v>
      </c>
      <c r="S17" s="20">
        <v>0</v>
      </c>
      <c r="T17" s="20">
        <v>1</v>
      </c>
      <c r="U17" s="20">
        <v>0</v>
      </c>
      <c r="V17" s="20">
        <v>6</v>
      </c>
      <c r="W17" s="20">
        <v>1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1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1</v>
      </c>
      <c r="BH17" s="20">
        <v>2</v>
      </c>
      <c r="BI17" s="20">
        <v>0</v>
      </c>
      <c r="BJ17" s="20">
        <v>0</v>
      </c>
      <c r="BK17" s="20">
        <v>0</v>
      </c>
      <c r="BL17" s="20">
        <v>3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1</v>
      </c>
      <c r="BY17" s="20">
        <v>4</v>
      </c>
      <c r="BZ17" s="20">
        <v>0</v>
      </c>
      <c r="CA17" s="20">
        <v>3</v>
      </c>
      <c r="CB17" s="22">
        <v>1</v>
      </c>
      <c r="CD17" s="11">
        <f t="shared" ref="CD17:CD45" si="0">(I17/G17)/($D$11/$B$11)</f>
        <v>0.90449492045236735</v>
      </c>
    </row>
    <row r="18" spans="1:82" x14ac:dyDescent="0.15">
      <c r="A18" s="4" t="s">
        <v>59</v>
      </c>
      <c r="B18" s="5">
        <v>14</v>
      </c>
      <c r="C18" s="6" t="s">
        <v>111</v>
      </c>
      <c r="D18" s="18">
        <v>0.74652777777777779</v>
      </c>
      <c r="E18" s="19">
        <v>3640</v>
      </c>
      <c r="F18" s="19">
        <v>13219</v>
      </c>
      <c r="G18" s="13">
        <v>150</v>
      </c>
      <c r="H18" s="13">
        <v>28</v>
      </c>
      <c r="I18" s="13">
        <v>1450</v>
      </c>
      <c r="J18" s="13">
        <v>11.4</v>
      </c>
      <c r="K18" s="13"/>
      <c r="L18" s="13"/>
      <c r="M18" s="20">
        <v>0.94</v>
      </c>
      <c r="N18" s="13"/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3</v>
      </c>
      <c r="CB18" s="22">
        <v>1</v>
      </c>
      <c r="CC18" s="23" t="s">
        <v>220</v>
      </c>
      <c r="CD18" s="11">
        <f t="shared" si="0"/>
        <v>0.85697399527186757</v>
      </c>
    </row>
    <row r="19" spans="1:82" x14ac:dyDescent="0.15">
      <c r="A19" s="4" t="s">
        <v>60</v>
      </c>
      <c r="B19" s="5">
        <v>13</v>
      </c>
      <c r="C19" s="6" t="s">
        <v>112</v>
      </c>
      <c r="D19" s="18">
        <v>0.82361111111111107</v>
      </c>
      <c r="E19" s="19">
        <v>3620</v>
      </c>
      <c r="F19" s="19">
        <v>13219</v>
      </c>
      <c r="G19" s="13">
        <v>150</v>
      </c>
      <c r="H19" s="13">
        <v>0</v>
      </c>
      <c r="I19" s="13">
        <v>1520</v>
      </c>
      <c r="J19" s="13">
        <v>13.5</v>
      </c>
      <c r="K19" s="13"/>
      <c r="L19" s="13"/>
      <c r="M19" s="21">
        <v>3.8</v>
      </c>
      <c r="N19" s="13"/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2</v>
      </c>
      <c r="U19" s="20">
        <v>1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5</v>
      </c>
      <c r="BI19" s="20">
        <v>3</v>
      </c>
      <c r="BJ19" s="20">
        <v>3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1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1</v>
      </c>
      <c r="BX19" s="20">
        <v>0</v>
      </c>
      <c r="BY19" s="20">
        <v>1</v>
      </c>
      <c r="BZ19" s="20">
        <v>0</v>
      </c>
      <c r="CA19" s="20">
        <v>3</v>
      </c>
      <c r="CB19" s="22">
        <v>1</v>
      </c>
      <c r="CD19" s="11">
        <f t="shared" si="0"/>
        <v>0.89834515366430256</v>
      </c>
    </row>
    <row r="20" spans="1:82" x14ac:dyDescent="0.15">
      <c r="A20" s="4" t="s">
        <v>61</v>
      </c>
      <c r="B20" s="5">
        <v>5</v>
      </c>
      <c r="C20" s="6" t="s">
        <v>113</v>
      </c>
      <c r="D20" s="18">
        <v>0.9243055555555556</v>
      </c>
      <c r="E20" s="19">
        <v>3600</v>
      </c>
      <c r="F20" s="19">
        <v>13159</v>
      </c>
      <c r="G20" s="13">
        <v>150</v>
      </c>
      <c r="H20" s="13">
        <v>5</v>
      </c>
      <c r="I20" s="13">
        <v>1440</v>
      </c>
      <c r="J20" s="13">
        <v>13.4</v>
      </c>
      <c r="K20" s="13"/>
      <c r="L20" s="13"/>
      <c r="M20" s="20">
        <v>1.29</v>
      </c>
      <c r="N20" s="13"/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2</v>
      </c>
      <c r="BI20" s="20">
        <v>1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1</v>
      </c>
      <c r="BX20" s="20">
        <v>0</v>
      </c>
      <c r="BY20" s="20">
        <v>0</v>
      </c>
      <c r="BZ20" s="20">
        <v>0</v>
      </c>
      <c r="CA20" s="20">
        <v>3</v>
      </c>
      <c r="CB20" s="22">
        <v>1</v>
      </c>
      <c r="CD20" s="11">
        <f t="shared" si="0"/>
        <v>0.85106382978723405</v>
      </c>
    </row>
    <row r="21" spans="1:82" x14ac:dyDescent="0.15">
      <c r="A21" s="4" t="s">
        <v>11</v>
      </c>
      <c r="B21" s="5">
        <v>12</v>
      </c>
      <c r="C21" s="6" t="s">
        <v>114</v>
      </c>
      <c r="D21" s="18">
        <v>0.9916666666666667</v>
      </c>
      <c r="E21" s="19">
        <v>3600</v>
      </c>
      <c r="F21" s="19">
        <v>13219</v>
      </c>
      <c r="G21" s="13">
        <v>150</v>
      </c>
      <c r="H21" s="13">
        <v>27</v>
      </c>
      <c r="I21" s="13">
        <v>1530</v>
      </c>
      <c r="J21" s="13">
        <v>13.3</v>
      </c>
      <c r="K21" s="13"/>
      <c r="L21" s="13"/>
      <c r="M21" s="20">
        <v>1.93</v>
      </c>
      <c r="N21" s="13"/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1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1</v>
      </c>
      <c r="CB21" s="22">
        <v>1</v>
      </c>
      <c r="CD21" s="11">
        <f t="shared" si="0"/>
        <v>0.9042553191489362</v>
      </c>
    </row>
    <row r="22" spans="1:82" x14ac:dyDescent="0.15">
      <c r="A22" s="4" t="s">
        <v>62</v>
      </c>
      <c r="B22" s="5">
        <v>6</v>
      </c>
      <c r="C22" s="6" t="s">
        <v>115</v>
      </c>
      <c r="D22" s="18">
        <v>4.9305555555555554E-2</v>
      </c>
      <c r="E22" s="19">
        <v>3600</v>
      </c>
      <c r="F22" s="19">
        <v>13237</v>
      </c>
      <c r="G22" s="13">
        <v>150</v>
      </c>
      <c r="H22" s="13">
        <v>34</v>
      </c>
      <c r="I22" s="13">
        <v>1450</v>
      </c>
      <c r="J22" s="13">
        <v>13.2</v>
      </c>
      <c r="K22" s="13"/>
      <c r="L22" s="13"/>
      <c r="M22" s="20">
        <v>0.92</v>
      </c>
      <c r="N22" s="13"/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8</v>
      </c>
      <c r="BH22" s="20">
        <v>5</v>
      </c>
      <c r="BI22" s="20">
        <v>0</v>
      </c>
      <c r="BJ22" s="20">
        <v>2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2</v>
      </c>
      <c r="BZ22" s="20">
        <v>0</v>
      </c>
      <c r="CA22" s="20">
        <v>5</v>
      </c>
      <c r="CB22" s="22">
        <v>1</v>
      </c>
      <c r="CD22" s="11">
        <f t="shared" si="0"/>
        <v>0.85697399527186757</v>
      </c>
    </row>
    <row r="23" spans="1:82" x14ac:dyDescent="0.15">
      <c r="A23" s="4" t="s">
        <v>64</v>
      </c>
      <c r="B23" s="5" t="s">
        <v>117</v>
      </c>
      <c r="C23" s="6" t="s">
        <v>116</v>
      </c>
      <c r="D23" s="18">
        <v>9.3055555555555558E-2</v>
      </c>
      <c r="E23" s="19">
        <v>3550</v>
      </c>
      <c r="F23" s="19">
        <v>13237</v>
      </c>
      <c r="G23" s="13">
        <v>150</v>
      </c>
      <c r="H23" s="13">
        <v>38</v>
      </c>
      <c r="I23" s="13">
        <v>1580</v>
      </c>
      <c r="J23" s="13">
        <v>13.6</v>
      </c>
      <c r="K23" s="13"/>
      <c r="L23" s="13"/>
      <c r="M23" s="20">
        <v>0.54</v>
      </c>
      <c r="N23" s="13"/>
      <c r="O23" s="20">
        <v>0</v>
      </c>
      <c r="P23" s="20">
        <v>1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1</v>
      </c>
      <c r="X23" s="20">
        <v>2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5</v>
      </c>
      <c r="BH23" s="20">
        <v>1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5</v>
      </c>
      <c r="BQ23" s="20">
        <v>0</v>
      </c>
      <c r="BR23" s="20">
        <v>0</v>
      </c>
      <c r="BS23" s="20">
        <v>1</v>
      </c>
      <c r="BT23" s="20">
        <v>0</v>
      </c>
      <c r="BU23" s="20">
        <v>3</v>
      </c>
      <c r="BV23" s="20">
        <v>0</v>
      </c>
      <c r="BW23" s="20">
        <v>1</v>
      </c>
      <c r="BX23" s="20">
        <v>0</v>
      </c>
      <c r="BY23" s="20">
        <v>3</v>
      </c>
      <c r="BZ23" s="20">
        <v>0</v>
      </c>
      <c r="CA23" s="20">
        <v>1</v>
      </c>
      <c r="CB23" s="22">
        <v>1</v>
      </c>
      <c r="CD23" s="11">
        <f t="shared" si="0"/>
        <v>0.93380614657210403</v>
      </c>
    </row>
    <row r="24" spans="1:82" x14ac:dyDescent="0.15">
      <c r="A24" s="4" t="s">
        <v>63</v>
      </c>
      <c r="B24" s="5" t="s">
        <v>118</v>
      </c>
      <c r="C24" s="6" t="s">
        <v>119</v>
      </c>
      <c r="D24" s="18">
        <v>0.11805555555555557</v>
      </c>
      <c r="E24" s="19">
        <v>3545</v>
      </c>
      <c r="F24" s="19">
        <v>13237</v>
      </c>
      <c r="G24" s="13">
        <v>150</v>
      </c>
      <c r="H24" s="13">
        <v>32</v>
      </c>
      <c r="I24" s="13">
        <v>1620</v>
      </c>
      <c r="J24" s="13">
        <v>12.9</v>
      </c>
      <c r="K24" s="13"/>
      <c r="L24" s="13"/>
      <c r="M24" s="20">
        <v>0.61</v>
      </c>
      <c r="N24" s="13"/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3</v>
      </c>
      <c r="U24" s="20">
        <v>0</v>
      </c>
      <c r="V24" s="20">
        <v>1</v>
      </c>
      <c r="W24" s="20">
        <v>1</v>
      </c>
      <c r="X24" s="20">
        <v>2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10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3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2</v>
      </c>
      <c r="BX24" s="20">
        <v>2</v>
      </c>
      <c r="BY24" s="20">
        <v>1</v>
      </c>
      <c r="BZ24" s="20">
        <v>0</v>
      </c>
      <c r="CA24" s="20">
        <v>0</v>
      </c>
      <c r="CB24" s="22">
        <v>1</v>
      </c>
      <c r="CD24" s="11">
        <f t="shared" si="0"/>
        <v>0.95744680851063846</v>
      </c>
    </row>
    <row r="25" spans="1:82" x14ac:dyDescent="0.15">
      <c r="A25" s="4" t="s">
        <v>65</v>
      </c>
      <c r="B25" s="5">
        <v>7</v>
      </c>
      <c r="C25" s="6" t="s">
        <v>116</v>
      </c>
      <c r="D25" s="18">
        <v>0.1451388888888889</v>
      </c>
      <c r="E25" s="19">
        <v>3540</v>
      </c>
      <c r="F25" s="19">
        <v>13237</v>
      </c>
      <c r="G25" s="13">
        <v>145</v>
      </c>
      <c r="H25" s="13">
        <v>30</v>
      </c>
      <c r="I25" s="13">
        <v>1460</v>
      </c>
      <c r="J25" s="13">
        <v>13.4</v>
      </c>
      <c r="K25" s="13"/>
      <c r="L25" s="13"/>
      <c r="M25" s="20">
        <v>0.44</v>
      </c>
      <c r="N25" s="13"/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1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28</v>
      </c>
      <c r="BH25" s="20">
        <v>5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5</v>
      </c>
      <c r="BT25" s="20">
        <v>3</v>
      </c>
      <c r="BU25" s="20">
        <v>0</v>
      </c>
      <c r="BV25" s="20">
        <v>0</v>
      </c>
      <c r="BW25" s="20">
        <v>1</v>
      </c>
      <c r="BX25" s="20">
        <v>1</v>
      </c>
      <c r="BY25" s="20">
        <v>3</v>
      </c>
      <c r="BZ25" s="20">
        <v>0</v>
      </c>
      <c r="CA25" s="20">
        <v>11</v>
      </c>
      <c r="CB25" s="22">
        <v>1</v>
      </c>
      <c r="CD25" s="11">
        <f t="shared" si="0"/>
        <v>0.89263878698948396</v>
      </c>
    </row>
    <row r="26" spans="1:82" x14ac:dyDescent="0.15">
      <c r="A26" s="4" t="s">
        <v>66</v>
      </c>
      <c r="B26" s="5" t="s">
        <v>120</v>
      </c>
      <c r="C26" s="6" t="s">
        <v>116</v>
      </c>
      <c r="D26" s="18">
        <v>0.28333333333333333</v>
      </c>
      <c r="E26" s="19">
        <v>3508</v>
      </c>
      <c r="F26" s="19">
        <v>13219</v>
      </c>
      <c r="G26" s="13">
        <v>69</v>
      </c>
      <c r="H26" s="13">
        <v>15</v>
      </c>
      <c r="I26" s="13">
        <v>720</v>
      </c>
      <c r="J26" s="13">
        <v>14</v>
      </c>
      <c r="K26" s="13"/>
      <c r="L26" s="13"/>
      <c r="M26" s="20">
        <v>0.48</v>
      </c>
      <c r="N26" s="13"/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1</v>
      </c>
      <c r="U26" s="20">
        <v>0</v>
      </c>
      <c r="V26" s="20">
        <v>0</v>
      </c>
      <c r="W26" s="20">
        <v>2</v>
      </c>
      <c r="X26" s="20">
        <v>2</v>
      </c>
      <c r="Y26" s="20">
        <v>0</v>
      </c>
      <c r="Z26" s="20">
        <v>2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2</v>
      </c>
      <c r="BX26" s="20">
        <v>0</v>
      </c>
      <c r="BY26" s="20">
        <v>0</v>
      </c>
      <c r="BZ26" s="20">
        <v>0</v>
      </c>
      <c r="CA26" s="20">
        <v>1</v>
      </c>
      <c r="CB26" s="22">
        <v>1</v>
      </c>
      <c r="CD26" s="11">
        <f t="shared" si="0"/>
        <v>0.92506938020351537</v>
      </c>
    </row>
    <row r="27" spans="1:82" x14ac:dyDescent="0.15">
      <c r="A27" s="4" t="s">
        <v>67</v>
      </c>
      <c r="B27" s="5" t="s">
        <v>121</v>
      </c>
      <c r="C27" s="6" t="s">
        <v>116</v>
      </c>
      <c r="D27" s="18">
        <v>0.29930555555555555</v>
      </c>
      <c r="E27" s="19">
        <v>3510</v>
      </c>
      <c r="F27" s="19">
        <v>13219</v>
      </c>
      <c r="G27" s="13">
        <v>108</v>
      </c>
      <c r="H27" s="13">
        <v>24</v>
      </c>
      <c r="I27" s="13">
        <v>1160</v>
      </c>
      <c r="J27" s="13">
        <v>14</v>
      </c>
      <c r="K27" s="13"/>
      <c r="L27" s="13"/>
      <c r="M27" s="20">
        <v>0.46</v>
      </c>
      <c r="N27" s="13"/>
      <c r="O27" s="20">
        <v>0</v>
      </c>
      <c r="P27" s="20">
        <v>0</v>
      </c>
      <c r="Q27" s="20">
        <v>1</v>
      </c>
      <c r="R27" s="20">
        <v>0</v>
      </c>
      <c r="S27" s="20">
        <v>0</v>
      </c>
      <c r="T27" s="20">
        <v>4</v>
      </c>
      <c r="U27" s="20">
        <v>0</v>
      </c>
      <c r="V27" s="20">
        <v>2</v>
      </c>
      <c r="W27" s="20">
        <v>2</v>
      </c>
      <c r="X27" s="20">
        <v>3</v>
      </c>
      <c r="Y27" s="20">
        <v>0</v>
      </c>
      <c r="Z27" s="20">
        <v>6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1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3</v>
      </c>
      <c r="BX27" s="20">
        <v>0</v>
      </c>
      <c r="BY27" s="20">
        <v>2</v>
      </c>
      <c r="BZ27" s="20">
        <v>0</v>
      </c>
      <c r="CA27" s="20">
        <v>0</v>
      </c>
      <c r="CB27" s="22">
        <v>1</v>
      </c>
      <c r="CD27" s="11">
        <f t="shared" si="0"/>
        <v>0.95219332807985291</v>
      </c>
    </row>
    <row r="28" spans="1:82" x14ac:dyDescent="0.15">
      <c r="A28" s="4" t="s">
        <v>68</v>
      </c>
      <c r="B28" s="5" t="s">
        <v>122</v>
      </c>
      <c r="C28" s="6" t="s">
        <v>123</v>
      </c>
      <c r="D28" s="14" t="s">
        <v>124</v>
      </c>
      <c r="E28" s="5">
        <v>3515</v>
      </c>
      <c r="F28" s="5">
        <v>13219</v>
      </c>
      <c r="G28" s="13">
        <v>138</v>
      </c>
      <c r="H28" s="13">
        <v>38</v>
      </c>
      <c r="I28" s="13">
        <v>1750</v>
      </c>
      <c r="J28" s="13">
        <v>13.9</v>
      </c>
      <c r="K28" s="13"/>
      <c r="L28" s="13"/>
      <c r="M28" s="20">
        <v>0.54</v>
      </c>
      <c r="N28" s="13"/>
      <c r="O28" s="20">
        <v>0</v>
      </c>
      <c r="P28" s="20">
        <v>0</v>
      </c>
      <c r="Q28" s="20">
        <v>1</v>
      </c>
      <c r="R28" s="20">
        <v>0</v>
      </c>
      <c r="S28" s="20">
        <v>0</v>
      </c>
      <c r="T28" s="20">
        <v>4</v>
      </c>
      <c r="U28" s="20">
        <v>0</v>
      </c>
      <c r="V28" s="20">
        <v>1</v>
      </c>
      <c r="W28" s="20">
        <v>0</v>
      </c>
      <c r="X28" s="20">
        <v>6</v>
      </c>
      <c r="Y28" s="20">
        <v>0</v>
      </c>
      <c r="Z28" s="20">
        <v>5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2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9</v>
      </c>
      <c r="BX28" s="20">
        <v>4</v>
      </c>
      <c r="BY28" s="20">
        <v>1</v>
      </c>
      <c r="BZ28" s="20">
        <v>0</v>
      </c>
      <c r="CA28" s="20">
        <v>0</v>
      </c>
      <c r="CB28" s="22">
        <v>1</v>
      </c>
      <c r="CD28" s="11">
        <f t="shared" si="0"/>
        <v>1.1242162606639943</v>
      </c>
    </row>
    <row r="29" spans="1:82" x14ac:dyDescent="0.15">
      <c r="A29" s="4" t="s">
        <v>69</v>
      </c>
      <c r="B29" s="5">
        <v>9</v>
      </c>
      <c r="C29" s="6" t="s">
        <v>123</v>
      </c>
      <c r="D29" s="14" t="s">
        <v>125</v>
      </c>
      <c r="E29" s="5">
        <v>3519</v>
      </c>
      <c r="F29" s="5">
        <v>13219</v>
      </c>
      <c r="G29" s="13">
        <v>150</v>
      </c>
      <c r="H29" s="13">
        <v>38</v>
      </c>
      <c r="I29" s="13">
        <v>1890</v>
      </c>
      <c r="J29" s="13">
        <v>13.6</v>
      </c>
      <c r="K29" s="13"/>
      <c r="L29" s="13"/>
      <c r="M29" s="20">
        <v>0.84</v>
      </c>
      <c r="N29" s="13"/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6</v>
      </c>
      <c r="AA29" s="20">
        <v>1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1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71</v>
      </c>
      <c r="BH29" s="20">
        <v>2</v>
      </c>
      <c r="BI29" s="20">
        <v>3</v>
      </c>
      <c r="BJ29" s="20">
        <v>5</v>
      </c>
      <c r="BK29" s="20">
        <v>0</v>
      </c>
      <c r="BL29" s="20">
        <v>1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4</v>
      </c>
      <c r="BX29" s="20">
        <v>0</v>
      </c>
      <c r="BY29" s="20">
        <v>1</v>
      </c>
      <c r="BZ29" s="20">
        <v>0</v>
      </c>
      <c r="CA29" s="20">
        <v>11</v>
      </c>
      <c r="CB29" s="22">
        <v>1</v>
      </c>
      <c r="CD29" s="11">
        <f t="shared" si="0"/>
        <v>1.1170212765957448</v>
      </c>
    </row>
    <row r="30" spans="1:82" x14ac:dyDescent="0.15">
      <c r="A30" s="4" t="s">
        <v>70</v>
      </c>
      <c r="B30" s="5">
        <v>10</v>
      </c>
      <c r="C30" s="6" t="s">
        <v>123</v>
      </c>
      <c r="D30" s="14" t="s">
        <v>126</v>
      </c>
      <c r="E30" s="5">
        <v>3530</v>
      </c>
      <c r="F30" s="5">
        <v>13219</v>
      </c>
      <c r="G30" s="13">
        <v>150</v>
      </c>
      <c r="H30" s="13">
        <v>24</v>
      </c>
      <c r="I30" s="13">
        <v>1660</v>
      </c>
      <c r="J30" s="13">
        <v>13.6</v>
      </c>
      <c r="K30" s="13"/>
      <c r="L30" s="13"/>
      <c r="M30" s="20">
        <v>2.36</v>
      </c>
      <c r="N30" s="13"/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1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6</v>
      </c>
      <c r="BH30" s="20">
        <v>5</v>
      </c>
      <c r="BI30" s="20">
        <v>5</v>
      </c>
      <c r="BJ30" s="20">
        <v>6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1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2">
        <v>1</v>
      </c>
      <c r="CD30" s="11">
        <f t="shared" si="0"/>
        <v>0.98108747044917266</v>
      </c>
    </row>
    <row r="31" spans="1:82" x14ac:dyDescent="0.15">
      <c r="A31" s="4" t="s">
        <v>71</v>
      </c>
      <c r="B31" s="5">
        <v>11</v>
      </c>
      <c r="C31" s="6" t="s">
        <v>123</v>
      </c>
      <c r="D31" s="14" t="s">
        <v>127</v>
      </c>
      <c r="E31" s="5">
        <v>3540</v>
      </c>
      <c r="F31" s="5">
        <v>13219</v>
      </c>
      <c r="G31" s="13">
        <v>150</v>
      </c>
      <c r="H31" s="13">
        <v>35</v>
      </c>
      <c r="I31" s="13">
        <v>1400</v>
      </c>
      <c r="J31" s="13">
        <v>13.4</v>
      </c>
      <c r="K31" s="13"/>
      <c r="L31" s="13"/>
      <c r="M31" s="20">
        <v>0.83</v>
      </c>
      <c r="N31" s="13"/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10</v>
      </c>
      <c r="BH31" s="20">
        <v>10</v>
      </c>
      <c r="BI31" s="20">
        <v>0</v>
      </c>
      <c r="BJ31" s="20">
        <v>3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1</v>
      </c>
      <c r="BT31" s="20">
        <v>1</v>
      </c>
      <c r="BU31" s="20">
        <v>4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3</v>
      </c>
      <c r="CB31" s="22">
        <v>1</v>
      </c>
      <c r="CD31" s="11">
        <f t="shared" si="0"/>
        <v>0.82742316784869985</v>
      </c>
    </row>
    <row r="32" spans="1:82" x14ac:dyDescent="0.15">
      <c r="A32" s="4" t="s">
        <v>72</v>
      </c>
      <c r="B32" s="5">
        <v>4</v>
      </c>
      <c r="C32" s="6" t="s">
        <v>123</v>
      </c>
      <c r="D32" s="14" t="s">
        <v>128</v>
      </c>
      <c r="E32" s="5">
        <v>3540</v>
      </c>
      <c r="F32" s="5">
        <v>13159</v>
      </c>
      <c r="G32" s="13">
        <v>150</v>
      </c>
      <c r="H32" s="13">
        <v>53</v>
      </c>
      <c r="I32" s="13">
        <v>1660</v>
      </c>
      <c r="J32" s="13">
        <v>14.1</v>
      </c>
      <c r="K32" s="13"/>
      <c r="L32" s="13"/>
      <c r="M32" s="20">
        <v>0.32</v>
      </c>
      <c r="N32" s="13"/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8</v>
      </c>
      <c r="BH32" s="20">
        <v>4</v>
      </c>
      <c r="BI32" s="20">
        <v>3</v>
      </c>
      <c r="BJ32" s="20">
        <v>5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1</v>
      </c>
      <c r="CB32" s="22">
        <v>1</v>
      </c>
      <c r="CD32" s="11">
        <f t="shared" si="0"/>
        <v>0.98108747044917266</v>
      </c>
    </row>
    <row r="33" spans="1:82" x14ac:dyDescent="0.15">
      <c r="A33" s="4" t="s">
        <v>73</v>
      </c>
      <c r="B33" s="5" t="s">
        <v>130</v>
      </c>
      <c r="C33" s="6" t="s">
        <v>123</v>
      </c>
      <c r="D33" s="14" t="s">
        <v>129</v>
      </c>
      <c r="E33" s="5">
        <v>3530</v>
      </c>
      <c r="F33" s="5">
        <v>13159</v>
      </c>
      <c r="G33" s="13">
        <v>150</v>
      </c>
      <c r="H33" s="13">
        <v>48</v>
      </c>
      <c r="I33" s="13">
        <v>1700</v>
      </c>
      <c r="J33" s="13">
        <v>13.7</v>
      </c>
      <c r="K33" s="13"/>
      <c r="L33" s="13"/>
      <c r="M33" s="20">
        <v>0.93</v>
      </c>
      <c r="N33" s="13"/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34</v>
      </c>
      <c r="BH33" s="20">
        <v>1</v>
      </c>
      <c r="BI33" s="20">
        <v>1</v>
      </c>
      <c r="BJ33" s="20">
        <v>37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3</v>
      </c>
      <c r="BT33" s="20">
        <v>0</v>
      </c>
      <c r="BU33" s="20">
        <v>0</v>
      </c>
      <c r="BV33" s="20">
        <v>0</v>
      </c>
      <c r="BW33" s="20">
        <v>2</v>
      </c>
      <c r="BX33" s="20">
        <v>0</v>
      </c>
      <c r="BY33" s="20">
        <v>0</v>
      </c>
      <c r="BZ33" s="20">
        <v>0</v>
      </c>
      <c r="CA33" s="20">
        <v>8</v>
      </c>
      <c r="CB33" s="22">
        <v>1</v>
      </c>
      <c r="CD33" s="11">
        <f t="shared" si="0"/>
        <v>1.0047281323877069</v>
      </c>
    </row>
    <row r="34" spans="1:82" x14ac:dyDescent="0.15">
      <c r="A34" s="4" t="s">
        <v>74</v>
      </c>
      <c r="B34" s="5">
        <v>3</v>
      </c>
      <c r="C34" s="6" t="s">
        <v>123</v>
      </c>
      <c r="D34" s="14" t="s">
        <v>131</v>
      </c>
      <c r="E34" s="5">
        <v>3520</v>
      </c>
      <c r="F34" s="5">
        <v>13159</v>
      </c>
      <c r="G34" s="13">
        <v>148</v>
      </c>
      <c r="H34" s="13">
        <v>20</v>
      </c>
      <c r="I34" s="13">
        <v>1500</v>
      </c>
      <c r="J34" s="13">
        <v>14.3</v>
      </c>
      <c r="K34" s="13"/>
      <c r="L34" s="13"/>
      <c r="M34" s="20">
        <v>0.56999999999999995</v>
      </c>
      <c r="N34" s="13"/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2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7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1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27</v>
      </c>
      <c r="BH34" s="20">
        <v>2</v>
      </c>
      <c r="BI34" s="20">
        <v>2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2</v>
      </c>
      <c r="BU34" s="20">
        <v>0</v>
      </c>
      <c r="BV34" s="20">
        <v>0</v>
      </c>
      <c r="BW34" s="20">
        <v>0</v>
      </c>
      <c r="BX34" s="20">
        <v>0</v>
      </c>
      <c r="BY34" s="20">
        <v>1</v>
      </c>
      <c r="BZ34" s="20">
        <v>0</v>
      </c>
      <c r="CA34" s="20">
        <v>10</v>
      </c>
      <c r="CB34" s="22">
        <v>1</v>
      </c>
      <c r="CD34" s="11">
        <f t="shared" si="0"/>
        <v>0.89850488786659</v>
      </c>
    </row>
    <row r="35" spans="1:82" x14ac:dyDescent="0.15">
      <c r="A35" s="4" t="s">
        <v>75</v>
      </c>
      <c r="B35" s="5" t="s">
        <v>133</v>
      </c>
      <c r="C35" s="6" t="s">
        <v>123</v>
      </c>
      <c r="D35" s="14" t="s">
        <v>132</v>
      </c>
      <c r="E35" s="5">
        <v>3505</v>
      </c>
      <c r="F35" s="5">
        <v>13159</v>
      </c>
      <c r="G35" s="13">
        <v>138</v>
      </c>
      <c r="H35" s="13">
        <v>18</v>
      </c>
      <c r="I35" s="13">
        <v>1380</v>
      </c>
      <c r="J35" s="13">
        <v>14.5</v>
      </c>
      <c r="K35" s="13"/>
      <c r="L35" s="13"/>
      <c r="M35" s="20">
        <v>0.92</v>
      </c>
      <c r="N35" s="13"/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4</v>
      </c>
      <c r="W35" s="20">
        <v>0</v>
      </c>
      <c r="X35" s="20">
        <v>3</v>
      </c>
      <c r="Y35" s="20">
        <v>0</v>
      </c>
      <c r="Z35" s="20">
        <v>1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3</v>
      </c>
      <c r="AJ35" s="20">
        <v>0</v>
      </c>
      <c r="AK35" s="20">
        <v>1</v>
      </c>
      <c r="AL35" s="20">
        <v>0</v>
      </c>
      <c r="AM35" s="20">
        <v>0</v>
      </c>
      <c r="AN35" s="20">
        <v>1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2</v>
      </c>
      <c r="BU35" s="20">
        <v>0</v>
      </c>
      <c r="BV35" s="20">
        <v>0</v>
      </c>
      <c r="BW35" s="20">
        <v>3</v>
      </c>
      <c r="BX35" s="20">
        <v>1</v>
      </c>
      <c r="BY35" s="20">
        <v>2</v>
      </c>
      <c r="BZ35" s="20">
        <v>0</v>
      </c>
      <c r="CA35" s="20">
        <v>1</v>
      </c>
      <c r="CB35" s="22">
        <v>1</v>
      </c>
      <c r="CD35" s="11">
        <f t="shared" si="0"/>
        <v>0.88652482269503552</v>
      </c>
    </row>
    <row r="36" spans="1:82" x14ac:dyDescent="0.15">
      <c r="A36" s="4" t="s">
        <v>76</v>
      </c>
      <c r="B36" s="5" t="s">
        <v>134</v>
      </c>
      <c r="C36" s="6" t="s">
        <v>123</v>
      </c>
      <c r="D36" s="14" t="s">
        <v>135</v>
      </c>
      <c r="E36" s="5">
        <v>3455</v>
      </c>
      <c r="F36" s="5">
        <v>13159</v>
      </c>
      <c r="G36" s="13">
        <v>94</v>
      </c>
      <c r="H36" s="13">
        <v>10</v>
      </c>
      <c r="I36" s="13">
        <v>830</v>
      </c>
      <c r="J36" s="13">
        <v>14.2</v>
      </c>
      <c r="K36" s="13"/>
      <c r="L36" s="13"/>
      <c r="M36" s="20">
        <v>0.97</v>
      </c>
      <c r="N36" s="13"/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4</v>
      </c>
      <c r="X36" s="20">
        <v>9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4</v>
      </c>
      <c r="BX36" s="20">
        <v>0</v>
      </c>
      <c r="BY36" s="20">
        <v>0</v>
      </c>
      <c r="BZ36" s="20">
        <v>0</v>
      </c>
      <c r="CA36" s="20">
        <v>1</v>
      </c>
      <c r="CB36" s="22">
        <v>1</v>
      </c>
      <c r="CD36" s="11">
        <f t="shared" si="0"/>
        <v>0.78278255620944626</v>
      </c>
    </row>
    <row r="37" spans="1:82" x14ac:dyDescent="0.15">
      <c r="A37" s="4" t="s">
        <v>77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D37" s="11" t="e">
        <f t="shared" si="0"/>
        <v>#DIV/0!</v>
      </c>
    </row>
    <row r="38" spans="1:82" x14ac:dyDescent="0.15">
      <c r="A38" s="4" t="s">
        <v>78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 t="s">
        <v>79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 t="s">
        <v>80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 t="s">
        <v>81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 t="s">
        <v>82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 t="s">
        <v>83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 t="s">
        <v>84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 t="s">
        <v>85</v>
      </c>
      <c r="B45" s="5"/>
      <c r="C45" s="5"/>
      <c r="D45" s="13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</sheetData>
  <mergeCells count="23"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  <mergeCell ref="BP14:BR14"/>
    <mergeCell ref="F10:J10"/>
    <mergeCell ref="D5:E5"/>
    <mergeCell ref="D6:E6"/>
    <mergeCell ref="D7:E7"/>
    <mergeCell ref="D8:E8"/>
    <mergeCell ref="D10:E10"/>
  </mergeCells>
  <phoneticPr fontId="2"/>
  <pageMargins left="0.75" right="0.75" top="1" bottom="1" header="0.51200000000000001" footer="0.51200000000000001"/>
  <pageSetup paperSize="9" scale="82" fitToWidth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45"/>
  <sheetViews>
    <sheetView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P30" sqref="P30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25" customWidth="1"/>
    <col min="62" max="62" width="10.625" customWidth="1"/>
    <col min="65" max="65" width="10.625" customWidth="1"/>
    <col min="68" max="68" width="10.62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24.5" customWidth="1"/>
    <col min="82" max="82" width="14.75" customWidth="1"/>
  </cols>
  <sheetData>
    <row r="1" spans="1:84" x14ac:dyDescent="0.15">
      <c r="B1">
        <v>2019</v>
      </c>
      <c r="C1" t="s">
        <v>0</v>
      </c>
      <c r="D1">
        <v>4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2" t="s">
        <v>4</v>
      </c>
      <c r="D5" s="54" t="s">
        <v>5</v>
      </c>
      <c r="E5" s="5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5">
        <v>350100</v>
      </c>
      <c r="D6" s="57" t="s">
        <v>107</v>
      </c>
      <c r="E6" s="58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3"/>
      <c r="D7" s="54" t="s">
        <v>14</v>
      </c>
      <c r="E7" s="56"/>
      <c r="F7" s="3"/>
      <c r="G7" s="3"/>
      <c r="H7" s="3"/>
      <c r="I7" s="3"/>
      <c r="J7" s="3"/>
    </row>
    <row r="8" spans="1:84" x14ac:dyDescent="0.15">
      <c r="A8" s="3"/>
      <c r="B8" s="3"/>
      <c r="C8" s="3"/>
      <c r="D8" s="59">
        <v>3511</v>
      </c>
      <c r="E8" s="60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84" x14ac:dyDescent="0.15">
      <c r="A10" s="2" t="s">
        <v>16</v>
      </c>
      <c r="B10" s="2" t="s">
        <v>17</v>
      </c>
      <c r="C10" s="2" t="s">
        <v>18</v>
      </c>
      <c r="D10" s="54" t="s">
        <v>19</v>
      </c>
      <c r="E10" s="56"/>
      <c r="F10" s="54" t="s">
        <v>20</v>
      </c>
      <c r="G10" s="55"/>
      <c r="H10" s="55"/>
      <c r="I10" s="55"/>
      <c r="J10" s="56"/>
    </row>
    <row r="11" spans="1:84" x14ac:dyDescent="0.15">
      <c r="A11" s="7">
        <v>4158</v>
      </c>
      <c r="B11" s="13">
        <v>50</v>
      </c>
      <c r="C11" s="13">
        <v>15</v>
      </c>
      <c r="D11" s="61">
        <v>622</v>
      </c>
      <c r="E11" s="62"/>
      <c r="F11" s="57"/>
      <c r="G11" s="63"/>
      <c r="H11" s="63"/>
      <c r="I11" s="63"/>
      <c r="J11" s="58"/>
    </row>
    <row r="13" spans="1:84" x14ac:dyDescent="0.15">
      <c r="O13" s="8" t="s">
        <v>91</v>
      </c>
      <c r="CD13" s="9" t="s">
        <v>87</v>
      </c>
      <c r="CE13" s="64" t="s">
        <v>102</v>
      </c>
      <c r="CF13" s="64"/>
    </row>
    <row r="14" spans="1:84" x14ac:dyDescent="0.15">
      <c r="A14" s="54" t="s">
        <v>21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54" t="s">
        <v>22</v>
      </c>
      <c r="M14" s="55"/>
      <c r="N14" s="56"/>
      <c r="O14" s="54" t="s">
        <v>23</v>
      </c>
      <c r="P14" s="55"/>
      <c r="Q14" s="55"/>
      <c r="R14" s="55"/>
      <c r="S14" s="55"/>
      <c r="T14" s="55"/>
      <c r="U14" s="56"/>
      <c r="V14" s="54" t="s">
        <v>24</v>
      </c>
      <c r="W14" s="55"/>
      <c r="X14" s="55"/>
      <c r="Y14" s="55"/>
      <c r="Z14" s="55"/>
      <c r="AA14" s="56"/>
      <c r="AB14" s="54" t="s">
        <v>25</v>
      </c>
      <c r="AC14" s="55"/>
      <c r="AD14" s="55"/>
      <c r="AE14" s="55"/>
      <c r="AF14" s="55"/>
      <c r="AG14" s="55"/>
      <c r="AH14" s="56"/>
      <c r="AI14" s="54" t="s">
        <v>26</v>
      </c>
      <c r="AJ14" s="55"/>
      <c r="AK14" s="55"/>
      <c r="AL14" s="55"/>
      <c r="AM14" s="55"/>
      <c r="AN14" s="55"/>
      <c r="AO14" s="56"/>
      <c r="AP14" s="65" t="s">
        <v>105</v>
      </c>
      <c r="AQ14" s="66"/>
      <c r="AR14" s="66"/>
      <c r="AS14" s="66"/>
      <c r="AT14" s="66"/>
      <c r="AU14" s="66"/>
      <c r="AV14" s="67"/>
      <c r="AW14" s="65" t="s">
        <v>104</v>
      </c>
      <c r="AX14" s="67"/>
      <c r="AY14" s="17" t="s">
        <v>27</v>
      </c>
      <c r="AZ14" s="65" t="s">
        <v>106</v>
      </c>
      <c r="BA14" s="66"/>
      <c r="BB14" s="66"/>
      <c r="BC14" s="66"/>
      <c r="BD14" s="66"/>
      <c r="BE14" s="66"/>
      <c r="BF14" s="67"/>
      <c r="BG14" s="65" t="s">
        <v>28</v>
      </c>
      <c r="BH14" s="66"/>
      <c r="BI14" s="67"/>
      <c r="BJ14" s="2" t="s">
        <v>29</v>
      </c>
      <c r="BK14" s="2" t="s">
        <v>95</v>
      </c>
      <c r="BL14" s="2" t="s">
        <v>30</v>
      </c>
      <c r="BM14" s="54" t="s">
        <v>31</v>
      </c>
      <c r="BN14" s="55"/>
      <c r="BO14" s="56"/>
      <c r="BP14" s="54" t="s">
        <v>32</v>
      </c>
      <c r="BQ14" s="55"/>
      <c r="BR14" s="56"/>
      <c r="BS14" s="54" t="s">
        <v>33</v>
      </c>
      <c r="BT14" s="55"/>
      <c r="BU14" s="56"/>
      <c r="BV14" s="2" t="s">
        <v>34</v>
      </c>
      <c r="BW14" s="54" t="s">
        <v>35</v>
      </c>
      <c r="BX14" s="55"/>
      <c r="BY14" s="56"/>
      <c r="BZ14" s="2" t="s">
        <v>93</v>
      </c>
      <c r="CA14" s="15" t="s">
        <v>36</v>
      </c>
      <c r="CB14" s="12" t="s">
        <v>92</v>
      </c>
      <c r="CC14" s="12" t="s">
        <v>86</v>
      </c>
      <c r="CD14" s="9" t="s">
        <v>88</v>
      </c>
      <c r="CE14" s="16" t="s">
        <v>99</v>
      </c>
      <c r="CF14" s="16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15"/>
      <c r="CB15" s="12" t="s">
        <v>89</v>
      </c>
      <c r="CC15" s="12"/>
      <c r="CD15" s="10" t="s">
        <v>90</v>
      </c>
      <c r="CE15" s="16" t="s">
        <v>103</v>
      </c>
      <c r="CF15" s="16" t="s">
        <v>101</v>
      </c>
    </row>
    <row r="16" spans="1:84" x14ac:dyDescent="0.15">
      <c r="A16" s="4" t="s">
        <v>57</v>
      </c>
      <c r="B16" s="5" t="s">
        <v>108</v>
      </c>
      <c r="C16" s="6" t="s">
        <v>136</v>
      </c>
      <c r="D16" s="14" t="s">
        <v>137</v>
      </c>
      <c r="E16" s="5">
        <v>3452</v>
      </c>
      <c r="F16" s="5">
        <v>13200</v>
      </c>
      <c r="G16" s="13">
        <v>58</v>
      </c>
      <c r="H16" s="13">
        <v>15</v>
      </c>
      <c r="I16" s="13">
        <v>560</v>
      </c>
      <c r="J16" s="13">
        <v>12.8</v>
      </c>
      <c r="K16" s="13"/>
      <c r="L16" s="13"/>
      <c r="M16" s="20">
        <v>1.67</v>
      </c>
      <c r="N16" s="13"/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2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4</v>
      </c>
      <c r="BX16" s="20">
        <v>0</v>
      </c>
      <c r="BY16" s="20">
        <v>2</v>
      </c>
      <c r="BZ16" s="20">
        <v>0</v>
      </c>
      <c r="CA16" s="20">
        <v>6</v>
      </c>
      <c r="CB16" s="24">
        <v>1</v>
      </c>
      <c r="CD16" s="11">
        <f>(I16/G16)/($D$11/$B$11)</f>
        <v>0.7761392615589312</v>
      </c>
    </row>
    <row r="17" spans="1:82" x14ac:dyDescent="0.15">
      <c r="A17" s="4" t="s">
        <v>58</v>
      </c>
      <c r="B17" s="5" t="s">
        <v>134</v>
      </c>
      <c r="C17" s="6" t="s">
        <v>139</v>
      </c>
      <c r="D17" s="14" t="s">
        <v>138</v>
      </c>
      <c r="E17" s="5">
        <v>3455</v>
      </c>
      <c r="F17" s="5">
        <v>13159</v>
      </c>
      <c r="G17" s="13">
        <v>98</v>
      </c>
      <c r="H17" s="13">
        <v>7</v>
      </c>
      <c r="I17" s="13">
        <v>940</v>
      </c>
      <c r="J17" s="13">
        <v>15.1</v>
      </c>
      <c r="K17" s="13"/>
      <c r="L17" s="13"/>
      <c r="M17" s="21">
        <v>2.6</v>
      </c>
      <c r="N17" s="13"/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1</v>
      </c>
      <c r="X17" s="20">
        <v>1</v>
      </c>
      <c r="Y17" s="20">
        <v>0</v>
      </c>
      <c r="Z17" s="20">
        <v>0</v>
      </c>
      <c r="AA17" s="20">
        <v>1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1</v>
      </c>
      <c r="AV17" s="20">
        <v>1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3</v>
      </c>
      <c r="BX17" s="20">
        <v>1</v>
      </c>
      <c r="BY17" s="20">
        <v>3</v>
      </c>
      <c r="BZ17" s="20">
        <v>0</v>
      </c>
      <c r="CA17" s="20">
        <v>168</v>
      </c>
      <c r="CB17" s="25">
        <v>0.125</v>
      </c>
      <c r="CC17" s="23" t="s">
        <v>221</v>
      </c>
      <c r="CD17" s="11">
        <f t="shared" ref="CD17:CD45" si="0">(I17/G17)/($D$11/$B$11)</f>
        <v>0.77104796902683914</v>
      </c>
    </row>
    <row r="18" spans="1:82" x14ac:dyDescent="0.15">
      <c r="A18" s="4" t="s">
        <v>59</v>
      </c>
      <c r="B18" s="5" t="s">
        <v>140</v>
      </c>
      <c r="C18" s="6" t="s">
        <v>139</v>
      </c>
      <c r="D18" s="14" t="s">
        <v>141</v>
      </c>
      <c r="E18" s="5">
        <v>3505</v>
      </c>
      <c r="F18" s="5">
        <v>13159</v>
      </c>
      <c r="G18" s="13">
        <v>137</v>
      </c>
      <c r="H18" s="13">
        <v>15</v>
      </c>
      <c r="I18" s="13">
        <v>1230</v>
      </c>
      <c r="J18" s="13">
        <v>15.9</v>
      </c>
      <c r="K18" s="13"/>
      <c r="L18" s="13"/>
      <c r="M18" s="20">
        <v>4.5199999999999996</v>
      </c>
      <c r="N18" s="13"/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2</v>
      </c>
      <c r="V18" s="20">
        <v>4</v>
      </c>
      <c r="W18" s="20">
        <v>12</v>
      </c>
      <c r="X18" s="20">
        <v>15</v>
      </c>
      <c r="Y18" s="20">
        <v>4</v>
      </c>
      <c r="Z18" s="20">
        <v>19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1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5</v>
      </c>
      <c r="BX18" s="20">
        <v>5</v>
      </c>
      <c r="BY18" s="20">
        <v>4</v>
      </c>
      <c r="BZ18" s="20">
        <v>0</v>
      </c>
      <c r="CA18" s="20">
        <v>480</v>
      </c>
      <c r="CB18" s="25">
        <v>6.25E-2</v>
      </c>
      <c r="CC18" s="23"/>
      <c r="CD18" s="11">
        <f t="shared" si="0"/>
        <v>0.72171239467693116</v>
      </c>
    </row>
    <row r="19" spans="1:82" x14ac:dyDescent="0.15">
      <c r="A19" s="4" t="s">
        <v>60</v>
      </c>
      <c r="B19" s="5">
        <v>3</v>
      </c>
      <c r="C19" s="6" t="s">
        <v>139</v>
      </c>
      <c r="D19" s="14" t="s">
        <v>142</v>
      </c>
      <c r="E19" s="5">
        <v>3520</v>
      </c>
      <c r="F19" s="5">
        <v>13159</v>
      </c>
      <c r="G19" s="13">
        <v>150</v>
      </c>
      <c r="H19" s="13">
        <v>28</v>
      </c>
      <c r="I19" s="13">
        <v>1600</v>
      </c>
      <c r="J19" s="13">
        <v>15.5</v>
      </c>
      <c r="K19" s="13"/>
      <c r="L19" s="13"/>
      <c r="M19" s="20">
        <v>3.49</v>
      </c>
      <c r="N19" s="13"/>
      <c r="O19" s="20">
        <v>47</v>
      </c>
      <c r="P19" s="20">
        <v>2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5</v>
      </c>
      <c r="AA19" s="20">
        <v>17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26</v>
      </c>
      <c r="AJ19" s="20">
        <v>2</v>
      </c>
      <c r="AK19" s="20">
        <v>3</v>
      </c>
      <c r="AL19" s="20">
        <v>0</v>
      </c>
      <c r="AM19" s="20">
        <v>0</v>
      </c>
      <c r="AN19" s="20">
        <v>4</v>
      </c>
      <c r="AO19" s="20">
        <v>3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73</v>
      </c>
      <c r="BH19" s="20">
        <v>1</v>
      </c>
      <c r="BI19" s="20">
        <v>2</v>
      </c>
      <c r="BJ19" s="20">
        <v>0</v>
      </c>
      <c r="BK19" s="20">
        <v>0</v>
      </c>
      <c r="BL19" s="20">
        <v>4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5</v>
      </c>
      <c r="BX19" s="20">
        <v>2</v>
      </c>
      <c r="BY19" s="20">
        <v>1</v>
      </c>
      <c r="BZ19" s="20">
        <v>0</v>
      </c>
      <c r="CA19" s="20">
        <v>200</v>
      </c>
      <c r="CB19" s="25">
        <v>0.25</v>
      </c>
      <c r="CC19" s="23"/>
      <c r="CD19" s="11">
        <f t="shared" si="0"/>
        <v>0.857449088960343</v>
      </c>
    </row>
    <row r="20" spans="1:82" x14ac:dyDescent="0.15">
      <c r="A20" s="4" t="s">
        <v>61</v>
      </c>
      <c r="B20" s="5" t="s">
        <v>130</v>
      </c>
      <c r="C20" s="6" t="s">
        <v>139</v>
      </c>
      <c r="D20" s="14" t="s">
        <v>143</v>
      </c>
      <c r="E20" s="5">
        <v>3530</v>
      </c>
      <c r="F20" s="5">
        <v>13159</v>
      </c>
      <c r="G20" s="13">
        <v>150</v>
      </c>
      <c r="H20" s="13">
        <v>25</v>
      </c>
      <c r="I20" s="13">
        <v>1590</v>
      </c>
      <c r="J20" s="13">
        <v>15.3</v>
      </c>
      <c r="K20" s="13"/>
      <c r="L20" s="13"/>
      <c r="M20" s="20">
        <v>2.4700000000000002</v>
      </c>
      <c r="N20" s="13"/>
      <c r="O20" s="20">
        <v>0</v>
      </c>
      <c r="P20" s="20">
        <v>1</v>
      </c>
      <c r="Q20" s="20">
        <v>0</v>
      </c>
      <c r="R20" s="20">
        <v>0</v>
      </c>
      <c r="S20" s="20">
        <v>0</v>
      </c>
      <c r="T20" s="20">
        <v>3</v>
      </c>
      <c r="U20" s="20">
        <v>2</v>
      </c>
      <c r="V20" s="20">
        <v>0</v>
      </c>
      <c r="W20" s="20">
        <v>0</v>
      </c>
      <c r="X20" s="20">
        <v>1</v>
      </c>
      <c r="Y20" s="20">
        <v>1</v>
      </c>
      <c r="Z20" s="20">
        <v>35</v>
      </c>
      <c r="AA20" s="20">
        <v>306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4</v>
      </c>
      <c r="AJ20" s="20">
        <v>1</v>
      </c>
      <c r="AK20" s="20">
        <v>7</v>
      </c>
      <c r="AL20" s="20">
        <v>0</v>
      </c>
      <c r="AM20" s="20">
        <v>0</v>
      </c>
      <c r="AN20" s="20">
        <v>2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60</v>
      </c>
      <c r="BH20" s="20">
        <v>35</v>
      </c>
      <c r="BI20" s="20">
        <v>8</v>
      </c>
      <c r="BJ20" s="20">
        <v>103</v>
      </c>
      <c r="BK20" s="20">
        <v>0</v>
      </c>
      <c r="BL20" s="20">
        <v>24</v>
      </c>
      <c r="BM20" s="20">
        <v>0</v>
      </c>
      <c r="BN20" s="20">
        <v>0</v>
      </c>
      <c r="BO20" s="20">
        <v>0</v>
      </c>
      <c r="BP20" s="20">
        <v>1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1</v>
      </c>
      <c r="BW20" s="20">
        <v>0</v>
      </c>
      <c r="BX20" s="20">
        <v>1</v>
      </c>
      <c r="BY20" s="20">
        <v>5</v>
      </c>
      <c r="BZ20" s="20">
        <v>0</v>
      </c>
      <c r="CA20" s="20">
        <v>36</v>
      </c>
      <c r="CB20" s="25">
        <v>0.25</v>
      </c>
      <c r="CC20" s="23" t="s">
        <v>222</v>
      </c>
      <c r="CD20" s="11">
        <f t="shared" si="0"/>
        <v>0.85209003215434087</v>
      </c>
    </row>
    <row r="21" spans="1:82" x14ac:dyDescent="0.15">
      <c r="A21" s="4" t="s">
        <v>11</v>
      </c>
      <c r="B21" s="5">
        <v>4</v>
      </c>
      <c r="C21" s="6" t="s">
        <v>139</v>
      </c>
      <c r="D21" s="14" t="s">
        <v>144</v>
      </c>
      <c r="E21" s="5">
        <v>3540</v>
      </c>
      <c r="F21" s="5">
        <v>13200</v>
      </c>
      <c r="G21" s="13">
        <v>150</v>
      </c>
      <c r="H21" s="13">
        <v>12</v>
      </c>
      <c r="I21" s="13">
        <v>1660</v>
      </c>
      <c r="J21" s="13">
        <v>15.3</v>
      </c>
      <c r="K21" s="13"/>
      <c r="L21" s="13"/>
      <c r="M21" s="20">
        <v>1.48</v>
      </c>
      <c r="N21" s="13"/>
      <c r="O21" s="20">
        <v>0</v>
      </c>
      <c r="P21" s="20">
        <v>0</v>
      </c>
      <c r="Q21" s="20">
        <v>1</v>
      </c>
      <c r="R21" s="20">
        <v>0</v>
      </c>
      <c r="S21" s="20">
        <v>0</v>
      </c>
      <c r="T21" s="20">
        <v>4</v>
      </c>
      <c r="U21" s="20">
        <v>1</v>
      </c>
      <c r="V21" s="20">
        <v>0</v>
      </c>
      <c r="W21" s="20">
        <v>0</v>
      </c>
      <c r="X21" s="20">
        <v>16</v>
      </c>
      <c r="Y21" s="20">
        <v>2</v>
      </c>
      <c r="Z21" s="20">
        <v>47</v>
      </c>
      <c r="AA21" s="20">
        <v>34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4</v>
      </c>
      <c r="AL21" s="20">
        <v>0</v>
      </c>
      <c r="AM21" s="20">
        <v>0</v>
      </c>
      <c r="AN21" s="20">
        <v>1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49</v>
      </c>
      <c r="BH21" s="20">
        <v>60</v>
      </c>
      <c r="BI21" s="20">
        <v>3</v>
      </c>
      <c r="BJ21" s="20">
        <v>40</v>
      </c>
      <c r="BK21" s="20">
        <v>0</v>
      </c>
      <c r="BL21" s="20">
        <v>21</v>
      </c>
      <c r="BM21" s="20">
        <v>0</v>
      </c>
      <c r="BN21" s="20">
        <v>0</v>
      </c>
      <c r="BO21" s="20">
        <v>0</v>
      </c>
      <c r="BP21" s="20">
        <v>0</v>
      </c>
      <c r="BQ21" s="20">
        <v>1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1</v>
      </c>
      <c r="BX21" s="20">
        <v>0</v>
      </c>
      <c r="BY21" s="20">
        <v>1</v>
      </c>
      <c r="BZ21" s="20">
        <v>0</v>
      </c>
      <c r="CA21" s="20">
        <v>46</v>
      </c>
      <c r="CB21" s="26">
        <v>1</v>
      </c>
      <c r="CC21" s="23"/>
      <c r="CD21" s="11">
        <f t="shared" si="0"/>
        <v>0.88960342979635587</v>
      </c>
    </row>
    <row r="22" spans="1:82" x14ac:dyDescent="0.15">
      <c r="A22" s="4" t="s">
        <v>62</v>
      </c>
      <c r="B22" s="5">
        <v>11</v>
      </c>
      <c r="C22" s="6" t="s">
        <v>139</v>
      </c>
      <c r="D22" s="14" t="s">
        <v>145</v>
      </c>
      <c r="E22" s="5">
        <v>3540</v>
      </c>
      <c r="F22" s="5">
        <v>13219</v>
      </c>
      <c r="G22" s="13">
        <v>150</v>
      </c>
      <c r="H22" s="13">
        <v>18</v>
      </c>
      <c r="I22" s="13">
        <v>1730</v>
      </c>
      <c r="J22" s="13">
        <v>15</v>
      </c>
      <c r="K22" s="13"/>
      <c r="L22" s="13"/>
      <c r="M22" s="20">
        <v>3.03</v>
      </c>
      <c r="N22" s="13"/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3</v>
      </c>
      <c r="U22" s="20">
        <v>0</v>
      </c>
      <c r="V22" s="20">
        <v>0</v>
      </c>
      <c r="W22" s="20">
        <v>0</v>
      </c>
      <c r="X22" s="20">
        <v>11</v>
      </c>
      <c r="Y22" s="20">
        <v>0</v>
      </c>
      <c r="Z22" s="20">
        <v>101</v>
      </c>
      <c r="AA22" s="20">
        <v>12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1</v>
      </c>
      <c r="AL22" s="20">
        <v>0</v>
      </c>
      <c r="AM22" s="20">
        <v>0</v>
      </c>
      <c r="AN22" s="20">
        <v>1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17</v>
      </c>
      <c r="BH22" s="20">
        <v>69</v>
      </c>
      <c r="BI22" s="20">
        <v>11</v>
      </c>
      <c r="BJ22" s="20">
        <v>130</v>
      </c>
      <c r="BK22" s="20">
        <v>0</v>
      </c>
      <c r="BL22" s="20">
        <v>76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2</v>
      </c>
      <c r="BX22" s="20">
        <v>1</v>
      </c>
      <c r="BY22" s="20">
        <v>2</v>
      </c>
      <c r="BZ22" s="20">
        <v>0</v>
      </c>
      <c r="CA22" s="20">
        <v>39</v>
      </c>
      <c r="CB22" s="26">
        <v>1</v>
      </c>
      <c r="CC22" s="23"/>
      <c r="CD22" s="11">
        <f t="shared" si="0"/>
        <v>0.92711682743837087</v>
      </c>
    </row>
    <row r="23" spans="1:82" x14ac:dyDescent="0.15">
      <c r="A23" s="4" t="s">
        <v>64</v>
      </c>
      <c r="B23" s="5">
        <v>10</v>
      </c>
      <c r="C23" s="6" t="s">
        <v>147</v>
      </c>
      <c r="D23" s="14" t="s">
        <v>146</v>
      </c>
      <c r="E23" s="5">
        <v>3530</v>
      </c>
      <c r="F23" s="5">
        <v>13219</v>
      </c>
      <c r="G23" s="13">
        <v>150</v>
      </c>
      <c r="H23" s="13">
        <v>30</v>
      </c>
      <c r="I23" s="13">
        <v>1570</v>
      </c>
      <c r="J23" s="13">
        <v>14.8</v>
      </c>
      <c r="K23" s="13"/>
      <c r="L23" s="13"/>
      <c r="M23" s="20">
        <v>1.49</v>
      </c>
      <c r="N23" s="13"/>
      <c r="O23" s="20">
        <v>0</v>
      </c>
      <c r="P23" s="20">
        <v>0</v>
      </c>
      <c r="Q23" s="20">
        <v>1</v>
      </c>
      <c r="R23" s="20">
        <v>0</v>
      </c>
      <c r="S23" s="20">
        <v>0</v>
      </c>
      <c r="T23" s="20">
        <v>3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16</v>
      </c>
      <c r="AA23" s="20">
        <v>23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1</v>
      </c>
      <c r="AK23" s="20">
        <v>5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33</v>
      </c>
      <c r="BH23" s="20">
        <v>38</v>
      </c>
      <c r="BI23" s="20">
        <v>13</v>
      </c>
      <c r="BJ23" s="20">
        <v>121</v>
      </c>
      <c r="BK23" s="20">
        <v>0</v>
      </c>
      <c r="BL23" s="20">
        <v>45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2</v>
      </c>
      <c r="BY23" s="20">
        <v>2</v>
      </c>
      <c r="BZ23" s="20">
        <v>0</v>
      </c>
      <c r="CA23" s="20">
        <v>38</v>
      </c>
      <c r="CB23" s="26">
        <v>1</v>
      </c>
      <c r="CC23" s="23"/>
      <c r="CD23" s="11">
        <f t="shared" si="0"/>
        <v>0.84137191854233662</v>
      </c>
    </row>
    <row r="24" spans="1:82" x14ac:dyDescent="0.15">
      <c r="A24" s="4" t="s">
        <v>63</v>
      </c>
      <c r="B24" s="5">
        <v>9</v>
      </c>
      <c r="C24" s="6" t="s">
        <v>148</v>
      </c>
      <c r="D24" s="14" t="s">
        <v>149</v>
      </c>
      <c r="E24" s="5">
        <v>3520</v>
      </c>
      <c r="F24" s="5">
        <v>13219</v>
      </c>
      <c r="G24" s="13">
        <v>147</v>
      </c>
      <c r="H24" s="13">
        <v>30</v>
      </c>
      <c r="I24" s="13">
        <v>1620</v>
      </c>
      <c r="J24" s="13">
        <v>15.3</v>
      </c>
      <c r="K24" s="13"/>
      <c r="L24" s="13"/>
      <c r="M24" s="20">
        <v>6.78</v>
      </c>
      <c r="N24" s="13"/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11</v>
      </c>
      <c r="AA24" s="20">
        <v>7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1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1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4</v>
      </c>
      <c r="BX24" s="20">
        <v>6</v>
      </c>
      <c r="BY24" s="20">
        <v>4</v>
      </c>
      <c r="BZ24" s="20">
        <v>0</v>
      </c>
      <c r="CA24" s="20">
        <v>176</v>
      </c>
      <c r="CB24" s="25">
        <v>6.25E-2</v>
      </c>
      <c r="CC24" s="23"/>
      <c r="CD24" s="11">
        <f t="shared" si="0"/>
        <v>0.88588490058402791</v>
      </c>
    </row>
    <row r="25" spans="1:82" x14ac:dyDescent="0.15">
      <c r="A25" s="4" t="s">
        <v>65</v>
      </c>
      <c r="B25" s="5" t="s">
        <v>151</v>
      </c>
      <c r="C25" s="6" t="s">
        <v>148</v>
      </c>
      <c r="D25" s="14" t="s">
        <v>150</v>
      </c>
      <c r="E25" s="5">
        <v>3515</v>
      </c>
      <c r="F25" s="5">
        <v>13219</v>
      </c>
      <c r="G25" s="13">
        <v>145</v>
      </c>
      <c r="H25" s="13">
        <v>45</v>
      </c>
      <c r="I25" s="13">
        <v>1620</v>
      </c>
      <c r="J25" s="13">
        <v>15.2</v>
      </c>
      <c r="K25" s="13"/>
      <c r="L25" s="13"/>
      <c r="M25" s="20">
        <v>9.31</v>
      </c>
      <c r="N25" s="13"/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4</v>
      </c>
      <c r="X25" s="20">
        <v>1</v>
      </c>
      <c r="Y25" s="20">
        <v>3</v>
      </c>
      <c r="Z25" s="20">
        <v>0</v>
      </c>
      <c r="AA25" s="20">
        <v>35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1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1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2</v>
      </c>
      <c r="BW25" s="20">
        <v>8</v>
      </c>
      <c r="BX25" s="20">
        <v>2</v>
      </c>
      <c r="BY25" s="20">
        <v>17</v>
      </c>
      <c r="BZ25" s="20">
        <v>0</v>
      </c>
      <c r="CA25" s="20">
        <v>1024</v>
      </c>
      <c r="CB25" s="25">
        <v>3.125E-2</v>
      </c>
      <c r="CC25" s="23"/>
      <c r="CD25" s="11">
        <f t="shared" si="0"/>
        <v>0.89810400266104895</v>
      </c>
    </row>
    <row r="26" spans="1:82" x14ac:dyDescent="0.15">
      <c r="A26" s="4" t="s">
        <v>66</v>
      </c>
      <c r="B26" s="5" t="s">
        <v>121</v>
      </c>
      <c r="C26" s="6" t="s">
        <v>148</v>
      </c>
      <c r="D26" s="14" t="s">
        <v>152</v>
      </c>
      <c r="E26" s="5">
        <v>3510</v>
      </c>
      <c r="F26" s="5">
        <v>13119</v>
      </c>
      <c r="G26" s="13">
        <v>103</v>
      </c>
      <c r="H26" s="13">
        <v>25</v>
      </c>
      <c r="I26" s="13">
        <v>1130</v>
      </c>
      <c r="J26" s="13">
        <v>14.6</v>
      </c>
      <c r="K26" s="13"/>
      <c r="L26" s="13"/>
      <c r="M26" s="20">
        <v>7.33</v>
      </c>
      <c r="N26" s="13"/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11</v>
      </c>
      <c r="X26" s="20">
        <v>0</v>
      </c>
      <c r="Y26" s="20">
        <v>1</v>
      </c>
      <c r="Z26" s="20">
        <v>0</v>
      </c>
      <c r="AA26" s="20">
        <v>24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1</v>
      </c>
      <c r="AP26" s="20">
        <v>0</v>
      </c>
      <c r="AQ26" s="20">
        <v>0</v>
      </c>
      <c r="AR26" s="20">
        <v>0</v>
      </c>
      <c r="AS26" s="20">
        <v>0</v>
      </c>
      <c r="AT26" s="20">
        <v>1</v>
      </c>
      <c r="AU26" s="20">
        <v>0</v>
      </c>
      <c r="AV26" s="20">
        <v>2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1</v>
      </c>
      <c r="BW26" s="20">
        <v>3</v>
      </c>
      <c r="BX26" s="20">
        <v>4</v>
      </c>
      <c r="BY26" s="20">
        <v>10</v>
      </c>
      <c r="BZ26" s="20">
        <v>0</v>
      </c>
      <c r="CA26" s="20">
        <v>576</v>
      </c>
      <c r="CB26" s="25">
        <v>6.25E-2</v>
      </c>
      <c r="CC26" s="23" t="s">
        <v>223</v>
      </c>
      <c r="CD26" s="11">
        <f t="shared" si="0"/>
        <v>0.88190303749258581</v>
      </c>
    </row>
    <row r="27" spans="1:82" x14ac:dyDescent="0.15">
      <c r="A27" s="4" t="s">
        <v>67</v>
      </c>
      <c r="B27" s="5" t="s">
        <v>154</v>
      </c>
      <c r="C27" s="6" t="s">
        <v>148</v>
      </c>
      <c r="D27" s="14" t="s">
        <v>153</v>
      </c>
      <c r="E27" s="5">
        <v>3508</v>
      </c>
      <c r="F27" s="5">
        <v>13120</v>
      </c>
      <c r="G27" s="13">
        <v>68</v>
      </c>
      <c r="H27" s="13">
        <v>10</v>
      </c>
      <c r="I27" s="13">
        <v>710</v>
      </c>
      <c r="J27" s="13">
        <v>14.8</v>
      </c>
      <c r="K27" s="13"/>
      <c r="L27" s="13"/>
      <c r="M27" s="20">
        <v>1.76</v>
      </c>
      <c r="N27" s="13"/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5</v>
      </c>
      <c r="X27" s="20">
        <v>0</v>
      </c>
      <c r="Y27" s="20">
        <v>2</v>
      </c>
      <c r="Z27" s="20">
        <v>1</v>
      </c>
      <c r="AA27" s="20">
        <v>5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6</v>
      </c>
      <c r="BX27" s="20">
        <v>0</v>
      </c>
      <c r="BY27" s="20">
        <v>2</v>
      </c>
      <c r="BZ27" s="20">
        <v>0</v>
      </c>
      <c r="CA27" s="20">
        <v>82</v>
      </c>
      <c r="CB27" s="26">
        <v>1</v>
      </c>
      <c r="CC27" s="23"/>
      <c r="CD27" s="11">
        <f t="shared" si="0"/>
        <v>0.83932286741062989</v>
      </c>
    </row>
    <row r="28" spans="1:82" x14ac:dyDescent="0.15">
      <c r="A28" s="4" t="s">
        <v>68</v>
      </c>
      <c r="B28" s="5">
        <v>7</v>
      </c>
      <c r="C28" s="6" t="s">
        <v>148</v>
      </c>
      <c r="D28" s="14" t="s">
        <v>155</v>
      </c>
      <c r="E28" s="5">
        <v>3540</v>
      </c>
      <c r="F28" s="5">
        <v>13237</v>
      </c>
      <c r="G28" s="13">
        <v>150</v>
      </c>
      <c r="H28" s="13">
        <v>51</v>
      </c>
      <c r="I28" s="13">
        <v>1970</v>
      </c>
      <c r="J28" s="13">
        <v>14.9</v>
      </c>
      <c r="K28" s="13"/>
      <c r="L28" s="13"/>
      <c r="M28" s="20">
        <v>2.57</v>
      </c>
      <c r="N28" s="13"/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1</v>
      </c>
      <c r="U28" s="20">
        <v>5</v>
      </c>
      <c r="V28" s="20">
        <v>1</v>
      </c>
      <c r="W28" s="20">
        <v>0</v>
      </c>
      <c r="X28" s="20">
        <v>1</v>
      </c>
      <c r="Y28" s="20">
        <v>0</v>
      </c>
      <c r="Z28" s="20">
        <v>0</v>
      </c>
      <c r="AA28" s="20">
        <v>35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11</v>
      </c>
      <c r="AJ28" s="20">
        <v>2</v>
      </c>
      <c r="AK28" s="20">
        <v>5</v>
      </c>
      <c r="AL28" s="20">
        <v>0</v>
      </c>
      <c r="AM28" s="20">
        <v>0</v>
      </c>
      <c r="AN28" s="20">
        <v>7</v>
      </c>
      <c r="AO28" s="20">
        <v>4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101</v>
      </c>
      <c r="BH28" s="20">
        <v>6</v>
      </c>
      <c r="BI28" s="20">
        <v>17</v>
      </c>
      <c r="BJ28" s="20">
        <v>31</v>
      </c>
      <c r="BK28" s="20">
        <v>0</v>
      </c>
      <c r="BL28" s="20">
        <v>14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1</v>
      </c>
      <c r="BX28" s="20">
        <v>0</v>
      </c>
      <c r="BY28" s="20">
        <v>3</v>
      </c>
      <c r="BZ28" s="20">
        <v>0</v>
      </c>
      <c r="CA28" s="20">
        <v>11</v>
      </c>
      <c r="CB28" s="26">
        <v>1</v>
      </c>
      <c r="CC28" s="23"/>
      <c r="CD28" s="11">
        <f t="shared" si="0"/>
        <v>1.0557341907824223</v>
      </c>
    </row>
    <row r="29" spans="1:82" x14ac:dyDescent="0.15">
      <c r="A29" s="4" t="s">
        <v>69</v>
      </c>
      <c r="B29" s="5" t="s">
        <v>158</v>
      </c>
      <c r="C29" s="6" t="s">
        <v>157</v>
      </c>
      <c r="D29" s="14" t="s">
        <v>156</v>
      </c>
      <c r="E29" s="5">
        <v>3545</v>
      </c>
      <c r="F29" s="5">
        <v>13237</v>
      </c>
      <c r="G29" s="13">
        <v>150</v>
      </c>
      <c r="H29" s="13">
        <v>46</v>
      </c>
      <c r="I29" s="13">
        <v>1900</v>
      </c>
      <c r="J29" s="13">
        <v>15.1</v>
      </c>
      <c r="K29" s="13"/>
      <c r="L29" s="13"/>
      <c r="M29" s="20">
        <v>4.41</v>
      </c>
      <c r="N29" s="13"/>
      <c r="O29" s="20">
        <v>1</v>
      </c>
      <c r="P29" s="20">
        <v>0</v>
      </c>
      <c r="Q29" s="20">
        <v>1</v>
      </c>
      <c r="R29" s="20">
        <v>0</v>
      </c>
      <c r="S29" s="20">
        <v>0</v>
      </c>
      <c r="T29" s="20">
        <v>2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1</v>
      </c>
      <c r="AA29" s="20">
        <v>18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6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2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2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5</v>
      </c>
      <c r="BX29" s="20">
        <v>2</v>
      </c>
      <c r="BY29" s="20">
        <v>5</v>
      </c>
      <c r="BZ29" s="20">
        <v>0</v>
      </c>
      <c r="CA29" s="20">
        <v>192</v>
      </c>
      <c r="CB29" s="25">
        <v>0.125</v>
      </c>
      <c r="CC29" s="23" t="s">
        <v>224</v>
      </c>
      <c r="CD29" s="11">
        <f t="shared" si="0"/>
        <v>1.0182207931404073</v>
      </c>
    </row>
    <row r="30" spans="1:82" x14ac:dyDescent="0.15">
      <c r="A30" s="4" t="s">
        <v>70</v>
      </c>
      <c r="B30" s="5">
        <v>21</v>
      </c>
      <c r="C30" s="6" t="s">
        <v>159</v>
      </c>
      <c r="D30" s="14" t="s">
        <v>160</v>
      </c>
      <c r="E30" s="5">
        <v>3520</v>
      </c>
      <c r="F30" s="5">
        <v>13139</v>
      </c>
      <c r="G30" s="13">
        <v>148</v>
      </c>
      <c r="H30" s="13">
        <v>35</v>
      </c>
      <c r="I30" s="13">
        <v>1880</v>
      </c>
      <c r="J30" s="13">
        <v>14.4</v>
      </c>
      <c r="K30" s="13"/>
      <c r="L30" s="13"/>
      <c r="M30" s="20">
        <v>3.96</v>
      </c>
      <c r="N30" s="13"/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1</v>
      </c>
      <c r="X30" s="20">
        <v>2</v>
      </c>
      <c r="Y30" s="20">
        <v>0</v>
      </c>
      <c r="Z30" s="20">
        <v>0</v>
      </c>
      <c r="AA30" s="20">
        <v>13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27</v>
      </c>
      <c r="BH30" s="20">
        <v>6</v>
      </c>
      <c r="BI30" s="20">
        <v>6</v>
      </c>
      <c r="BJ30" s="20">
        <v>54</v>
      </c>
      <c r="BK30" s="20">
        <v>0</v>
      </c>
      <c r="BL30" s="20">
        <v>23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2</v>
      </c>
      <c r="BX30" s="20">
        <v>0</v>
      </c>
      <c r="BY30" s="20">
        <v>3</v>
      </c>
      <c r="BZ30" s="20">
        <v>0</v>
      </c>
      <c r="CA30" s="20">
        <v>17</v>
      </c>
      <c r="CB30" s="26">
        <v>1</v>
      </c>
      <c r="CC30" s="23" t="s">
        <v>225</v>
      </c>
      <c r="CD30" s="11">
        <f t="shared" si="0"/>
        <v>1.0211175806031112</v>
      </c>
    </row>
    <row r="31" spans="1:82" x14ac:dyDescent="0.15">
      <c r="A31" s="4" t="s">
        <v>71</v>
      </c>
      <c r="B31" s="5"/>
      <c r="C31" s="6"/>
      <c r="D31" s="14"/>
      <c r="E31" s="5"/>
      <c r="F31" s="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D31" s="11" t="e">
        <f t="shared" si="0"/>
        <v>#DIV/0!</v>
      </c>
    </row>
    <row r="32" spans="1:82" x14ac:dyDescent="0.15">
      <c r="A32" s="4" t="s">
        <v>72</v>
      </c>
      <c r="B32" s="5"/>
      <c r="C32" s="6"/>
      <c r="D32" s="14"/>
      <c r="E32" s="5"/>
      <c r="F32" s="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D32" s="11" t="e">
        <f t="shared" si="0"/>
        <v>#DIV/0!</v>
      </c>
    </row>
    <row r="33" spans="1:82" x14ac:dyDescent="0.15">
      <c r="A33" s="4" t="s">
        <v>73</v>
      </c>
      <c r="B33" s="5"/>
      <c r="C33" s="6"/>
      <c r="D33" s="14"/>
      <c r="E33" s="5"/>
      <c r="F33" s="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D33" s="11" t="e">
        <f t="shared" si="0"/>
        <v>#DIV/0!</v>
      </c>
    </row>
    <row r="34" spans="1:82" x14ac:dyDescent="0.15">
      <c r="A34" s="4" t="s">
        <v>74</v>
      </c>
      <c r="B34" s="5"/>
      <c r="C34" s="6"/>
      <c r="D34" s="14"/>
      <c r="E34" s="5"/>
      <c r="F34" s="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D34" s="11" t="e">
        <f t="shared" si="0"/>
        <v>#DIV/0!</v>
      </c>
    </row>
    <row r="35" spans="1:82" x14ac:dyDescent="0.15">
      <c r="A35" s="4" t="s">
        <v>75</v>
      </c>
      <c r="B35" s="5"/>
      <c r="C35" s="6"/>
      <c r="D35" s="14"/>
      <c r="E35" s="5"/>
      <c r="F35" s="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D35" s="11" t="e">
        <f t="shared" si="0"/>
        <v>#DIV/0!</v>
      </c>
    </row>
    <row r="36" spans="1:82" x14ac:dyDescent="0.15">
      <c r="A36" s="4" t="s">
        <v>76</v>
      </c>
      <c r="B36" s="5"/>
      <c r="C36" s="6"/>
      <c r="D36" s="14"/>
      <c r="E36" s="5"/>
      <c r="F36" s="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D36" s="11" t="e">
        <f t="shared" si="0"/>
        <v>#DIV/0!</v>
      </c>
    </row>
    <row r="37" spans="1:82" x14ac:dyDescent="0.15">
      <c r="A37" s="4" t="s">
        <v>77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D37" s="11" t="e">
        <f t="shared" si="0"/>
        <v>#DIV/0!</v>
      </c>
    </row>
    <row r="38" spans="1:82" x14ac:dyDescent="0.15">
      <c r="A38" s="4" t="s">
        <v>78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 t="s">
        <v>79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 t="s">
        <v>80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 t="s">
        <v>81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 t="s">
        <v>82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 t="s">
        <v>83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 t="s">
        <v>84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 t="s">
        <v>85</v>
      </c>
      <c r="B45" s="5"/>
      <c r="C45" s="5"/>
      <c r="D45" s="13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</sheetData>
  <mergeCells count="23"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  <mergeCell ref="BP14:BR14"/>
    <mergeCell ref="F10:J10"/>
    <mergeCell ref="D5:E5"/>
    <mergeCell ref="D6:E6"/>
    <mergeCell ref="D7:E7"/>
    <mergeCell ref="D8:E8"/>
    <mergeCell ref="D10:E10"/>
  </mergeCells>
  <phoneticPr fontId="2"/>
  <pageMargins left="0.75" right="0.75" top="1" bottom="1" header="0.51200000000000001" footer="0.51200000000000001"/>
  <pageSetup paperSize="9" scale="82" fitToWidth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45"/>
  <sheetViews>
    <sheetView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B18" sqref="B18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25" customWidth="1"/>
    <col min="62" max="62" width="10.625" customWidth="1"/>
    <col min="65" max="65" width="10.625" customWidth="1"/>
    <col min="68" max="68" width="10.62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24.5" customWidth="1"/>
    <col min="82" max="82" width="14.75" customWidth="1"/>
  </cols>
  <sheetData>
    <row r="1" spans="1:84" x14ac:dyDescent="0.15">
      <c r="B1">
        <v>2019</v>
      </c>
      <c r="C1" t="s">
        <v>0</v>
      </c>
      <c r="D1">
        <v>5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2" t="s">
        <v>4</v>
      </c>
      <c r="D5" s="54" t="s">
        <v>5</v>
      </c>
      <c r="E5" s="5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5">
        <v>350100</v>
      </c>
      <c r="D6" s="57" t="s">
        <v>107</v>
      </c>
      <c r="E6" s="58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3"/>
      <c r="D7" s="54" t="s">
        <v>14</v>
      </c>
      <c r="E7" s="56"/>
      <c r="F7" s="3"/>
      <c r="G7" s="3"/>
      <c r="H7" s="3"/>
      <c r="I7" s="3"/>
      <c r="J7" s="3"/>
    </row>
    <row r="8" spans="1:84" x14ac:dyDescent="0.15">
      <c r="A8" s="3"/>
      <c r="B8" s="3"/>
      <c r="C8" s="3"/>
      <c r="D8" s="59">
        <v>3511</v>
      </c>
      <c r="E8" s="60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84" x14ac:dyDescent="0.15">
      <c r="A10" s="2" t="s">
        <v>16</v>
      </c>
      <c r="B10" s="2" t="s">
        <v>17</v>
      </c>
      <c r="C10" s="2" t="s">
        <v>18</v>
      </c>
      <c r="D10" s="54" t="s">
        <v>19</v>
      </c>
      <c r="E10" s="56"/>
      <c r="F10" s="54" t="s">
        <v>20</v>
      </c>
      <c r="G10" s="55"/>
      <c r="H10" s="55"/>
      <c r="I10" s="55"/>
      <c r="J10" s="56"/>
    </row>
    <row r="11" spans="1:84" x14ac:dyDescent="0.15">
      <c r="A11" s="7">
        <v>4158</v>
      </c>
      <c r="B11" s="13">
        <v>50</v>
      </c>
      <c r="C11" s="13">
        <v>19</v>
      </c>
      <c r="D11" s="61">
        <v>634</v>
      </c>
      <c r="E11" s="62"/>
      <c r="F11" s="57"/>
      <c r="G11" s="63"/>
      <c r="H11" s="63"/>
      <c r="I11" s="63"/>
      <c r="J11" s="58"/>
    </row>
    <row r="13" spans="1:84" x14ac:dyDescent="0.15">
      <c r="O13" s="8" t="s">
        <v>91</v>
      </c>
      <c r="CA13" s="23" t="s">
        <v>264</v>
      </c>
      <c r="CD13" s="9" t="s">
        <v>87</v>
      </c>
      <c r="CE13" s="64" t="s">
        <v>102</v>
      </c>
      <c r="CF13" s="64"/>
    </row>
    <row r="14" spans="1:84" x14ac:dyDescent="0.15">
      <c r="A14" s="54" t="s">
        <v>21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54" t="s">
        <v>22</v>
      </c>
      <c r="M14" s="55"/>
      <c r="N14" s="56"/>
      <c r="O14" s="54" t="s">
        <v>23</v>
      </c>
      <c r="P14" s="55"/>
      <c r="Q14" s="55"/>
      <c r="R14" s="55"/>
      <c r="S14" s="55"/>
      <c r="T14" s="55"/>
      <c r="U14" s="56"/>
      <c r="V14" s="54" t="s">
        <v>24</v>
      </c>
      <c r="W14" s="55"/>
      <c r="X14" s="55"/>
      <c r="Y14" s="55"/>
      <c r="Z14" s="55"/>
      <c r="AA14" s="56"/>
      <c r="AB14" s="54" t="s">
        <v>25</v>
      </c>
      <c r="AC14" s="55"/>
      <c r="AD14" s="55"/>
      <c r="AE14" s="55"/>
      <c r="AF14" s="55"/>
      <c r="AG14" s="55"/>
      <c r="AH14" s="56"/>
      <c r="AI14" s="54" t="s">
        <v>26</v>
      </c>
      <c r="AJ14" s="55"/>
      <c r="AK14" s="55"/>
      <c r="AL14" s="55"/>
      <c r="AM14" s="55"/>
      <c r="AN14" s="55"/>
      <c r="AO14" s="56"/>
      <c r="AP14" s="65" t="s">
        <v>105</v>
      </c>
      <c r="AQ14" s="66"/>
      <c r="AR14" s="66"/>
      <c r="AS14" s="66"/>
      <c r="AT14" s="66"/>
      <c r="AU14" s="66"/>
      <c r="AV14" s="67"/>
      <c r="AW14" s="65" t="s">
        <v>104</v>
      </c>
      <c r="AX14" s="67"/>
      <c r="AY14" s="17" t="s">
        <v>27</v>
      </c>
      <c r="AZ14" s="65" t="s">
        <v>106</v>
      </c>
      <c r="BA14" s="66"/>
      <c r="BB14" s="66"/>
      <c r="BC14" s="66"/>
      <c r="BD14" s="66"/>
      <c r="BE14" s="66"/>
      <c r="BF14" s="67"/>
      <c r="BG14" s="65" t="s">
        <v>28</v>
      </c>
      <c r="BH14" s="66"/>
      <c r="BI14" s="67"/>
      <c r="BJ14" s="2" t="s">
        <v>29</v>
      </c>
      <c r="BK14" s="2" t="s">
        <v>95</v>
      </c>
      <c r="BL14" s="2" t="s">
        <v>30</v>
      </c>
      <c r="BM14" s="54" t="s">
        <v>31</v>
      </c>
      <c r="BN14" s="55"/>
      <c r="BO14" s="56"/>
      <c r="BP14" s="54" t="s">
        <v>32</v>
      </c>
      <c r="BQ14" s="55"/>
      <c r="BR14" s="56"/>
      <c r="BS14" s="54" t="s">
        <v>33</v>
      </c>
      <c r="BT14" s="55"/>
      <c r="BU14" s="56"/>
      <c r="BV14" s="2" t="s">
        <v>34</v>
      </c>
      <c r="BW14" s="54" t="s">
        <v>35</v>
      </c>
      <c r="BX14" s="55"/>
      <c r="BY14" s="56"/>
      <c r="BZ14" s="2" t="s">
        <v>93</v>
      </c>
      <c r="CA14" s="15" t="s">
        <v>36</v>
      </c>
      <c r="CB14" s="12" t="s">
        <v>92</v>
      </c>
      <c r="CC14" s="12" t="s">
        <v>86</v>
      </c>
      <c r="CD14" s="9" t="s">
        <v>88</v>
      </c>
      <c r="CE14" s="16" t="s">
        <v>99</v>
      </c>
      <c r="CF14" s="16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15"/>
      <c r="CB15" s="12" t="s">
        <v>89</v>
      </c>
      <c r="CC15" s="12"/>
      <c r="CD15" s="10" t="s">
        <v>90</v>
      </c>
      <c r="CE15" s="16" t="s">
        <v>103</v>
      </c>
      <c r="CF15" s="16" t="s">
        <v>101</v>
      </c>
    </row>
    <row r="16" spans="1:84" x14ac:dyDescent="0.15">
      <c r="A16" s="4" t="s">
        <v>57</v>
      </c>
      <c r="B16" s="5" t="s">
        <v>108</v>
      </c>
      <c r="C16" s="6" t="s">
        <v>161</v>
      </c>
      <c r="D16" s="14" t="s">
        <v>162</v>
      </c>
      <c r="E16" s="5">
        <v>3452</v>
      </c>
      <c r="F16" s="5">
        <v>13159</v>
      </c>
      <c r="G16" s="13">
        <v>62</v>
      </c>
      <c r="H16" s="13">
        <v>15</v>
      </c>
      <c r="I16" s="13">
        <v>665</v>
      </c>
      <c r="J16" s="13">
        <v>16.8</v>
      </c>
      <c r="K16" s="13"/>
      <c r="L16" s="13"/>
      <c r="M16" s="20">
        <v>3.19</v>
      </c>
      <c r="N16" s="13"/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7</v>
      </c>
      <c r="BX16" s="20">
        <v>0</v>
      </c>
      <c r="BY16" s="20">
        <v>1</v>
      </c>
      <c r="BZ16" s="20">
        <v>0</v>
      </c>
      <c r="CA16" s="20">
        <v>88</v>
      </c>
      <c r="CB16" s="27">
        <v>0.125</v>
      </c>
      <c r="CC16" s="23" t="s">
        <v>226</v>
      </c>
      <c r="CD16" s="11">
        <f>(I16/G16)/($D$11/$B$11)</f>
        <v>0.84588378955937726</v>
      </c>
    </row>
    <row r="17" spans="1:82" x14ac:dyDescent="0.15">
      <c r="A17" s="4" t="s">
        <v>58</v>
      </c>
      <c r="B17" s="5">
        <v>21</v>
      </c>
      <c r="C17" s="6" t="s">
        <v>161</v>
      </c>
      <c r="D17" s="14" t="s">
        <v>163</v>
      </c>
      <c r="E17" s="5">
        <v>3519</v>
      </c>
      <c r="F17" s="5">
        <v>13139</v>
      </c>
      <c r="G17" s="13">
        <v>145</v>
      </c>
      <c r="H17" s="13">
        <v>44</v>
      </c>
      <c r="I17" s="13">
        <v>1820</v>
      </c>
      <c r="J17" s="13">
        <v>16.600000000000001</v>
      </c>
      <c r="K17" s="13"/>
      <c r="L17" s="13"/>
      <c r="M17" s="20">
        <v>37.270000000000003</v>
      </c>
      <c r="N17" s="13"/>
      <c r="O17" s="20">
        <v>0</v>
      </c>
      <c r="P17" s="20">
        <v>0</v>
      </c>
      <c r="Q17" s="20">
        <v>1</v>
      </c>
      <c r="R17" s="20">
        <v>0</v>
      </c>
      <c r="S17" s="20">
        <v>0</v>
      </c>
      <c r="T17" s="20">
        <v>0</v>
      </c>
      <c r="U17" s="20">
        <v>0</v>
      </c>
      <c r="V17" s="20">
        <v>745</v>
      </c>
      <c r="W17" s="20">
        <v>0</v>
      </c>
      <c r="X17" s="20">
        <v>1</v>
      </c>
      <c r="Y17" s="20">
        <v>17</v>
      </c>
      <c r="Z17" s="20">
        <v>0</v>
      </c>
      <c r="AA17" s="20">
        <v>7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1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123</v>
      </c>
      <c r="BH17" s="20">
        <v>0</v>
      </c>
      <c r="BI17" s="20">
        <v>0</v>
      </c>
      <c r="BJ17" s="20">
        <v>0</v>
      </c>
      <c r="BK17" s="20">
        <v>0</v>
      </c>
      <c r="BL17" s="20">
        <v>2</v>
      </c>
      <c r="BM17" s="20">
        <v>0</v>
      </c>
      <c r="BN17" s="20">
        <v>0</v>
      </c>
      <c r="BO17" s="20">
        <v>0</v>
      </c>
      <c r="BP17" s="20">
        <v>1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2432</v>
      </c>
      <c r="CB17" s="27">
        <v>7.8125E-3</v>
      </c>
      <c r="CC17" s="23" t="s">
        <v>248</v>
      </c>
      <c r="CD17" s="11">
        <f t="shared" ref="CD17:CD45" si="0">(I17/G17)/($D$11/$B$11)</f>
        <v>0.98988360709235279</v>
      </c>
    </row>
    <row r="18" spans="1:82" x14ac:dyDescent="0.15">
      <c r="A18" s="4" t="s">
        <v>59</v>
      </c>
      <c r="B18" s="5">
        <v>14</v>
      </c>
      <c r="C18" s="6" t="s">
        <v>167</v>
      </c>
      <c r="D18" s="14" t="s">
        <v>164</v>
      </c>
      <c r="E18" s="5">
        <v>3639</v>
      </c>
      <c r="F18" s="5">
        <v>13219</v>
      </c>
      <c r="G18" s="13">
        <v>150</v>
      </c>
      <c r="H18" s="13">
        <v>48</v>
      </c>
      <c r="I18" s="13">
        <v>1780</v>
      </c>
      <c r="J18" s="13">
        <v>13</v>
      </c>
      <c r="K18" s="13"/>
      <c r="L18" s="13"/>
      <c r="M18" s="20">
        <v>4.45</v>
      </c>
      <c r="N18" s="13"/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1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1</v>
      </c>
      <c r="AH18" s="20">
        <v>0</v>
      </c>
      <c r="AI18" s="20">
        <v>0</v>
      </c>
      <c r="AJ18" s="20">
        <v>0</v>
      </c>
      <c r="AK18" s="20">
        <v>3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3</v>
      </c>
      <c r="BH18" s="20">
        <v>0</v>
      </c>
      <c r="BI18" s="20">
        <v>3</v>
      </c>
      <c r="BJ18" s="20">
        <v>17</v>
      </c>
      <c r="BK18" s="20">
        <v>0</v>
      </c>
      <c r="BL18" s="20">
        <v>16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1</v>
      </c>
      <c r="BZ18" s="20">
        <v>0</v>
      </c>
      <c r="CA18" s="20">
        <v>4</v>
      </c>
      <c r="CB18" s="28">
        <v>1</v>
      </c>
      <c r="CC18" s="23" t="s">
        <v>227</v>
      </c>
      <c r="CD18" s="11">
        <f t="shared" si="0"/>
        <v>0.93585699263932709</v>
      </c>
    </row>
    <row r="19" spans="1:82" x14ac:dyDescent="0.15">
      <c r="A19" s="4" t="s">
        <v>60</v>
      </c>
      <c r="B19" s="5">
        <v>13</v>
      </c>
      <c r="C19" s="6" t="s">
        <v>168</v>
      </c>
      <c r="D19" s="14" t="s">
        <v>165</v>
      </c>
      <c r="E19" s="5">
        <v>3620</v>
      </c>
      <c r="F19" s="5">
        <v>13219</v>
      </c>
      <c r="G19" s="13">
        <v>150</v>
      </c>
      <c r="H19" s="13">
        <v>27</v>
      </c>
      <c r="I19" s="13">
        <v>1710</v>
      </c>
      <c r="J19" s="13">
        <v>15.8</v>
      </c>
      <c r="K19" s="13"/>
      <c r="L19" s="13"/>
      <c r="M19" s="20">
        <v>1.45</v>
      </c>
      <c r="N19" s="13"/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1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1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1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5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4</v>
      </c>
      <c r="BZ19" s="20">
        <v>0</v>
      </c>
      <c r="CA19" s="20">
        <v>144</v>
      </c>
      <c r="CB19" s="27">
        <v>0.125</v>
      </c>
      <c r="CC19" s="23" t="s">
        <v>228</v>
      </c>
      <c r="CD19" s="11">
        <f t="shared" si="0"/>
        <v>0.89905362776025244</v>
      </c>
    </row>
    <row r="20" spans="1:82" x14ac:dyDescent="0.15">
      <c r="A20" s="4" t="s">
        <v>61</v>
      </c>
      <c r="B20" s="5">
        <v>5</v>
      </c>
      <c r="C20" s="6" t="s">
        <v>168</v>
      </c>
      <c r="D20" s="14" t="s">
        <v>166</v>
      </c>
      <c r="E20" s="5">
        <v>3600</v>
      </c>
      <c r="F20" s="5">
        <v>13159</v>
      </c>
      <c r="G20" s="13">
        <v>150</v>
      </c>
      <c r="H20" s="13">
        <v>49</v>
      </c>
      <c r="I20" s="13">
        <v>2152</v>
      </c>
      <c r="J20" s="13">
        <v>15.9</v>
      </c>
      <c r="K20" s="13"/>
      <c r="L20" s="13"/>
      <c r="M20" s="20">
        <v>7.17</v>
      </c>
      <c r="N20" s="13"/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4</v>
      </c>
      <c r="W20" s="20">
        <v>0</v>
      </c>
      <c r="X20" s="20">
        <v>1</v>
      </c>
      <c r="Y20" s="20">
        <v>0</v>
      </c>
      <c r="Z20" s="20">
        <v>1</v>
      </c>
      <c r="AA20" s="20">
        <v>8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6</v>
      </c>
      <c r="AK20" s="20">
        <v>1</v>
      </c>
      <c r="AL20" s="20">
        <v>0</v>
      </c>
      <c r="AM20" s="20">
        <v>0</v>
      </c>
      <c r="AN20" s="20">
        <v>2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1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7</v>
      </c>
      <c r="BH20" s="20">
        <v>3</v>
      </c>
      <c r="BI20" s="20">
        <v>3</v>
      </c>
      <c r="BJ20" s="20">
        <v>65</v>
      </c>
      <c r="BK20" s="20">
        <v>0</v>
      </c>
      <c r="BL20" s="20">
        <v>27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1</v>
      </c>
      <c r="BZ20" s="20">
        <v>0</v>
      </c>
      <c r="CA20" s="20">
        <v>416</v>
      </c>
      <c r="CB20" s="27">
        <v>3.125E-2</v>
      </c>
      <c r="CC20" s="23" t="s">
        <v>229</v>
      </c>
      <c r="CD20" s="11">
        <f t="shared" si="0"/>
        <v>1.1314405888538379</v>
      </c>
    </row>
    <row r="21" spans="1:82" x14ac:dyDescent="0.15">
      <c r="A21" s="4" t="s">
        <v>11</v>
      </c>
      <c r="B21" s="5">
        <v>12</v>
      </c>
      <c r="C21" s="6" t="s">
        <v>168</v>
      </c>
      <c r="D21" s="14" t="s">
        <v>169</v>
      </c>
      <c r="E21" s="5">
        <v>3600</v>
      </c>
      <c r="F21" s="5">
        <v>13219</v>
      </c>
      <c r="G21" s="13">
        <v>150</v>
      </c>
      <c r="H21" s="13">
        <v>37</v>
      </c>
      <c r="I21" s="13">
        <v>1960</v>
      </c>
      <c r="J21" s="13">
        <v>16</v>
      </c>
      <c r="K21" s="13"/>
      <c r="L21" s="13"/>
      <c r="M21" s="20">
        <v>2.69</v>
      </c>
      <c r="N21" s="13"/>
      <c r="O21" s="20">
        <v>0</v>
      </c>
      <c r="P21" s="20">
        <v>0</v>
      </c>
      <c r="Q21" s="20">
        <v>4</v>
      </c>
      <c r="R21" s="20">
        <v>0</v>
      </c>
      <c r="S21" s="20">
        <v>0</v>
      </c>
      <c r="T21" s="20">
        <v>0</v>
      </c>
      <c r="U21" s="20">
        <v>0</v>
      </c>
      <c r="V21" s="20">
        <v>2</v>
      </c>
      <c r="W21" s="20">
        <v>0</v>
      </c>
      <c r="X21" s="20">
        <v>0</v>
      </c>
      <c r="Y21" s="20">
        <v>0</v>
      </c>
      <c r="Z21" s="20">
        <v>1</v>
      </c>
      <c r="AA21" s="20">
        <v>3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5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1</v>
      </c>
      <c r="AS21" s="20">
        <v>0</v>
      </c>
      <c r="AT21" s="20">
        <v>0</v>
      </c>
      <c r="AU21" s="20">
        <v>1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16</v>
      </c>
      <c r="BH21" s="20">
        <v>3</v>
      </c>
      <c r="BI21" s="20">
        <v>7</v>
      </c>
      <c r="BJ21" s="20">
        <v>25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3</v>
      </c>
      <c r="BZ21" s="20">
        <v>0</v>
      </c>
      <c r="CA21" s="20">
        <v>192</v>
      </c>
      <c r="CB21" s="27">
        <v>6.25E-2</v>
      </c>
      <c r="CC21" s="23" t="s">
        <v>230</v>
      </c>
      <c r="CD21" s="11">
        <f t="shared" si="0"/>
        <v>1.0304942166140905</v>
      </c>
    </row>
    <row r="22" spans="1:82" x14ac:dyDescent="0.15">
      <c r="A22" s="4" t="s">
        <v>62</v>
      </c>
      <c r="B22" s="5">
        <v>6</v>
      </c>
      <c r="C22" s="6" t="s">
        <v>168</v>
      </c>
      <c r="D22" s="14" t="s">
        <v>170</v>
      </c>
      <c r="E22" s="5">
        <v>3600</v>
      </c>
      <c r="F22" s="5">
        <v>13237</v>
      </c>
      <c r="G22" s="13">
        <v>150</v>
      </c>
      <c r="H22" s="13">
        <v>24</v>
      </c>
      <c r="I22" s="13">
        <v>1690</v>
      </c>
      <c r="J22" s="13">
        <v>16.2</v>
      </c>
      <c r="K22" s="13"/>
      <c r="L22" s="13"/>
      <c r="M22" s="20">
        <v>6.93</v>
      </c>
      <c r="N22" s="13"/>
      <c r="O22" s="20">
        <v>0</v>
      </c>
      <c r="P22" s="20">
        <v>0</v>
      </c>
      <c r="Q22" s="20">
        <v>1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4</v>
      </c>
      <c r="Y22" s="20">
        <v>0</v>
      </c>
      <c r="Z22" s="20">
        <v>1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2</v>
      </c>
      <c r="AJ22" s="20">
        <v>6</v>
      </c>
      <c r="AK22" s="20">
        <v>3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22</v>
      </c>
      <c r="BH22" s="20">
        <v>6</v>
      </c>
      <c r="BI22" s="20">
        <v>9</v>
      </c>
      <c r="BJ22" s="20">
        <v>109</v>
      </c>
      <c r="BK22" s="20">
        <v>0</v>
      </c>
      <c r="BL22" s="20">
        <v>11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1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176</v>
      </c>
      <c r="CB22" s="27">
        <v>6.25E-2</v>
      </c>
      <c r="CC22" s="23" t="s">
        <v>231</v>
      </c>
      <c r="CD22" s="11">
        <f t="shared" si="0"/>
        <v>0.88853838065194546</v>
      </c>
    </row>
    <row r="23" spans="1:82" x14ac:dyDescent="0.15">
      <c r="A23" s="4" t="s">
        <v>64</v>
      </c>
      <c r="B23" s="5" t="s">
        <v>171</v>
      </c>
      <c r="C23" s="6" t="s">
        <v>168</v>
      </c>
      <c r="D23" s="14" t="s">
        <v>172</v>
      </c>
      <c r="E23" s="5">
        <v>3550</v>
      </c>
      <c r="F23" s="5">
        <v>13237</v>
      </c>
      <c r="G23" s="13">
        <v>150</v>
      </c>
      <c r="H23" s="13">
        <v>35</v>
      </c>
      <c r="I23" s="13">
        <v>1740</v>
      </c>
      <c r="J23" s="13">
        <v>16.5</v>
      </c>
      <c r="K23" s="13"/>
      <c r="L23" s="13"/>
      <c r="M23" s="20">
        <v>5.15</v>
      </c>
      <c r="N23" s="13"/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6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4</v>
      </c>
      <c r="BH23" s="20">
        <v>3</v>
      </c>
      <c r="BI23" s="20">
        <v>20</v>
      </c>
      <c r="BJ23" s="20">
        <v>3</v>
      </c>
      <c r="BK23" s="20">
        <v>0</v>
      </c>
      <c r="BL23" s="20">
        <v>15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1</v>
      </c>
      <c r="BW23" s="20">
        <v>7</v>
      </c>
      <c r="BX23" s="20">
        <v>0</v>
      </c>
      <c r="BY23" s="20">
        <v>5</v>
      </c>
      <c r="BZ23" s="20">
        <v>0</v>
      </c>
      <c r="CA23" s="20">
        <v>320</v>
      </c>
      <c r="CB23" s="27">
        <v>6.25E-2</v>
      </c>
      <c r="CC23" s="23" t="s">
        <v>232</v>
      </c>
      <c r="CD23" s="11">
        <f t="shared" si="0"/>
        <v>0.91482649842271291</v>
      </c>
    </row>
    <row r="24" spans="1:82" x14ac:dyDescent="0.15">
      <c r="A24" s="4" t="s">
        <v>63</v>
      </c>
      <c r="B24" s="5" t="s">
        <v>174</v>
      </c>
      <c r="C24" s="6" t="s">
        <v>168</v>
      </c>
      <c r="D24" s="14" t="s">
        <v>173</v>
      </c>
      <c r="E24" s="5">
        <v>3545</v>
      </c>
      <c r="F24" s="5">
        <v>13237</v>
      </c>
      <c r="G24" s="13">
        <v>150</v>
      </c>
      <c r="H24" s="13">
        <v>18</v>
      </c>
      <c r="I24" s="13">
        <v>1520</v>
      </c>
      <c r="J24" s="13">
        <v>16.5</v>
      </c>
      <c r="K24" s="13"/>
      <c r="L24" s="13"/>
      <c r="M24" s="20">
        <v>5.84</v>
      </c>
      <c r="N24" s="13"/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5</v>
      </c>
      <c r="BH24" s="20">
        <v>3</v>
      </c>
      <c r="BI24" s="20">
        <v>0</v>
      </c>
      <c r="BJ24" s="20">
        <v>0</v>
      </c>
      <c r="BK24" s="20">
        <v>0</v>
      </c>
      <c r="BL24" s="20">
        <v>1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5</v>
      </c>
      <c r="BX24" s="20">
        <v>0</v>
      </c>
      <c r="BY24" s="20">
        <v>1</v>
      </c>
      <c r="BZ24" s="20">
        <v>0</v>
      </c>
      <c r="CA24" s="20">
        <v>152</v>
      </c>
      <c r="CB24" s="27">
        <v>0.125</v>
      </c>
      <c r="CC24" s="23" t="s">
        <v>233</v>
      </c>
      <c r="CD24" s="11">
        <f t="shared" si="0"/>
        <v>0.79915878023133546</v>
      </c>
    </row>
    <row r="25" spans="1:82" x14ac:dyDescent="0.15">
      <c r="A25" s="4" t="s">
        <v>65</v>
      </c>
      <c r="B25" s="5">
        <v>7</v>
      </c>
      <c r="C25" s="6" t="s">
        <v>168</v>
      </c>
      <c r="D25" s="14" t="s">
        <v>175</v>
      </c>
      <c r="E25" s="5">
        <v>3540</v>
      </c>
      <c r="F25" s="5">
        <v>13237</v>
      </c>
      <c r="G25" s="13">
        <v>150</v>
      </c>
      <c r="H25" s="13">
        <v>24</v>
      </c>
      <c r="I25" s="13">
        <v>1670</v>
      </c>
      <c r="J25" s="13">
        <v>16.600000000000001</v>
      </c>
      <c r="K25" s="13"/>
      <c r="L25" s="13"/>
      <c r="M25" s="20">
        <v>53.77</v>
      </c>
      <c r="N25" s="13"/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1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1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1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9</v>
      </c>
      <c r="BH25" s="20">
        <v>0</v>
      </c>
      <c r="BI25" s="20">
        <v>5</v>
      </c>
      <c r="BJ25" s="20">
        <v>0</v>
      </c>
      <c r="BK25" s="20">
        <v>0</v>
      </c>
      <c r="BL25" s="20">
        <v>4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6</v>
      </c>
      <c r="BX25" s="20">
        <v>0</v>
      </c>
      <c r="BY25" s="20">
        <v>0</v>
      </c>
      <c r="BZ25" s="20">
        <v>0</v>
      </c>
      <c r="CA25" s="20">
        <v>1408</v>
      </c>
      <c r="CB25" s="27">
        <v>7.8125E-3</v>
      </c>
      <c r="CC25" s="23" t="s">
        <v>234</v>
      </c>
      <c r="CD25" s="11">
        <f t="shared" si="0"/>
        <v>0.87802313354363826</v>
      </c>
    </row>
    <row r="26" spans="1:82" x14ac:dyDescent="0.15">
      <c r="A26" s="4" t="s">
        <v>66</v>
      </c>
      <c r="B26" s="5" t="s">
        <v>177</v>
      </c>
      <c r="C26" s="6" t="s">
        <v>168</v>
      </c>
      <c r="D26" s="14" t="s">
        <v>176</v>
      </c>
      <c r="E26" s="5">
        <v>3508</v>
      </c>
      <c r="F26" s="5">
        <v>13220</v>
      </c>
      <c r="G26" s="13">
        <v>73</v>
      </c>
      <c r="H26" s="13">
        <v>21</v>
      </c>
      <c r="I26" s="13">
        <v>780</v>
      </c>
      <c r="J26" s="13">
        <v>17.3</v>
      </c>
      <c r="K26" s="13"/>
      <c r="L26" s="13"/>
      <c r="M26" s="20">
        <v>1.63</v>
      </c>
      <c r="N26" s="13"/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3</v>
      </c>
      <c r="W26" s="20">
        <v>8</v>
      </c>
      <c r="X26" s="20">
        <v>0</v>
      </c>
      <c r="Y26" s="20">
        <v>1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7</v>
      </c>
      <c r="BX26" s="20">
        <v>0</v>
      </c>
      <c r="BY26" s="20">
        <v>4</v>
      </c>
      <c r="BZ26" s="20">
        <v>0</v>
      </c>
      <c r="CA26" s="20">
        <v>152</v>
      </c>
      <c r="CB26" s="27">
        <v>0.125</v>
      </c>
      <c r="CC26" s="23" t="s">
        <v>235</v>
      </c>
      <c r="CD26" s="11">
        <f t="shared" si="0"/>
        <v>0.84266021347392073</v>
      </c>
    </row>
    <row r="27" spans="1:82" x14ac:dyDescent="0.15">
      <c r="A27" s="4" t="s">
        <v>67</v>
      </c>
      <c r="B27" s="5" t="s">
        <v>178</v>
      </c>
      <c r="C27" s="6" t="s">
        <v>168</v>
      </c>
      <c r="D27" s="14" t="s">
        <v>179</v>
      </c>
      <c r="E27" s="5">
        <v>3510</v>
      </c>
      <c r="F27" s="5">
        <v>13219</v>
      </c>
      <c r="G27" s="13">
        <v>95</v>
      </c>
      <c r="H27" s="13">
        <v>10</v>
      </c>
      <c r="I27" s="13">
        <v>930</v>
      </c>
      <c r="J27" s="13">
        <v>17.3</v>
      </c>
      <c r="K27" s="13"/>
      <c r="L27" s="13"/>
      <c r="M27" s="20">
        <v>5.92</v>
      </c>
      <c r="N27" s="13"/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11</v>
      </c>
      <c r="BX27" s="20">
        <v>0</v>
      </c>
      <c r="BY27" s="20">
        <v>2</v>
      </c>
      <c r="BZ27" s="20">
        <v>0</v>
      </c>
      <c r="CA27" s="20">
        <v>88</v>
      </c>
      <c r="CB27" s="27">
        <v>0.125</v>
      </c>
      <c r="CC27" s="23" t="s">
        <v>236</v>
      </c>
      <c r="CD27" s="11">
        <f t="shared" si="0"/>
        <v>0.77204051137306984</v>
      </c>
    </row>
    <row r="28" spans="1:82" x14ac:dyDescent="0.15">
      <c r="A28" s="4" t="s">
        <v>68</v>
      </c>
      <c r="B28" s="5" t="s">
        <v>122</v>
      </c>
      <c r="C28" s="6" t="s">
        <v>168</v>
      </c>
      <c r="D28" s="14" t="s">
        <v>180</v>
      </c>
      <c r="E28" s="5">
        <v>3515</v>
      </c>
      <c r="F28" s="5">
        <v>13219</v>
      </c>
      <c r="G28" s="13">
        <v>128</v>
      </c>
      <c r="H28" s="13">
        <v>7</v>
      </c>
      <c r="I28" s="13">
        <v>1250</v>
      </c>
      <c r="J28" s="13">
        <v>17.2</v>
      </c>
      <c r="K28" s="13"/>
      <c r="L28" s="13"/>
      <c r="M28" s="20">
        <v>10.92</v>
      </c>
      <c r="N28" s="13"/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1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1</v>
      </c>
      <c r="BX28" s="20">
        <v>0</v>
      </c>
      <c r="BY28" s="20">
        <v>1</v>
      </c>
      <c r="BZ28" s="20">
        <v>0</v>
      </c>
      <c r="CA28" s="20">
        <v>352</v>
      </c>
      <c r="CB28" s="27">
        <v>3.125E-2</v>
      </c>
      <c r="CC28" s="23" t="s">
        <v>249</v>
      </c>
      <c r="CD28" s="11">
        <f t="shared" si="0"/>
        <v>0.77015970031545744</v>
      </c>
    </row>
    <row r="29" spans="1:82" x14ac:dyDescent="0.15">
      <c r="A29" s="4" t="s">
        <v>69</v>
      </c>
      <c r="B29" s="5">
        <v>9</v>
      </c>
      <c r="C29" s="6" t="s">
        <v>168</v>
      </c>
      <c r="D29" s="14" t="s">
        <v>181</v>
      </c>
      <c r="E29" s="5">
        <v>3520</v>
      </c>
      <c r="F29" s="5">
        <v>13219</v>
      </c>
      <c r="G29" s="13">
        <v>145</v>
      </c>
      <c r="H29" s="13">
        <v>30</v>
      </c>
      <c r="I29" s="13">
        <v>1550</v>
      </c>
      <c r="J29" s="13">
        <v>16.8</v>
      </c>
      <c r="K29" s="13"/>
      <c r="L29" s="13"/>
      <c r="M29" s="20">
        <v>22.15</v>
      </c>
      <c r="N29" s="13"/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1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1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16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3</v>
      </c>
      <c r="BZ29" s="20">
        <v>1</v>
      </c>
      <c r="CA29" s="20">
        <v>640</v>
      </c>
      <c r="CB29" s="27">
        <v>3.125E-2</v>
      </c>
      <c r="CC29" s="23" t="s">
        <v>237</v>
      </c>
      <c r="CD29" s="11">
        <f t="shared" si="0"/>
        <v>0.843032742303927</v>
      </c>
    </row>
    <row r="30" spans="1:82" x14ac:dyDescent="0.15">
      <c r="A30" s="4" t="s">
        <v>70</v>
      </c>
      <c r="B30" s="5">
        <v>10</v>
      </c>
      <c r="C30" s="6" t="s">
        <v>168</v>
      </c>
      <c r="D30" s="14" t="s">
        <v>182</v>
      </c>
      <c r="E30" s="5">
        <v>3530</v>
      </c>
      <c r="F30" s="5">
        <v>13219</v>
      </c>
      <c r="G30" s="13">
        <v>150</v>
      </c>
      <c r="H30" s="13">
        <v>14</v>
      </c>
      <c r="I30" s="13">
        <v>1490</v>
      </c>
      <c r="J30" s="13">
        <v>16.3</v>
      </c>
      <c r="K30" s="13"/>
      <c r="L30" s="13"/>
      <c r="M30" s="20">
        <v>8.56</v>
      </c>
      <c r="N30" s="13"/>
      <c r="O30" s="20">
        <v>10</v>
      </c>
      <c r="P30" s="20">
        <v>0</v>
      </c>
      <c r="Q30" s="20">
        <v>7</v>
      </c>
      <c r="R30" s="20">
        <v>0</v>
      </c>
      <c r="S30" s="20">
        <v>0</v>
      </c>
      <c r="T30" s="20">
        <v>0</v>
      </c>
      <c r="U30" s="20">
        <v>0</v>
      </c>
      <c r="V30" s="20">
        <v>2</v>
      </c>
      <c r="W30" s="20">
        <v>0</v>
      </c>
      <c r="X30" s="20">
        <v>3</v>
      </c>
      <c r="Y30" s="20">
        <v>0</v>
      </c>
      <c r="Z30" s="20">
        <v>26</v>
      </c>
      <c r="AA30" s="20">
        <v>58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6</v>
      </c>
      <c r="AJ30" s="20">
        <v>0</v>
      </c>
      <c r="AK30" s="20">
        <v>9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36</v>
      </c>
      <c r="BH30" s="20">
        <v>8</v>
      </c>
      <c r="BI30" s="20">
        <v>7</v>
      </c>
      <c r="BJ30" s="20">
        <v>21</v>
      </c>
      <c r="BK30" s="20">
        <v>0</v>
      </c>
      <c r="BL30" s="20">
        <v>9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3</v>
      </c>
      <c r="BY30" s="20">
        <v>3</v>
      </c>
      <c r="BZ30" s="20">
        <v>0</v>
      </c>
      <c r="CA30" s="20">
        <v>352</v>
      </c>
      <c r="CB30" s="27">
        <v>3.125E-2</v>
      </c>
      <c r="CC30" s="23" t="s">
        <v>238</v>
      </c>
      <c r="CD30" s="11">
        <f t="shared" si="0"/>
        <v>0.78338590956887488</v>
      </c>
    </row>
    <row r="31" spans="1:82" x14ac:dyDescent="0.15">
      <c r="A31" s="4" t="s">
        <v>71</v>
      </c>
      <c r="B31" s="5">
        <v>11</v>
      </c>
      <c r="C31" s="6" t="s">
        <v>168</v>
      </c>
      <c r="D31" s="14" t="s">
        <v>183</v>
      </c>
      <c r="E31" s="5">
        <v>3540</v>
      </c>
      <c r="F31" s="5">
        <v>13219</v>
      </c>
      <c r="G31" s="13">
        <v>150</v>
      </c>
      <c r="H31" s="13">
        <v>23</v>
      </c>
      <c r="I31" s="13">
        <v>1560</v>
      </c>
      <c r="J31" s="13">
        <v>16.2</v>
      </c>
      <c r="K31" s="13"/>
      <c r="L31" s="13"/>
      <c r="M31" s="20">
        <v>3.82</v>
      </c>
      <c r="N31" s="13"/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2</v>
      </c>
      <c r="X31" s="20">
        <v>23</v>
      </c>
      <c r="Y31" s="20">
        <v>1</v>
      </c>
      <c r="Z31" s="20">
        <v>3</v>
      </c>
      <c r="AA31" s="20">
        <v>22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1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4</v>
      </c>
      <c r="BH31" s="20">
        <v>1</v>
      </c>
      <c r="BI31" s="20">
        <v>5</v>
      </c>
      <c r="BJ31" s="20">
        <v>25</v>
      </c>
      <c r="BK31" s="20">
        <v>0</v>
      </c>
      <c r="BL31" s="20">
        <v>1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176</v>
      </c>
      <c r="CB31" s="27">
        <v>6.25E-2</v>
      </c>
      <c r="CC31" s="23" t="s">
        <v>239</v>
      </c>
      <c r="CD31" s="11">
        <f t="shared" si="0"/>
        <v>0.82018927444794953</v>
      </c>
    </row>
    <row r="32" spans="1:82" x14ac:dyDescent="0.15">
      <c r="A32" s="4" t="s">
        <v>72</v>
      </c>
      <c r="B32" s="5">
        <v>4</v>
      </c>
      <c r="C32" s="6" t="s">
        <v>168</v>
      </c>
      <c r="D32" s="14" t="s">
        <v>184</v>
      </c>
      <c r="E32" s="5">
        <v>3540</v>
      </c>
      <c r="F32" s="5">
        <v>13259</v>
      </c>
      <c r="G32" s="13">
        <v>150</v>
      </c>
      <c r="H32" s="13">
        <v>30</v>
      </c>
      <c r="I32" s="13">
        <v>1730</v>
      </c>
      <c r="J32" s="13">
        <v>16.100000000000001</v>
      </c>
      <c r="K32" s="13"/>
      <c r="L32" s="13"/>
      <c r="M32" s="21">
        <v>5</v>
      </c>
      <c r="N32" s="13"/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1</v>
      </c>
      <c r="W32" s="20">
        <v>0</v>
      </c>
      <c r="X32" s="20">
        <v>3</v>
      </c>
      <c r="Y32" s="20">
        <v>1</v>
      </c>
      <c r="Z32" s="20">
        <v>3</v>
      </c>
      <c r="AA32" s="20">
        <v>17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8</v>
      </c>
      <c r="BH32" s="20">
        <v>0</v>
      </c>
      <c r="BI32" s="20">
        <v>1</v>
      </c>
      <c r="BJ32" s="20">
        <v>93</v>
      </c>
      <c r="BK32" s="20">
        <v>0</v>
      </c>
      <c r="BL32" s="20">
        <v>2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15</v>
      </c>
      <c r="CB32" s="28">
        <v>1</v>
      </c>
      <c r="CC32" s="23" t="s">
        <v>263</v>
      </c>
      <c r="CD32" s="11">
        <f t="shared" si="0"/>
        <v>0.90956887486855942</v>
      </c>
    </row>
    <row r="33" spans="1:82" x14ac:dyDescent="0.15">
      <c r="A33" s="4" t="s">
        <v>73</v>
      </c>
      <c r="B33" s="5" t="s">
        <v>185</v>
      </c>
      <c r="C33" s="6" t="s">
        <v>186</v>
      </c>
      <c r="D33" s="14" t="s">
        <v>187</v>
      </c>
      <c r="E33" s="5">
        <v>3530</v>
      </c>
      <c r="F33" s="5">
        <v>13159</v>
      </c>
      <c r="G33" s="13">
        <v>150</v>
      </c>
      <c r="H33" s="13">
        <v>35</v>
      </c>
      <c r="I33" s="13">
        <v>1880</v>
      </c>
      <c r="J33" s="13">
        <v>16.2</v>
      </c>
      <c r="K33" s="13"/>
      <c r="L33" s="13"/>
      <c r="M33" s="20">
        <v>17.02</v>
      </c>
      <c r="N33" s="13"/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1</v>
      </c>
      <c r="W33" s="20">
        <v>1</v>
      </c>
      <c r="X33" s="20">
        <v>7</v>
      </c>
      <c r="Y33" s="20">
        <v>0</v>
      </c>
      <c r="Z33" s="20">
        <v>2</v>
      </c>
      <c r="AA33" s="20">
        <v>6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2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52</v>
      </c>
      <c r="BH33" s="20">
        <v>1</v>
      </c>
      <c r="BI33" s="20">
        <v>6</v>
      </c>
      <c r="BJ33" s="20">
        <v>6</v>
      </c>
      <c r="BK33" s="20">
        <v>0</v>
      </c>
      <c r="BL33" s="20">
        <v>6</v>
      </c>
      <c r="BM33" s="20">
        <v>0</v>
      </c>
      <c r="BN33" s="20">
        <v>0</v>
      </c>
      <c r="BO33" s="20">
        <v>0</v>
      </c>
      <c r="BP33" s="20">
        <v>0</v>
      </c>
      <c r="BQ33" s="20">
        <v>1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1</v>
      </c>
      <c r="BZ33" s="20">
        <v>0</v>
      </c>
      <c r="CA33" s="20">
        <v>480</v>
      </c>
      <c r="CB33" s="27">
        <v>3.125E-2</v>
      </c>
      <c r="CC33" s="23" t="s">
        <v>240</v>
      </c>
      <c r="CD33" s="11">
        <f t="shared" si="0"/>
        <v>0.98843322818086221</v>
      </c>
    </row>
    <row r="34" spans="1:82" x14ac:dyDescent="0.15">
      <c r="A34" s="4" t="s">
        <v>74</v>
      </c>
      <c r="B34" s="5">
        <v>3</v>
      </c>
      <c r="C34" s="6" t="s">
        <v>186</v>
      </c>
      <c r="D34" s="14" t="s">
        <v>188</v>
      </c>
      <c r="E34" s="5">
        <v>3520</v>
      </c>
      <c r="F34" s="5">
        <v>13159</v>
      </c>
      <c r="G34" s="13">
        <v>150</v>
      </c>
      <c r="H34" s="13">
        <v>35</v>
      </c>
      <c r="I34" s="13">
        <v>1670</v>
      </c>
      <c r="J34" s="13">
        <v>16.399999999999999</v>
      </c>
      <c r="K34" s="13"/>
      <c r="L34" s="13"/>
      <c r="M34" s="20">
        <v>6.48</v>
      </c>
      <c r="N34" s="13"/>
      <c r="O34" s="20">
        <v>0</v>
      </c>
      <c r="P34" s="20">
        <v>0</v>
      </c>
      <c r="Q34" s="20">
        <v>3</v>
      </c>
      <c r="R34" s="20">
        <v>0</v>
      </c>
      <c r="S34" s="20">
        <v>0</v>
      </c>
      <c r="T34" s="20">
        <v>1</v>
      </c>
      <c r="U34" s="20">
        <v>0</v>
      </c>
      <c r="V34" s="20">
        <v>123</v>
      </c>
      <c r="W34" s="20">
        <v>0</v>
      </c>
      <c r="X34" s="20">
        <v>45</v>
      </c>
      <c r="Y34" s="20">
        <v>0</v>
      </c>
      <c r="Z34" s="20">
        <v>41</v>
      </c>
      <c r="AA34" s="20">
        <v>39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1</v>
      </c>
      <c r="AJ34" s="20">
        <v>0</v>
      </c>
      <c r="AK34" s="20">
        <v>0</v>
      </c>
      <c r="AL34" s="20">
        <v>0</v>
      </c>
      <c r="AM34" s="20">
        <v>0</v>
      </c>
      <c r="AN34" s="20">
        <v>1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1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64</v>
      </c>
      <c r="BH34" s="20">
        <v>14</v>
      </c>
      <c r="BI34" s="20">
        <v>18</v>
      </c>
      <c r="BJ34" s="20">
        <v>40</v>
      </c>
      <c r="BK34" s="20">
        <v>0</v>
      </c>
      <c r="BL34" s="20">
        <v>1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1</v>
      </c>
      <c r="BX34" s="20">
        <v>1</v>
      </c>
      <c r="BY34" s="20">
        <v>2</v>
      </c>
      <c r="BZ34" s="20">
        <v>0</v>
      </c>
      <c r="CA34" s="20">
        <v>128</v>
      </c>
      <c r="CB34" s="27">
        <v>0.125</v>
      </c>
      <c r="CC34" s="23" t="s">
        <v>241</v>
      </c>
      <c r="CD34" s="11">
        <f t="shared" si="0"/>
        <v>0.87802313354363826</v>
      </c>
    </row>
    <row r="35" spans="1:82" x14ac:dyDescent="0.15">
      <c r="A35" s="4" t="s">
        <v>75</v>
      </c>
      <c r="B35" s="5" t="s">
        <v>189</v>
      </c>
      <c r="C35" s="6" t="s">
        <v>186</v>
      </c>
      <c r="D35" s="14" t="s">
        <v>190</v>
      </c>
      <c r="E35" s="5">
        <v>3506</v>
      </c>
      <c r="F35" s="5">
        <v>13159</v>
      </c>
      <c r="G35" s="13">
        <v>139</v>
      </c>
      <c r="H35" s="13">
        <v>25</v>
      </c>
      <c r="I35" s="13">
        <v>1400</v>
      </c>
      <c r="J35" s="13">
        <v>16.7</v>
      </c>
      <c r="K35" s="13"/>
      <c r="L35" s="13"/>
      <c r="M35" s="20">
        <v>48.75</v>
      </c>
      <c r="N35" s="13"/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2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4</v>
      </c>
      <c r="BH35" s="20">
        <v>2</v>
      </c>
      <c r="BI35" s="20">
        <v>1</v>
      </c>
      <c r="BJ35" s="20">
        <v>2</v>
      </c>
      <c r="BK35" s="20">
        <v>0</v>
      </c>
      <c r="BL35" s="20">
        <v>2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2</v>
      </c>
      <c r="BX35" s="20">
        <v>1</v>
      </c>
      <c r="BY35" s="20">
        <v>2</v>
      </c>
      <c r="BZ35" s="20">
        <v>0</v>
      </c>
      <c r="CA35" s="20">
        <v>768</v>
      </c>
      <c r="CB35" s="27">
        <v>1.5625E-2</v>
      </c>
      <c r="CC35" s="23" t="s">
        <v>242</v>
      </c>
      <c r="CD35" s="11">
        <f t="shared" si="0"/>
        <v>0.79431722760592782</v>
      </c>
    </row>
    <row r="36" spans="1:82" x14ac:dyDescent="0.15">
      <c r="A36" s="4" t="s">
        <v>76</v>
      </c>
      <c r="B36" s="5" t="s">
        <v>192</v>
      </c>
      <c r="C36" s="6" t="s">
        <v>186</v>
      </c>
      <c r="D36" s="14" t="s">
        <v>191</v>
      </c>
      <c r="E36" s="5">
        <v>3455</v>
      </c>
      <c r="F36" s="5">
        <v>13159</v>
      </c>
      <c r="G36" s="13">
        <v>96</v>
      </c>
      <c r="H36" s="13">
        <v>20</v>
      </c>
      <c r="I36" s="13">
        <v>1020</v>
      </c>
      <c r="J36" s="13">
        <v>16.8</v>
      </c>
      <c r="K36" s="13"/>
      <c r="L36" s="13"/>
      <c r="M36" s="20">
        <v>17.29</v>
      </c>
      <c r="N36" s="13"/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4</v>
      </c>
      <c r="BX36" s="20">
        <v>0</v>
      </c>
      <c r="BY36" s="20">
        <v>1</v>
      </c>
      <c r="BZ36" s="20">
        <v>0</v>
      </c>
      <c r="CA36" s="20">
        <v>416</v>
      </c>
      <c r="CB36" s="27">
        <v>6.25E-2</v>
      </c>
      <c r="CC36" s="23" t="s">
        <v>243</v>
      </c>
      <c r="CD36" s="11">
        <f t="shared" si="0"/>
        <v>0.83793375394321767</v>
      </c>
    </row>
    <row r="37" spans="1:82" x14ac:dyDescent="0.15">
      <c r="A37" s="4" t="s">
        <v>77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D37" s="11" t="e">
        <f t="shared" si="0"/>
        <v>#DIV/0!</v>
      </c>
    </row>
    <row r="38" spans="1:82" x14ac:dyDescent="0.15">
      <c r="A38" s="4" t="s">
        <v>78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 t="s">
        <v>79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 t="s">
        <v>80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 t="s">
        <v>81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 t="s">
        <v>82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 t="s">
        <v>83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 t="s">
        <v>84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 t="s">
        <v>85</v>
      </c>
      <c r="B45" s="5"/>
      <c r="C45" s="5"/>
      <c r="D45" s="13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</sheetData>
  <mergeCells count="23"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  <mergeCell ref="BP14:BR14"/>
    <mergeCell ref="F10:J10"/>
    <mergeCell ref="D5:E5"/>
    <mergeCell ref="D6:E6"/>
    <mergeCell ref="D7:E7"/>
    <mergeCell ref="D8:E8"/>
    <mergeCell ref="D10:E10"/>
  </mergeCells>
  <phoneticPr fontId="2"/>
  <pageMargins left="0.75" right="0.75" top="1" bottom="1" header="0.51200000000000001" footer="0.51200000000000001"/>
  <pageSetup paperSize="9" scale="82" fitToWidth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45"/>
  <sheetViews>
    <sheetView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M8" sqref="M8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25" customWidth="1"/>
    <col min="62" max="62" width="10.625" customWidth="1"/>
    <col min="65" max="65" width="10.625" customWidth="1"/>
    <col min="68" max="68" width="10.62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24.5" customWidth="1"/>
    <col min="82" max="82" width="14.75" customWidth="1"/>
  </cols>
  <sheetData>
    <row r="1" spans="1:84" x14ac:dyDescent="0.15">
      <c r="B1">
        <v>2019</v>
      </c>
      <c r="C1" t="s">
        <v>0</v>
      </c>
      <c r="D1">
        <v>6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2" t="s">
        <v>4</v>
      </c>
      <c r="D5" s="54" t="s">
        <v>5</v>
      </c>
      <c r="E5" s="5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5">
        <v>350100</v>
      </c>
      <c r="D6" s="57" t="s">
        <v>107</v>
      </c>
      <c r="E6" s="58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3"/>
      <c r="D7" s="54" t="s">
        <v>14</v>
      </c>
      <c r="E7" s="56"/>
      <c r="F7" s="3"/>
      <c r="G7" s="3"/>
      <c r="H7" s="3"/>
      <c r="I7" s="3"/>
      <c r="J7" s="3"/>
    </row>
    <row r="8" spans="1:84" x14ac:dyDescent="0.15">
      <c r="A8" s="3"/>
      <c r="B8" s="3"/>
      <c r="C8" s="3"/>
      <c r="D8" s="59">
        <v>3511</v>
      </c>
      <c r="E8" s="60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84" x14ac:dyDescent="0.15">
      <c r="A10" s="2" t="s">
        <v>16</v>
      </c>
      <c r="B10" s="2" t="s">
        <v>17</v>
      </c>
      <c r="C10" s="2" t="s">
        <v>18</v>
      </c>
      <c r="D10" s="54" t="s">
        <v>19</v>
      </c>
      <c r="E10" s="56"/>
      <c r="F10" s="54" t="s">
        <v>20</v>
      </c>
      <c r="G10" s="55"/>
      <c r="H10" s="55"/>
      <c r="I10" s="55"/>
      <c r="J10" s="56"/>
    </row>
    <row r="11" spans="1:84" x14ac:dyDescent="0.15">
      <c r="A11" s="7">
        <v>4158</v>
      </c>
      <c r="B11" s="13">
        <v>50</v>
      </c>
      <c r="C11" s="13">
        <v>16</v>
      </c>
      <c r="D11" s="61">
        <v>599</v>
      </c>
      <c r="E11" s="62"/>
      <c r="F11" s="57"/>
      <c r="G11" s="63"/>
      <c r="H11" s="63"/>
      <c r="I11" s="63"/>
      <c r="J11" s="58"/>
    </row>
    <row r="13" spans="1:84" x14ac:dyDescent="0.15">
      <c r="O13" s="8" t="s">
        <v>91</v>
      </c>
      <c r="CD13" s="9" t="s">
        <v>87</v>
      </c>
      <c r="CE13" s="64" t="s">
        <v>102</v>
      </c>
      <c r="CF13" s="64"/>
    </row>
    <row r="14" spans="1:84" x14ac:dyDescent="0.15">
      <c r="A14" s="54" t="s">
        <v>21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54" t="s">
        <v>22</v>
      </c>
      <c r="M14" s="55"/>
      <c r="N14" s="56"/>
      <c r="O14" s="54" t="s">
        <v>23</v>
      </c>
      <c r="P14" s="55"/>
      <c r="Q14" s="55"/>
      <c r="R14" s="55"/>
      <c r="S14" s="55"/>
      <c r="T14" s="55"/>
      <c r="U14" s="56"/>
      <c r="V14" s="54" t="s">
        <v>24</v>
      </c>
      <c r="W14" s="55"/>
      <c r="X14" s="55"/>
      <c r="Y14" s="55"/>
      <c r="Z14" s="55"/>
      <c r="AA14" s="56"/>
      <c r="AB14" s="54" t="s">
        <v>25</v>
      </c>
      <c r="AC14" s="55"/>
      <c r="AD14" s="55"/>
      <c r="AE14" s="55"/>
      <c r="AF14" s="55"/>
      <c r="AG14" s="55"/>
      <c r="AH14" s="56"/>
      <c r="AI14" s="54" t="s">
        <v>26</v>
      </c>
      <c r="AJ14" s="55"/>
      <c r="AK14" s="55"/>
      <c r="AL14" s="55"/>
      <c r="AM14" s="55"/>
      <c r="AN14" s="55"/>
      <c r="AO14" s="56"/>
      <c r="AP14" s="65" t="s">
        <v>105</v>
      </c>
      <c r="AQ14" s="66"/>
      <c r="AR14" s="66"/>
      <c r="AS14" s="66"/>
      <c r="AT14" s="66"/>
      <c r="AU14" s="66"/>
      <c r="AV14" s="67"/>
      <c r="AW14" s="65" t="s">
        <v>104</v>
      </c>
      <c r="AX14" s="67"/>
      <c r="AY14" s="17" t="s">
        <v>27</v>
      </c>
      <c r="AZ14" s="65" t="s">
        <v>106</v>
      </c>
      <c r="BA14" s="66"/>
      <c r="BB14" s="66"/>
      <c r="BC14" s="66"/>
      <c r="BD14" s="66"/>
      <c r="BE14" s="66"/>
      <c r="BF14" s="67"/>
      <c r="BG14" s="65" t="s">
        <v>28</v>
      </c>
      <c r="BH14" s="66"/>
      <c r="BI14" s="67"/>
      <c r="BJ14" s="2" t="s">
        <v>29</v>
      </c>
      <c r="BK14" s="2" t="s">
        <v>95</v>
      </c>
      <c r="BL14" s="2" t="s">
        <v>30</v>
      </c>
      <c r="BM14" s="54" t="s">
        <v>31</v>
      </c>
      <c r="BN14" s="55"/>
      <c r="BO14" s="56"/>
      <c r="BP14" s="54" t="s">
        <v>32</v>
      </c>
      <c r="BQ14" s="55"/>
      <c r="BR14" s="56"/>
      <c r="BS14" s="54" t="s">
        <v>33</v>
      </c>
      <c r="BT14" s="55"/>
      <c r="BU14" s="56"/>
      <c r="BV14" s="2" t="s">
        <v>34</v>
      </c>
      <c r="BW14" s="54" t="s">
        <v>35</v>
      </c>
      <c r="BX14" s="55"/>
      <c r="BY14" s="56"/>
      <c r="BZ14" s="2" t="s">
        <v>93</v>
      </c>
      <c r="CA14" s="15" t="s">
        <v>36</v>
      </c>
      <c r="CB14" s="12" t="s">
        <v>92</v>
      </c>
      <c r="CC14" s="12" t="s">
        <v>86</v>
      </c>
      <c r="CD14" s="9" t="s">
        <v>88</v>
      </c>
      <c r="CE14" s="16" t="s">
        <v>99</v>
      </c>
      <c r="CF14" s="16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15"/>
      <c r="CB15" s="12" t="s">
        <v>89</v>
      </c>
      <c r="CC15" s="12"/>
      <c r="CD15" s="10" t="s">
        <v>90</v>
      </c>
      <c r="CE15" s="16" t="s">
        <v>103</v>
      </c>
      <c r="CF15" s="16" t="s">
        <v>101</v>
      </c>
    </row>
    <row r="16" spans="1:84" x14ac:dyDescent="0.15">
      <c r="A16" s="4" t="s">
        <v>57</v>
      </c>
      <c r="B16" s="5" t="s">
        <v>134</v>
      </c>
      <c r="C16" s="6" t="s">
        <v>193</v>
      </c>
      <c r="D16" s="14" t="s">
        <v>194</v>
      </c>
      <c r="E16" s="5">
        <v>3455</v>
      </c>
      <c r="F16" s="5">
        <v>13159</v>
      </c>
      <c r="G16" s="13">
        <v>94</v>
      </c>
      <c r="H16" s="13">
        <v>23</v>
      </c>
      <c r="I16" s="13">
        <v>1130</v>
      </c>
      <c r="J16" s="13">
        <v>19.899999999999999</v>
      </c>
      <c r="K16" s="13"/>
      <c r="L16" s="13"/>
      <c r="M16" s="20">
        <v>1.03</v>
      </c>
      <c r="N16" s="13"/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2</v>
      </c>
      <c r="Y16" s="20">
        <v>0</v>
      </c>
      <c r="Z16" s="20">
        <v>1</v>
      </c>
      <c r="AA16" s="20">
        <v>1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1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20</v>
      </c>
      <c r="BX16" s="20">
        <v>2</v>
      </c>
      <c r="BY16" s="20">
        <v>2</v>
      </c>
      <c r="BZ16" s="20">
        <v>0</v>
      </c>
      <c r="CA16" s="20">
        <v>2</v>
      </c>
      <c r="CB16" s="22">
        <v>1</v>
      </c>
      <c r="CD16" s="11">
        <f>(I16/G16)/($D$11/$B$11)</f>
        <v>1.0034454587432955</v>
      </c>
    </row>
    <row r="17" spans="1:82" x14ac:dyDescent="0.15">
      <c r="A17" s="4" t="s">
        <v>58</v>
      </c>
      <c r="B17" s="5" t="s">
        <v>197</v>
      </c>
      <c r="C17" s="6" t="s">
        <v>196</v>
      </c>
      <c r="D17" s="14" t="s">
        <v>195</v>
      </c>
      <c r="E17" s="5">
        <v>3452</v>
      </c>
      <c r="F17" s="5">
        <v>13200</v>
      </c>
      <c r="G17" s="13">
        <v>55</v>
      </c>
      <c r="H17" s="13">
        <v>40</v>
      </c>
      <c r="I17" s="13">
        <v>1040</v>
      </c>
      <c r="J17" s="13">
        <v>18.8</v>
      </c>
      <c r="K17" s="13"/>
      <c r="L17" s="13"/>
      <c r="M17" s="20">
        <v>2.5299999999999998</v>
      </c>
      <c r="N17" s="13"/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36</v>
      </c>
      <c r="W17" s="20">
        <v>82</v>
      </c>
      <c r="X17" s="20">
        <v>199</v>
      </c>
      <c r="Y17" s="20">
        <v>25</v>
      </c>
      <c r="Z17" s="20">
        <v>33</v>
      </c>
      <c r="AA17" s="20">
        <v>12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19</v>
      </c>
      <c r="AU17" s="20">
        <v>1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62</v>
      </c>
      <c r="BX17" s="20">
        <v>6</v>
      </c>
      <c r="BY17" s="20">
        <v>1</v>
      </c>
      <c r="BZ17" s="20">
        <v>1</v>
      </c>
      <c r="CA17" s="20">
        <v>2</v>
      </c>
      <c r="CB17" s="22">
        <v>1</v>
      </c>
      <c r="CD17" s="11">
        <f t="shared" ref="CD17:CD45" si="0">(I17/G17)/($D$11/$B$11)</f>
        <v>1.5783882227955683</v>
      </c>
    </row>
    <row r="18" spans="1:82" x14ac:dyDescent="0.15">
      <c r="A18" s="4" t="s">
        <v>59</v>
      </c>
      <c r="B18" s="5">
        <v>21</v>
      </c>
      <c r="C18" s="6" t="s">
        <v>196</v>
      </c>
      <c r="D18" s="14" t="s">
        <v>198</v>
      </c>
      <c r="E18" s="5">
        <v>3519</v>
      </c>
      <c r="F18" s="5">
        <v>13139</v>
      </c>
      <c r="G18" s="13">
        <v>150</v>
      </c>
      <c r="H18" s="13">
        <v>43</v>
      </c>
      <c r="I18" s="13">
        <v>1750</v>
      </c>
      <c r="J18" s="13">
        <v>19.600000000000001</v>
      </c>
      <c r="K18" s="13"/>
      <c r="L18" s="13"/>
      <c r="M18" s="20">
        <v>2.57</v>
      </c>
      <c r="N18" s="13"/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1</v>
      </c>
      <c r="AA18" s="20">
        <v>31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3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3</v>
      </c>
      <c r="AO18" s="20">
        <v>1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1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5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2</v>
      </c>
      <c r="BZ18" s="20">
        <v>0</v>
      </c>
      <c r="CA18" s="20">
        <v>0</v>
      </c>
      <c r="CB18" s="22">
        <v>1</v>
      </c>
      <c r="CD18" s="11">
        <f t="shared" si="0"/>
        <v>0.97384529771841954</v>
      </c>
    </row>
    <row r="19" spans="1:82" x14ac:dyDescent="0.15">
      <c r="A19" s="4" t="s">
        <v>60</v>
      </c>
      <c r="B19" s="5">
        <v>14</v>
      </c>
      <c r="C19" s="6" t="s">
        <v>200</v>
      </c>
      <c r="D19" s="14" t="s">
        <v>199</v>
      </c>
      <c r="E19" s="5">
        <v>3640</v>
      </c>
      <c r="F19" s="5">
        <v>13219</v>
      </c>
      <c r="G19" s="13">
        <v>150</v>
      </c>
      <c r="H19" s="13">
        <v>7</v>
      </c>
      <c r="I19" s="13">
        <v>1510</v>
      </c>
      <c r="J19" s="13">
        <v>18.3</v>
      </c>
      <c r="K19" s="13"/>
      <c r="L19" s="13"/>
      <c r="M19" s="20">
        <v>5.64</v>
      </c>
      <c r="N19" s="13"/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1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2">
        <v>1</v>
      </c>
      <c r="CC19" s="23" t="s">
        <v>244</v>
      </c>
      <c r="CD19" s="11">
        <f t="shared" si="0"/>
        <v>0.84028937117417912</v>
      </c>
    </row>
    <row r="20" spans="1:82" x14ac:dyDescent="0.15">
      <c r="A20" s="4" t="s">
        <v>61</v>
      </c>
      <c r="B20" s="5">
        <v>13</v>
      </c>
      <c r="C20" s="6" t="s">
        <v>200</v>
      </c>
      <c r="D20" s="14" t="s">
        <v>201</v>
      </c>
      <c r="E20" s="5">
        <v>3620</v>
      </c>
      <c r="F20" s="5">
        <v>13219</v>
      </c>
      <c r="G20" s="13">
        <v>150</v>
      </c>
      <c r="H20" s="13">
        <v>17</v>
      </c>
      <c r="I20" s="13">
        <v>1620</v>
      </c>
      <c r="J20" s="13">
        <v>17.600000000000001</v>
      </c>
      <c r="K20" s="13"/>
      <c r="L20" s="13"/>
      <c r="M20" s="20">
        <v>3.15</v>
      </c>
      <c r="N20" s="13"/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2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2">
        <v>1</v>
      </c>
      <c r="CC20" s="23"/>
      <c r="CD20" s="11">
        <f t="shared" si="0"/>
        <v>0.90150250417362277</v>
      </c>
    </row>
    <row r="21" spans="1:82" x14ac:dyDescent="0.15">
      <c r="A21" s="4" t="s">
        <v>11</v>
      </c>
      <c r="B21" s="5">
        <v>5</v>
      </c>
      <c r="C21" s="6" t="s">
        <v>200</v>
      </c>
      <c r="D21" s="14" t="s">
        <v>202</v>
      </c>
      <c r="E21" s="5">
        <v>3600</v>
      </c>
      <c r="F21" s="5">
        <v>13159</v>
      </c>
      <c r="G21" s="13">
        <v>150</v>
      </c>
      <c r="H21" s="13">
        <v>24</v>
      </c>
      <c r="I21" s="13">
        <v>1840</v>
      </c>
      <c r="J21" s="13">
        <v>17.600000000000001</v>
      </c>
      <c r="K21" s="13"/>
      <c r="L21" s="13"/>
      <c r="M21" s="20">
        <v>2.86</v>
      </c>
      <c r="N21" s="13"/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1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1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1</v>
      </c>
      <c r="CB21" s="22">
        <v>1</v>
      </c>
      <c r="CC21" s="23" t="s">
        <v>245</v>
      </c>
      <c r="CD21" s="11">
        <f t="shared" si="0"/>
        <v>1.0239287701725097</v>
      </c>
    </row>
    <row r="22" spans="1:82" x14ac:dyDescent="0.15">
      <c r="A22" s="4" t="s">
        <v>62</v>
      </c>
      <c r="B22" s="5">
        <v>12</v>
      </c>
      <c r="C22" s="6" t="s">
        <v>200</v>
      </c>
      <c r="D22" s="14" t="s">
        <v>203</v>
      </c>
      <c r="E22" s="5">
        <v>3600</v>
      </c>
      <c r="F22" s="5">
        <v>13219</v>
      </c>
      <c r="G22" s="13">
        <v>150</v>
      </c>
      <c r="H22" s="13">
        <v>19</v>
      </c>
      <c r="I22" s="13">
        <v>1640</v>
      </c>
      <c r="J22" s="13">
        <v>17.899999999999999</v>
      </c>
      <c r="K22" s="13"/>
      <c r="L22" s="13"/>
      <c r="M22" s="21">
        <v>13.3</v>
      </c>
      <c r="N22" s="13"/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4</v>
      </c>
      <c r="X22" s="20">
        <v>0</v>
      </c>
      <c r="Y22" s="20">
        <v>0</v>
      </c>
      <c r="Z22" s="20">
        <v>0</v>
      </c>
      <c r="AA22" s="20">
        <v>5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1</v>
      </c>
      <c r="CB22" s="22">
        <v>1</v>
      </c>
      <c r="CC22" s="23" t="s">
        <v>246</v>
      </c>
      <c r="CD22" s="11">
        <f t="shared" si="0"/>
        <v>0.91263216471897601</v>
      </c>
    </row>
    <row r="23" spans="1:82" x14ac:dyDescent="0.15">
      <c r="A23" s="4" t="s">
        <v>64</v>
      </c>
      <c r="B23" s="5">
        <v>6</v>
      </c>
      <c r="C23" s="6" t="s">
        <v>193</v>
      </c>
      <c r="D23" s="14" t="s">
        <v>204</v>
      </c>
      <c r="E23" s="5">
        <v>3600</v>
      </c>
      <c r="F23" s="5">
        <v>13236</v>
      </c>
      <c r="G23" s="13">
        <v>150</v>
      </c>
      <c r="H23" s="13">
        <v>15</v>
      </c>
      <c r="I23" s="13">
        <v>1730</v>
      </c>
      <c r="J23" s="13">
        <v>18.7</v>
      </c>
      <c r="K23" s="13"/>
      <c r="L23" s="13"/>
      <c r="M23" s="20">
        <v>1.65</v>
      </c>
      <c r="N23" s="13"/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82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1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10</v>
      </c>
      <c r="BH23" s="20">
        <v>0</v>
      </c>
      <c r="BI23" s="20">
        <v>6</v>
      </c>
      <c r="BJ23" s="20">
        <v>12</v>
      </c>
      <c r="BK23" s="20">
        <v>0</v>
      </c>
      <c r="BL23" s="20">
        <v>2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12</v>
      </c>
      <c r="CB23" s="22">
        <v>1</v>
      </c>
      <c r="CC23" s="23"/>
      <c r="CD23" s="11">
        <f t="shared" si="0"/>
        <v>0.96271563717306619</v>
      </c>
    </row>
    <row r="24" spans="1:82" x14ac:dyDescent="0.15">
      <c r="A24" s="4" t="s">
        <v>63</v>
      </c>
      <c r="B24" s="5" t="s">
        <v>171</v>
      </c>
      <c r="C24" s="6" t="s">
        <v>193</v>
      </c>
      <c r="D24" s="14" t="s">
        <v>205</v>
      </c>
      <c r="E24" s="5">
        <v>3550</v>
      </c>
      <c r="F24" s="5">
        <v>13237</v>
      </c>
      <c r="G24" s="13">
        <v>150</v>
      </c>
      <c r="H24" s="13">
        <v>26</v>
      </c>
      <c r="I24" s="13">
        <v>1920</v>
      </c>
      <c r="J24" s="13">
        <v>19.100000000000001</v>
      </c>
      <c r="K24" s="13"/>
      <c r="L24" s="13"/>
      <c r="M24" s="20">
        <v>1.84</v>
      </c>
      <c r="N24" s="13"/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3</v>
      </c>
      <c r="AA24" s="20">
        <v>155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1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1</v>
      </c>
      <c r="AO24" s="20">
        <v>1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4</v>
      </c>
      <c r="BH24" s="20">
        <v>0</v>
      </c>
      <c r="BI24" s="20">
        <v>5</v>
      </c>
      <c r="BJ24" s="20">
        <v>23</v>
      </c>
      <c r="BK24" s="20">
        <v>0</v>
      </c>
      <c r="BL24" s="20">
        <v>2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2">
        <v>1</v>
      </c>
      <c r="CC24" s="23"/>
      <c r="CD24" s="11">
        <f t="shared" si="0"/>
        <v>1.0684474123539232</v>
      </c>
    </row>
    <row r="25" spans="1:82" x14ac:dyDescent="0.15">
      <c r="A25" s="4" t="s">
        <v>65</v>
      </c>
      <c r="B25" s="5" t="s">
        <v>207</v>
      </c>
      <c r="C25" s="6" t="s">
        <v>193</v>
      </c>
      <c r="D25" s="14" t="s">
        <v>206</v>
      </c>
      <c r="E25" s="5">
        <v>3545</v>
      </c>
      <c r="F25" s="5">
        <v>13237</v>
      </c>
      <c r="G25" s="13">
        <v>150</v>
      </c>
      <c r="H25" s="13">
        <v>24</v>
      </c>
      <c r="I25" s="13">
        <v>1830</v>
      </c>
      <c r="J25" s="13">
        <v>19.2</v>
      </c>
      <c r="K25" s="13"/>
      <c r="L25" s="13"/>
      <c r="M25" s="20">
        <v>1.52</v>
      </c>
      <c r="N25" s="13"/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71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5</v>
      </c>
      <c r="BH25" s="20">
        <v>0</v>
      </c>
      <c r="BI25" s="20">
        <v>2</v>
      </c>
      <c r="BJ25" s="20">
        <v>15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2">
        <v>1</v>
      </c>
      <c r="CC25" s="23"/>
      <c r="CD25" s="11">
        <f t="shared" si="0"/>
        <v>1.018363939899833</v>
      </c>
    </row>
    <row r="26" spans="1:82" x14ac:dyDescent="0.15">
      <c r="A26" s="4" t="s">
        <v>66</v>
      </c>
      <c r="B26" s="5">
        <v>7</v>
      </c>
      <c r="C26" s="6" t="s">
        <v>193</v>
      </c>
      <c r="D26" s="14" t="s">
        <v>208</v>
      </c>
      <c r="E26" s="5">
        <v>3540</v>
      </c>
      <c r="F26" s="5">
        <v>13237</v>
      </c>
      <c r="G26" s="13">
        <v>150</v>
      </c>
      <c r="H26" s="13">
        <v>38</v>
      </c>
      <c r="I26" s="13">
        <v>1900</v>
      </c>
      <c r="J26" s="13">
        <v>19.2</v>
      </c>
      <c r="K26" s="13"/>
      <c r="L26" s="13"/>
      <c r="M26" s="20">
        <v>13.84</v>
      </c>
      <c r="N26" s="13"/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1</v>
      </c>
      <c r="V26" s="20">
        <v>2</v>
      </c>
      <c r="W26" s="20">
        <v>0</v>
      </c>
      <c r="X26" s="20">
        <v>0</v>
      </c>
      <c r="Y26" s="20">
        <v>0</v>
      </c>
      <c r="Z26" s="20">
        <v>0</v>
      </c>
      <c r="AA26" s="20">
        <v>11</v>
      </c>
      <c r="AB26" s="20">
        <v>0</v>
      </c>
      <c r="AC26" s="20">
        <v>0</v>
      </c>
      <c r="AD26" s="20">
        <v>1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1</v>
      </c>
      <c r="AK26" s="20">
        <v>1</v>
      </c>
      <c r="AL26" s="20">
        <v>0</v>
      </c>
      <c r="AM26" s="20">
        <v>0</v>
      </c>
      <c r="AN26" s="20">
        <v>0</v>
      </c>
      <c r="AO26" s="20">
        <v>1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1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11</v>
      </c>
      <c r="BX26" s="20">
        <v>0</v>
      </c>
      <c r="BY26" s="20">
        <v>1</v>
      </c>
      <c r="BZ26" s="20">
        <v>0</v>
      </c>
      <c r="CA26" s="20">
        <v>0</v>
      </c>
      <c r="CB26" s="22">
        <v>1</v>
      </c>
      <c r="CC26" s="23"/>
      <c r="CD26" s="11">
        <f t="shared" si="0"/>
        <v>1.0573177518085697</v>
      </c>
    </row>
    <row r="27" spans="1:82" x14ac:dyDescent="0.15">
      <c r="A27" s="4" t="s">
        <v>67</v>
      </c>
      <c r="B27" s="5" t="s">
        <v>120</v>
      </c>
      <c r="C27" s="6" t="s">
        <v>193</v>
      </c>
      <c r="D27" s="14" t="s">
        <v>209</v>
      </c>
      <c r="E27" s="5">
        <v>3508</v>
      </c>
      <c r="F27" s="5">
        <v>13219</v>
      </c>
      <c r="G27" s="13">
        <v>69</v>
      </c>
      <c r="H27" s="13">
        <v>24</v>
      </c>
      <c r="I27" s="13">
        <v>860</v>
      </c>
      <c r="J27" s="13">
        <v>17.600000000000001</v>
      </c>
      <c r="K27" s="13"/>
      <c r="L27" s="13"/>
      <c r="M27" s="20">
        <v>1.79</v>
      </c>
      <c r="N27" s="13"/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2</v>
      </c>
      <c r="W27" s="20">
        <v>9</v>
      </c>
      <c r="X27" s="20">
        <v>14</v>
      </c>
      <c r="Y27" s="20">
        <v>0</v>
      </c>
      <c r="Z27" s="20">
        <v>15</v>
      </c>
      <c r="AA27" s="20">
        <v>12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2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40</v>
      </c>
      <c r="BX27" s="20">
        <v>6</v>
      </c>
      <c r="BY27" s="20">
        <v>2</v>
      </c>
      <c r="BZ27" s="20">
        <v>0</v>
      </c>
      <c r="CA27" s="20">
        <v>3</v>
      </c>
      <c r="CB27" s="22">
        <v>1</v>
      </c>
      <c r="CC27" s="23" t="s">
        <v>247</v>
      </c>
      <c r="CD27" s="11">
        <f t="shared" si="0"/>
        <v>1.0403813118482494</v>
      </c>
    </row>
    <row r="28" spans="1:82" x14ac:dyDescent="0.15">
      <c r="A28" s="4" t="s">
        <v>68</v>
      </c>
      <c r="B28" s="5" t="s">
        <v>121</v>
      </c>
      <c r="C28" s="6" t="s">
        <v>193</v>
      </c>
      <c r="D28" s="14" t="s">
        <v>210</v>
      </c>
      <c r="E28" s="5">
        <v>3510</v>
      </c>
      <c r="F28" s="5">
        <v>13219</v>
      </c>
      <c r="G28" s="13">
        <v>99</v>
      </c>
      <c r="H28" s="13">
        <v>20</v>
      </c>
      <c r="I28" s="13">
        <v>1160</v>
      </c>
      <c r="J28" s="13">
        <v>18.100000000000001</v>
      </c>
      <c r="K28" s="13"/>
      <c r="L28" s="13"/>
      <c r="M28" s="20">
        <v>1.95</v>
      </c>
      <c r="N28" s="13"/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1</v>
      </c>
      <c r="X28" s="20">
        <v>2</v>
      </c>
      <c r="Y28" s="20">
        <v>0</v>
      </c>
      <c r="Z28" s="20">
        <v>6</v>
      </c>
      <c r="AA28" s="20">
        <v>6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9</v>
      </c>
      <c r="BX28" s="20">
        <v>1</v>
      </c>
      <c r="BY28" s="20">
        <v>0</v>
      </c>
      <c r="BZ28" s="20">
        <v>0</v>
      </c>
      <c r="CA28" s="20">
        <v>2</v>
      </c>
      <c r="CB28" s="22">
        <v>1</v>
      </c>
      <c r="CC28" s="23"/>
      <c r="CD28" s="11">
        <f t="shared" si="0"/>
        <v>0.97806107822802313</v>
      </c>
    </row>
    <row r="29" spans="1:82" x14ac:dyDescent="0.15">
      <c r="A29" s="4" t="s">
        <v>69</v>
      </c>
      <c r="B29" s="5" t="s">
        <v>212</v>
      </c>
      <c r="C29" s="6" t="s">
        <v>193</v>
      </c>
      <c r="D29" s="14" t="s">
        <v>211</v>
      </c>
      <c r="E29" s="5">
        <v>3514</v>
      </c>
      <c r="F29" s="5">
        <v>13219</v>
      </c>
      <c r="G29" s="13">
        <v>130</v>
      </c>
      <c r="H29" s="13">
        <v>27</v>
      </c>
      <c r="I29" s="13">
        <v>1530</v>
      </c>
      <c r="J29" s="13">
        <v>18.100000000000001</v>
      </c>
      <c r="K29" s="13"/>
      <c r="L29" s="13"/>
      <c r="M29" s="20">
        <v>3.51</v>
      </c>
      <c r="N29" s="13"/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1</v>
      </c>
      <c r="Y29" s="20">
        <v>0</v>
      </c>
      <c r="Z29" s="20">
        <v>1</v>
      </c>
      <c r="AA29" s="20">
        <v>7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3</v>
      </c>
      <c r="BX29" s="20">
        <v>0</v>
      </c>
      <c r="BY29" s="20">
        <v>3</v>
      </c>
      <c r="BZ29" s="20">
        <v>0</v>
      </c>
      <c r="CA29" s="20">
        <v>0</v>
      </c>
      <c r="CB29" s="22">
        <v>1</v>
      </c>
      <c r="CC29" s="23"/>
      <c r="CD29" s="11">
        <f t="shared" si="0"/>
        <v>0.98240657506099915</v>
      </c>
    </row>
    <row r="30" spans="1:82" x14ac:dyDescent="0.15">
      <c r="A30" s="4" t="s">
        <v>70</v>
      </c>
      <c r="B30" s="5">
        <v>9</v>
      </c>
      <c r="C30" s="6" t="s">
        <v>193</v>
      </c>
      <c r="D30" s="14" t="s">
        <v>213</v>
      </c>
      <c r="E30" s="5">
        <v>3520</v>
      </c>
      <c r="F30" s="5">
        <v>13219</v>
      </c>
      <c r="G30" s="13">
        <v>137</v>
      </c>
      <c r="H30" s="13">
        <v>26</v>
      </c>
      <c r="I30" s="13">
        <v>1650</v>
      </c>
      <c r="J30" s="13">
        <v>19.399999999999999</v>
      </c>
      <c r="K30" s="13"/>
      <c r="L30" s="13"/>
      <c r="M30" s="20">
        <v>1.37</v>
      </c>
      <c r="N30" s="13"/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1</v>
      </c>
      <c r="W30" s="20">
        <v>1</v>
      </c>
      <c r="X30" s="20">
        <v>0</v>
      </c>
      <c r="Y30" s="20">
        <v>0</v>
      </c>
      <c r="Z30" s="20">
        <v>0</v>
      </c>
      <c r="AA30" s="20">
        <v>11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1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2</v>
      </c>
      <c r="BX30" s="20">
        <v>0</v>
      </c>
      <c r="BY30" s="20">
        <v>0</v>
      </c>
      <c r="BZ30" s="20">
        <v>0</v>
      </c>
      <c r="CA30" s="20">
        <v>1</v>
      </c>
      <c r="CB30" s="22">
        <v>1</v>
      </c>
      <c r="CC30" s="23"/>
      <c r="CD30" s="11">
        <f t="shared" si="0"/>
        <v>1.0053251769981599</v>
      </c>
    </row>
    <row r="31" spans="1:82" x14ac:dyDescent="0.15">
      <c r="A31" s="4" t="s">
        <v>71</v>
      </c>
      <c r="B31" s="5">
        <v>10</v>
      </c>
      <c r="C31" s="6" t="s">
        <v>193</v>
      </c>
      <c r="D31" s="14" t="s">
        <v>214</v>
      </c>
      <c r="E31" s="5">
        <v>3530</v>
      </c>
      <c r="F31" s="5">
        <v>13219</v>
      </c>
      <c r="G31" s="13">
        <v>150</v>
      </c>
      <c r="H31" s="13">
        <v>37</v>
      </c>
      <c r="I31" s="13">
        <v>1990</v>
      </c>
      <c r="J31" s="13">
        <v>19</v>
      </c>
      <c r="K31" s="13"/>
      <c r="L31" s="13"/>
      <c r="M31" s="20">
        <v>1.58</v>
      </c>
      <c r="N31" s="13"/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1</v>
      </c>
      <c r="Y31" s="20">
        <v>0</v>
      </c>
      <c r="Z31" s="20">
        <v>0</v>
      </c>
      <c r="AA31" s="20">
        <v>14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1</v>
      </c>
      <c r="AI31" s="20">
        <v>3</v>
      </c>
      <c r="AJ31" s="20">
        <v>1</v>
      </c>
      <c r="AK31" s="20">
        <v>0</v>
      </c>
      <c r="AL31" s="20">
        <v>0</v>
      </c>
      <c r="AM31" s="20">
        <v>0</v>
      </c>
      <c r="AN31" s="20">
        <v>0</v>
      </c>
      <c r="AO31" s="20">
        <v>8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9</v>
      </c>
      <c r="BH31" s="20">
        <v>0</v>
      </c>
      <c r="BI31" s="20">
        <v>0</v>
      </c>
      <c r="BJ31" s="20">
        <v>0</v>
      </c>
      <c r="BK31" s="20">
        <v>0</v>
      </c>
      <c r="BL31" s="20">
        <v>4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2</v>
      </c>
      <c r="BX31" s="20">
        <v>0</v>
      </c>
      <c r="BY31" s="20">
        <v>1</v>
      </c>
      <c r="BZ31" s="20">
        <v>0</v>
      </c>
      <c r="CA31" s="20">
        <v>1</v>
      </c>
      <c r="CB31" s="22">
        <v>1</v>
      </c>
      <c r="CD31" s="11">
        <f t="shared" si="0"/>
        <v>1.1074012242626601</v>
      </c>
    </row>
    <row r="32" spans="1:82" x14ac:dyDescent="0.15">
      <c r="A32" s="4" t="s">
        <v>72</v>
      </c>
      <c r="B32" s="5">
        <v>11</v>
      </c>
      <c r="C32" s="6" t="s">
        <v>193</v>
      </c>
      <c r="D32" s="14" t="s">
        <v>215</v>
      </c>
      <c r="E32" s="5">
        <v>3540</v>
      </c>
      <c r="F32" s="5">
        <v>13219</v>
      </c>
      <c r="G32" s="13">
        <v>150</v>
      </c>
      <c r="H32" s="13">
        <v>46</v>
      </c>
      <c r="I32" s="13">
        <v>2480</v>
      </c>
      <c r="J32" s="13">
        <v>18.2</v>
      </c>
      <c r="K32" s="13"/>
      <c r="L32" s="13"/>
      <c r="M32" s="21">
        <v>1.8</v>
      </c>
      <c r="N32" s="13"/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6</v>
      </c>
      <c r="W32" s="20">
        <v>0</v>
      </c>
      <c r="X32" s="20">
        <v>0</v>
      </c>
      <c r="Y32" s="20">
        <v>0</v>
      </c>
      <c r="Z32" s="20">
        <v>2</v>
      </c>
      <c r="AA32" s="20">
        <v>107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2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1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26</v>
      </c>
      <c r="BH32" s="20">
        <v>3</v>
      </c>
      <c r="BI32" s="20">
        <v>10</v>
      </c>
      <c r="BJ32" s="20">
        <v>179</v>
      </c>
      <c r="BK32" s="20">
        <v>0</v>
      </c>
      <c r="BL32" s="20">
        <v>16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1</v>
      </c>
      <c r="BZ32" s="20">
        <v>0</v>
      </c>
      <c r="CA32" s="20">
        <v>8</v>
      </c>
      <c r="CB32" s="22">
        <v>1</v>
      </c>
      <c r="CD32" s="11">
        <f t="shared" si="0"/>
        <v>1.3800779076238177</v>
      </c>
    </row>
    <row r="33" spans="1:82" x14ac:dyDescent="0.15">
      <c r="A33" s="4" t="s">
        <v>73</v>
      </c>
      <c r="B33" s="5">
        <v>4</v>
      </c>
      <c r="C33" s="6" t="s">
        <v>193</v>
      </c>
      <c r="D33" s="14" t="s">
        <v>216</v>
      </c>
      <c r="E33" s="5">
        <v>3540</v>
      </c>
      <c r="F33" s="5">
        <v>13200</v>
      </c>
      <c r="G33" s="13">
        <v>150</v>
      </c>
      <c r="H33" s="13">
        <v>61</v>
      </c>
      <c r="I33" s="13">
        <v>2450</v>
      </c>
      <c r="J33" s="13">
        <v>18.399999999999999</v>
      </c>
      <c r="K33" s="13"/>
      <c r="L33" s="13"/>
      <c r="M33" s="20">
        <v>1.02</v>
      </c>
      <c r="N33" s="13"/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1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1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1</v>
      </c>
      <c r="BJ33" s="20">
        <v>16</v>
      </c>
      <c r="BK33" s="20">
        <v>0</v>
      </c>
      <c r="BL33" s="20">
        <v>1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1</v>
      </c>
      <c r="BZ33" s="20">
        <v>0</v>
      </c>
      <c r="CA33" s="20">
        <v>0</v>
      </c>
      <c r="CB33" s="22">
        <v>1</v>
      </c>
      <c r="CD33" s="11">
        <f t="shared" si="0"/>
        <v>1.3633834168057872</v>
      </c>
    </row>
    <row r="34" spans="1:82" x14ac:dyDescent="0.15">
      <c r="A34" s="4" t="s">
        <v>74</v>
      </c>
      <c r="B34" s="5" t="s">
        <v>185</v>
      </c>
      <c r="C34" s="6" t="s">
        <v>193</v>
      </c>
      <c r="D34" s="14" t="s">
        <v>217</v>
      </c>
      <c r="E34" s="5">
        <v>3530</v>
      </c>
      <c r="F34" s="5">
        <v>13159</v>
      </c>
      <c r="G34" s="13">
        <v>150</v>
      </c>
      <c r="H34" s="13">
        <v>52</v>
      </c>
      <c r="I34" s="13">
        <v>2140</v>
      </c>
      <c r="J34" s="13">
        <v>19.5</v>
      </c>
      <c r="K34" s="13"/>
      <c r="L34" s="13"/>
      <c r="M34" s="20">
        <v>1.51</v>
      </c>
      <c r="N34" s="13"/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156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2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1</v>
      </c>
      <c r="AW34" s="20">
        <v>0</v>
      </c>
      <c r="AX34" s="20">
        <v>0</v>
      </c>
      <c r="AY34" s="20">
        <v>4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47</v>
      </c>
      <c r="BH34" s="20">
        <v>2</v>
      </c>
      <c r="BI34" s="20">
        <v>3</v>
      </c>
      <c r="BJ34" s="20">
        <v>22</v>
      </c>
      <c r="BK34" s="20">
        <v>0</v>
      </c>
      <c r="BL34" s="20">
        <v>11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3</v>
      </c>
      <c r="BZ34" s="20">
        <v>0</v>
      </c>
      <c r="CA34" s="20">
        <v>11</v>
      </c>
      <c r="CB34" s="22">
        <v>1</v>
      </c>
      <c r="CD34" s="11">
        <f t="shared" si="0"/>
        <v>1.1908736783528102</v>
      </c>
    </row>
    <row r="35" spans="1:82" x14ac:dyDescent="0.15">
      <c r="A35" s="4" t="s">
        <v>75</v>
      </c>
      <c r="B35" s="5">
        <v>3</v>
      </c>
      <c r="C35" s="6" t="s">
        <v>193</v>
      </c>
      <c r="D35" s="14" t="s">
        <v>218</v>
      </c>
      <c r="E35" s="5">
        <v>3520</v>
      </c>
      <c r="F35" s="5">
        <v>13159</v>
      </c>
      <c r="G35" s="13">
        <v>150</v>
      </c>
      <c r="H35" s="13">
        <v>51</v>
      </c>
      <c r="I35" s="13">
        <v>2120</v>
      </c>
      <c r="J35" s="13">
        <v>19.399999999999999</v>
      </c>
      <c r="K35" s="13"/>
      <c r="L35" s="13"/>
      <c r="M35" s="20">
        <v>2.12</v>
      </c>
      <c r="N35" s="13"/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1</v>
      </c>
      <c r="AA35" s="20">
        <v>132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1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2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3</v>
      </c>
      <c r="BI35" s="20">
        <v>3</v>
      </c>
      <c r="BJ35" s="20">
        <v>0</v>
      </c>
      <c r="BK35" s="20">
        <v>0</v>
      </c>
      <c r="BL35" s="20">
        <v>3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2</v>
      </c>
      <c r="CB35" s="22">
        <v>1</v>
      </c>
      <c r="CD35" s="11">
        <f t="shared" si="0"/>
        <v>1.1797440178074567</v>
      </c>
    </row>
    <row r="36" spans="1:82" x14ac:dyDescent="0.15">
      <c r="A36" s="4" t="s">
        <v>76</v>
      </c>
      <c r="B36" s="5" t="s">
        <v>189</v>
      </c>
      <c r="C36" s="6" t="s">
        <v>193</v>
      </c>
      <c r="D36" s="14" t="s">
        <v>219</v>
      </c>
      <c r="E36" s="5">
        <v>3505</v>
      </c>
      <c r="F36" s="5">
        <v>13159</v>
      </c>
      <c r="G36" s="13">
        <v>150</v>
      </c>
      <c r="H36" s="13">
        <v>46</v>
      </c>
      <c r="I36" s="13">
        <v>1980</v>
      </c>
      <c r="J36" s="13">
        <v>19.8</v>
      </c>
      <c r="K36" s="13"/>
      <c r="L36" s="13"/>
      <c r="M36" s="20">
        <v>2.02</v>
      </c>
      <c r="N36" s="13"/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11</v>
      </c>
      <c r="W36" s="20">
        <v>1</v>
      </c>
      <c r="X36" s="20">
        <v>0</v>
      </c>
      <c r="Y36" s="20">
        <v>5</v>
      </c>
      <c r="Z36" s="20">
        <v>0</v>
      </c>
      <c r="AA36" s="20">
        <v>17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1</v>
      </c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4</v>
      </c>
      <c r="BX36" s="20">
        <v>0</v>
      </c>
      <c r="BY36" s="20">
        <v>4</v>
      </c>
      <c r="BZ36" s="20">
        <v>0</v>
      </c>
      <c r="CA36" s="20">
        <v>0</v>
      </c>
      <c r="CB36" s="22">
        <v>1</v>
      </c>
      <c r="CD36" s="11">
        <f t="shared" si="0"/>
        <v>1.1018363939899831</v>
      </c>
    </row>
    <row r="37" spans="1:82" x14ac:dyDescent="0.15">
      <c r="A37" s="4" t="s">
        <v>77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D37" s="11" t="e">
        <f t="shared" si="0"/>
        <v>#DIV/0!</v>
      </c>
    </row>
    <row r="38" spans="1:82" x14ac:dyDescent="0.15">
      <c r="A38" s="4" t="s">
        <v>78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 t="s">
        <v>79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 t="s">
        <v>80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 t="s">
        <v>81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 t="s">
        <v>82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 t="s">
        <v>83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 t="s">
        <v>84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 t="s">
        <v>85</v>
      </c>
      <c r="B45" s="5"/>
      <c r="C45" s="5"/>
      <c r="D45" s="13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</sheetData>
  <mergeCells count="23"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  <mergeCell ref="BP14:BR14"/>
    <mergeCell ref="F10:J10"/>
    <mergeCell ref="D5:E5"/>
    <mergeCell ref="D6:E6"/>
    <mergeCell ref="D7:E7"/>
    <mergeCell ref="D8:E8"/>
    <mergeCell ref="D10:E10"/>
  </mergeCells>
  <phoneticPr fontId="2"/>
  <pageMargins left="0.75" right="0.75" top="1" bottom="1" header="0.51200000000000001" footer="0.51200000000000001"/>
  <pageSetup paperSize="9" scale="82" fitToWidth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="60" zoomScaleNormal="100" workbookViewId="0">
      <selection activeCell="E34" sqref="E34"/>
    </sheetView>
  </sheetViews>
  <sheetFormatPr defaultRowHeight="13.5" x14ac:dyDescent="0.15"/>
  <cols>
    <col min="1" max="1" width="5.875" style="29" customWidth="1"/>
    <col min="2" max="2" width="10.375" style="30" customWidth="1"/>
    <col min="3" max="3" width="12.125" style="32" customWidth="1"/>
    <col min="4" max="4" width="9.375" style="29" customWidth="1"/>
    <col min="5" max="5" width="9.375" style="31" customWidth="1"/>
    <col min="6" max="6" width="9.375" style="29" customWidth="1"/>
    <col min="7" max="7" width="16.75" style="29" bestFit="1" customWidth="1"/>
    <col min="8" max="8" width="8" style="29" customWidth="1"/>
    <col min="257" max="257" width="5.875" customWidth="1"/>
    <col min="258" max="258" width="10.375" customWidth="1"/>
    <col min="259" max="259" width="12.125" customWidth="1"/>
    <col min="260" max="262" width="9.375" customWidth="1"/>
    <col min="263" max="263" width="16.75" bestFit="1" customWidth="1"/>
    <col min="264" max="264" width="8" customWidth="1"/>
    <col min="513" max="513" width="5.875" customWidth="1"/>
    <col min="514" max="514" width="10.375" customWidth="1"/>
    <col min="515" max="515" width="12.125" customWidth="1"/>
    <col min="516" max="518" width="9.375" customWidth="1"/>
    <col min="519" max="519" width="16.75" bestFit="1" customWidth="1"/>
    <col min="520" max="520" width="8" customWidth="1"/>
    <col min="769" max="769" width="5.875" customWidth="1"/>
    <col min="770" max="770" width="10.375" customWidth="1"/>
    <col min="771" max="771" width="12.125" customWidth="1"/>
    <col min="772" max="774" width="9.375" customWidth="1"/>
    <col min="775" max="775" width="16.75" bestFit="1" customWidth="1"/>
    <col min="776" max="776" width="8" customWidth="1"/>
    <col min="1025" max="1025" width="5.875" customWidth="1"/>
    <col min="1026" max="1026" width="10.375" customWidth="1"/>
    <col min="1027" max="1027" width="12.125" customWidth="1"/>
    <col min="1028" max="1030" width="9.375" customWidth="1"/>
    <col min="1031" max="1031" width="16.75" bestFit="1" customWidth="1"/>
    <col min="1032" max="1032" width="8" customWidth="1"/>
    <col min="1281" max="1281" width="5.875" customWidth="1"/>
    <col min="1282" max="1282" width="10.375" customWidth="1"/>
    <col min="1283" max="1283" width="12.125" customWidth="1"/>
    <col min="1284" max="1286" width="9.375" customWidth="1"/>
    <col min="1287" max="1287" width="16.75" bestFit="1" customWidth="1"/>
    <col min="1288" max="1288" width="8" customWidth="1"/>
    <col min="1537" max="1537" width="5.875" customWidth="1"/>
    <col min="1538" max="1538" width="10.375" customWidth="1"/>
    <col min="1539" max="1539" width="12.125" customWidth="1"/>
    <col min="1540" max="1542" width="9.375" customWidth="1"/>
    <col min="1543" max="1543" width="16.75" bestFit="1" customWidth="1"/>
    <col min="1544" max="1544" width="8" customWidth="1"/>
    <col min="1793" max="1793" width="5.875" customWidth="1"/>
    <col min="1794" max="1794" width="10.375" customWidth="1"/>
    <col min="1795" max="1795" width="12.125" customWidth="1"/>
    <col min="1796" max="1798" width="9.375" customWidth="1"/>
    <col min="1799" max="1799" width="16.75" bestFit="1" customWidth="1"/>
    <col min="1800" max="1800" width="8" customWidth="1"/>
    <col min="2049" max="2049" width="5.875" customWidth="1"/>
    <col min="2050" max="2050" width="10.375" customWidth="1"/>
    <col min="2051" max="2051" width="12.125" customWidth="1"/>
    <col min="2052" max="2054" width="9.375" customWidth="1"/>
    <col min="2055" max="2055" width="16.75" bestFit="1" customWidth="1"/>
    <col min="2056" max="2056" width="8" customWidth="1"/>
    <col min="2305" max="2305" width="5.875" customWidth="1"/>
    <col min="2306" max="2306" width="10.375" customWidth="1"/>
    <col min="2307" max="2307" width="12.125" customWidth="1"/>
    <col min="2308" max="2310" width="9.375" customWidth="1"/>
    <col min="2311" max="2311" width="16.75" bestFit="1" customWidth="1"/>
    <col min="2312" max="2312" width="8" customWidth="1"/>
    <col min="2561" max="2561" width="5.875" customWidth="1"/>
    <col min="2562" max="2562" width="10.375" customWidth="1"/>
    <col min="2563" max="2563" width="12.125" customWidth="1"/>
    <col min="2564" max="2566" width="9.375" customWidth="1"/>
    <col min="2567" max="2567" width="16.75" bestFit="1" customWidth="1"/>
    <col min="2568" max="2568" width="8" customWidth="1"/>
    <col min="2817" max="2817" width="5.875" customWidth="1"/>
    <col min="2818" max="2818" width="10.375" customWidth="1"/>
    <col min="2819" max="2819" width="12.125" customWidth="1"/>
    <col min="2820" max="2822" width="9.375" customWidth="1"/>
    <col min="2823" max="2823" width="16.75" bestFit="1" customWidth="1"/>
    <col min="2824" max="2824" width="8" customWidth="1"/>
    <col min="3073" max="3073" width="5.875" customWidth="1"/>
    <col min="3074" max="3074" width="10.375" customWidth="1"/>
    <col min="3075" max="3075" width="12.125" customWidth="1"/>
    <col min="3076" max="3078" width="9.375" customWidth="1"/>
    <col min="3079" max="3079" width="16.75" bestFit="1" customWidth="1"/>
    <col min="3080" max="3080" width="8" customWidth="1"/>
    <col min="3329" max="3329" width="5.875" customWidth="1"/>
    <col min="3330" max="3330" width="10.375" customWidth="1"/>
    <col min="3331" max="3331" width="12.125" customWidth="1"/>
    <col min="3332" max="3334" width="9.375" customWidth="1"/>
    <col min="3335" max="3335" width="16.75" bestFit="1" customWidth="1"/>
    <col min="3336" max="3336" width="8" customWidth="1"/>
    <col min="3585" max="3585" width="5.875" customWidth="1"/>
    <col min="3586" max="3586" width="10.375" customWidth="1"/>
    <col min="3587" max="3587" width="12.125" customWidth="1"/>
    <col min="3588" max="3590" width="9.375" customWidth="1"/>
    <col min="3591" max="3591" width="16.75" bestFit="1" customWidth="1"/>
    <col min="3592" max="3592" width="8" customWidth="1"/>
    <col min="3841" max="3841" width="5.875" customWidth="1"/>
    <col min="3842" max="3842" width="10.375" customWidth="1"/>
    <col min="3843" max="3843" width="12.125" customWidth="1"/>
    <col min="3844" max="3846" width="9.375" customWidth="1"/>
    <col min="3847" max="3847" width="16.75" bestFit="1" customWidth="1"/>
    <col min="3848" max="3848" width="8" customWidth="1"/>
    <col min="4097" max="4097" width="5.875" customWidth="1"/>
    <col min="4098" max="4098" width="10.375" customWidth="1"/>
    <col min="4099" max="4099" width="12.125" customWidth="1"/>
    <col min="4100" max="4102" width="9.375" customWidth="1"/>
    <col min="4103" max="4103" width="16.75" bestFit="1" customWidth="1"/>
    <col min="4104" max="4104" width="8" customWidth="1"/>
    <col min="4353" max="4353" width="5.875" customWidth="1"/>
    <col min="4354" max="4354" width="10.375" customWidth="1"/>
    <col min="4355" max="4355" width="12.125" customWidth="1"/>
    <col min="4356" max="4358" width="9.375" customWidth="1"/>
    <col min="4359" max="4359" width="16.75" bestFit="1" customWidth="1"/>
    <col min="4360" max="4360" width="8" customWidth="1"/>
    <col min="4609" max="4609" width="5.875" customWidth="1"/>
    <col min="4610" max="4610" width="10.375" customWidth="1"/>
    <col min="4611" max="4611" width="12.125" customWidth="1"/>
    <col min="4612" max="4614" width="9.375" customWidth="1"/>
    <col min="4615" max="4615" width="16.75" bestFit="1" customWidth="1"/>
    <col min="4616" max="4616" width="8" customWidth="1"/>
    <col min="4865" max="4865" width="5.875" customWidth="1"/>
    <col min="4866" max="4866" width="10.375" customWidth="1"/>
    <col min="4867" max="4867" width="12.125" customWidth="1"/>
    <col min="4868" max="4870" width="9.375" customWidth="1"/>
    <col min="4871" max="4871" width="16.75" bestFit="1" customWidth="1"/>
    <col min="4872" max="4872" width="8" customWidth="1"/>
    <col min="5121" max="5121" width="5.875" customWidth="1"/>
    <col min="5122" max="5122" width="10.375" customWidth="1"/>
    <col min="5123" max="5123" width="12.125" customWidth="1"/>
    <col min="5124" max="5126" width="9.375" customWidth="1"/>
    <col min="5127" max="5127" width="16.75" bestFit="1" customWidth="1"/>
    <col min="5128" max="5128" width="8" customWidth="1"/>
    <col min="5377" max="5377" width="5.875" customWidth="1"/>
    <col min="5378" max="5378" width="10.375" customWidth="1"/>
    <col min="5379" max="5379" width="12.125" customWidth="1"/>
    <col min="5380" max="5382" width="9.375" customWidth="1"/>
    <col min="5383" max="5383" width="16.75" bestFit="1" customWidth="1"/>
    <col min="5384" max="5384" width="8" customWidth="1"/>
    <col min="5633" max="5633" width="5.875" customWidth="1"/>
    <col min="5634" max="5634" width="10.375" customWidth="1"/>
    <col min="5635" max="5635" width="12.125" customWidth="1"/>
    <col min="5636" max="5638" width="9.375" customWidth="1"/>
    <col min="5639" max="5639" width="16.75" bestFit="1" customWidth="1"/>
    <col min="5640" max="5640" width="8" customWidth="1"/>
    <col min="5889" max="5889" width="5.875" customWidth="1"/>
    <col min="5890" max="5890" width="10.375" customWidth="1"/>
    <col min="5891" max="5891" width="12.125" customWidth="1"/>
    <col min="5892" max="5894" width="9.375" customWidth="1"/>
    <col min="5895" max="5895" width="16.75" bestFit="1" customWidth="1"/>
    <col min="5896" max="5896" width="8" customWidth="1"/>
    <col min="6145" max="6145" width="5.875" customWidth="1"/>
    <col min="6146" max="6146" width="10.375" customWidth="1"/>
    <col min="6147" max="6147" width="12.125" customWidth="1"/>
    <col min="6148" max="6150" width="9.375" customWidth="1"/>
    <col min="6151" max="6151" width="16.75" bestFit="1" customWidth="1"/>
    <col min="6152" max="6152" width="8" customWidth="1"/>
    <col min="6401" max="6401" width="5.875" customWidth="1"/>
    <col min="6402" max="6402" width="10.375" customWidth="1"/>
    <col min="6403" max="6403" width="12.125" customWidth="1"/>
    <col min="6404" max="6406" width="9.375" customWidth="1"/>
    <col min="6407" max="6407" width="16.75" bestFit="1" customWidth="1"/>
    <col min="6408" max="6408" width="8" customWidth="1"/>
    <col min="6657" max="6657" width="5.875" customWidth="1"/>
    <col min="6658" max="6658" width="10.375" customWidth="1"/>
    <col min="6659" max="6659" width="12.125" customWidth="1"/>
    <col min="6660" max="6662" width="9.375" customWidth="1"/>
    <col min="6663" max="6663" width="16.75" bestFit="1" customWidth="1"/>
    <col min="6664" max="6664" width="8" customWidth="1"/>
    <col min="6913" max="6913" width="5.875" customWidth="1"/>
    <col min="6914" max="6914" width="10.375" customWidth="1"/>
    <col min="6915" max="6915" width="12.125" customWidth="1"/>
    <col min="6916" max="6918" width="9.375" customWidth="1"/>
    <col min="6919" max="6919" width="16.75" bestFit="1" customWidth="1"/>
    <col min="6920" max="6920" width="8" customWidth="1"/>
    <col min="7169" max="7169" width="5.875" customWidth="1"/>
    <col min="7170" max="7170" width="10.375" customWidth="1"/>
    <col min="7171" max="7171" width="12.125" customWidth="1"/>
    <col min="7172" max="7174" width="9.375" customWidth="1"/>
    <col min="7175" max="7175" width="16.75" bestFit="1" customWidth="1"/>
    <col min="7176" max="7176" width="8" customWidth="1"/>
    <col min="7425" max="7425" width="5.875" customWidth="1"/>
    <col min="7426" max="7426" width="10.375" customWidth="1"/>
    <col min="7427" max="7427" width="12.125" customWidth="1"/>
    <col min="7428" max="7430" width="9.375" customWidth="1"/>
    <col min="7431" max="7431" width="16.75" bestFit="1" customWidth="1"/>
    <col min="7432" max="7432" width="8" customWidth="1"/>
    <col min="7681" max="7681" width="5.875" customWidth="1"/>
    <col min="7682" max="7682" width="10.375" customWidth="1"/>
    <col min="7683" max="7683" width="12.125" customWidth="1"/>
    <col min="7684" max="7686" width="9.375" customWidth="1"/>
    <col min="7687" max="7687" width="16.75" bestFit="1" customWidth="1"/>
    <col min="7688" max="7688" width="8" customWidth="1"/>
    <col min="7937" max="7937" width="5.875" customWidth="1"/>
    <col min="7938" max="7938" width="10.375" customWidth="1"/>
    <col min="7939" max="7939" width="12.125" customWidth="1"/>
    <col min="7940" max="7942" width="9.375" customWidth="1"/>
    <col min="7943" max="7943" width="16.75" bestFit="1" customWidth="1"/>
    <col min="7944" max="7944" width="8" customWidth="1"/>
    <col min="8193" max="8193" width="5.875" customWidth="1"/>
    <col min="8194" max="8194" width="10.375" customWidth="1"/>
    <col min="8195" max="8195" width="12.125" customWidth="1"/>
    <col min="8196" max="8198" width="9.375" customWidth="1"/>
    <col min="8199" max="8199" width="16.75" bestFit="1" customWidth="1"/>
    <col min="8200" max="8200" width="8" customWidth="1"/>
    <col min="8449" max="8449" width="5.875" customWidth="1"/>
    <col min="8450" max="8450" width="10.375" customWidth="1"/>
    <col min="8451" max="8451" width="12.125" customWidth="1"/>
    <col min="8452" max="8454" width="9.375" customWidth="1"/>
    <col min="8455" max="8455" width="16.75" bestFit="1" customWidth="1"/>
    <col min="8456" max="8456" width="8" customWidth="1"/>
    <col min="8705" max="8705" width="5.875" customWidth="1"/>
    <col min="8706" max="8706" width="10.375" customWidth="1"/>
    <col min="8707" max="8707" width="12.125" customWidth="1"/>
    <col min="8708" max="8710" width="9.375" customWidth="1"/>
    <col min="8711" max="8711" width="16.75" bestFit="1" customWidth="1"/>
    <col min="8712" max="8712" width="8" customWidth="1"/>
    <col min="8961" max="8961" width="5.875" customWidth="1"/>
    <col min="8962" max="8962" width="10.375" customWidth="1"/>
    <col min="8963" max="8963" width="12.125" customWidth="1"/>
    <col min="8964" max="8966" width="9.375" customWidth="1"/>
    <col min="8967" max="8967" width="16.75" bestFit="1" customWidth="1"/>
    <col min="8968" max="8968" width="8" customWidth="1"/>
    <col min="9217" max="9217" width="5.875" customWidth="1"/>
    <col min="9218" max="9218" width="10.375" customWidth="1"/>
    <col min="9219" max="9219" width="12.125" customWidth="1"/>
    <col min="9220" max="9222" width="9.375" customWidth="1"/>
    <col min="9223" max="9223" width="16.75" bestFit="1" customWidth="1"/>
    <col min="9224" max="9224" width="8" customWidth="1"/>
    <col min="9473" max="9473" width="5.875" customWidth="1"/>
    <col min="9474" max="9474" width="10.375" customWidth="1"/>
    <col min="9475" max="9475" width="12.125" customWidth="1"/>
    <col min="9476" max="9478" width="9.375" customWidth="1"/>
    <col min="9479" max="9479" width="16.75" bestFit="1" customWidth="1"/>
    <col min="9480" max="9480" width="8" customWidth="1"/>
    <col min="9729" max="9729" width="5.875" customWidth="1"/>
    <col min="9730" max="9730" width="10.375" customWidth="1"/>
    <col min="9731" max="9731" width="12.125" customWidth="1"/>
    <col min="9732" max="9734" width="9.375" customWidth="1"/>
    <col min="9735" max="9735" width="16.75" bestFit="1" customWidth="1"/>
    <col min="9736" max="9736" width="8" customWidth="1"/>
    <col min="9985" max="9985" width="5.875" customWidth="1"/>
    <col min="9986" max="9986" width="10.375" customWidth="1"/>
    <col min="9987" max="9987" width="12.125" customWidth="1"/>
    <col min="9988" max="9990" width="9.375" customWidth="1"/>
    <col min="9991" max="9991" width="16.75" bestFit="1" customWidth="1"/>
    <col min="9992" max="9992" width="8" customWidth="1"/>
    <col min="10241" max="10241" width="5.875" customWidth="1"/>
    <col min="10242" max="10242" width="10.375" customWidth="1"/>
    <col min="10243" max="10243" width="12.125" customWidth="1"/>
    <col min="10244" max="10246" width="9.375" customWidth="1"/>
    <col min="10247" max="10247" width="16.75" bestFit="1" customWidth="1"/>
    <col min="10248" max="10248" width="8" customWidth="1"/>
    <col min="10497" max="10497" width="5.875" customWidth="1"/>
    <col min="10498" max="10498" width="10.375" customWidth="1"/>
    <col min="10499" max="10499" width="12.125" customWidth="1"/>
    <col min="10500" max="10502" width="9.375" customWidth="1"/>
    <col min="10503" max="10503" width="16.75" bestFit="1" customWidth="1"/>
    <col min="10504" max="10504" width="8" customWidth="1"/>
    <col min="10753" max="10753" width="5.875" customWidth="1"/>
    <col min="10754" max="10754" width="10.375" customWidth="1"/>
    <col min="10755" max="10755" width="12.125" customWidth="1"/>
    <col min="10756" max="10758" width="9.375" customWidth="1"/>
    <col min="10759" max="10759" width="16.75" bestFit="1" customWidth="1"/>
    <col min="10760" max="10760" width="8" customWidth="1"/>
    <col min="11009" max="11009" width="5.875" customWidth="1"/>
    <col min="11010" max="11010" width="10.375" customWidth="1"/>
    <col min="11011" max="11011" width="12.125" customWidth="1"/>
    <col min="11012" max="11014" width="9.375" customWidth="1"/>
    <col min="11015" max="11015" width="16.75" bestFit="1" customWidth="1"/>
    <col min="11016" max="11016" width="8" customWidth="1"/>
    <col min="11265" max="11265" width="5.875" customWidth="1"/>
    <col min="11266" max="11266" width="10.375" customWidth="1"/>
    <col min="11267" max="11267" width="12.125" customWidth="1"/>
    <col min="11268" max="11270" width="9.375" customWidth="1"/>
    <col min="11271" max="11271" width="16.75" bestFit="1" customWidth="1"/>
    <col min="11272" max="11272" width="8" customWidth="1"/>
    <col min="11521" max="11521" width="5.875" customWidth="1"/>
    <col min="11522" max="11522" width="10.375" customWidth="1"/>
    <col min="11523" max="11523" width="12.125" customWidth="1"/>
    <col min="11524" max="11526" width="9.375" customWidth="1"/>
    <col min="11527" max="11527" width="16.75" bestFit="1" customWidth="1"/>
    <col min="11528" max="11528" width="8" customWidth="1"/>
    <col min="11777" max="11777" width="5.875" customWidth="1"/>
    <col min="11778" max="11778" width="10.375" customWidth="1"/>
    <col min="11779" max="11779" width="12.125" customWidth="1"/>
    <col min="11780" max="11782" width="9.375" customWidth="1"/>
    <col min="11783" max="11783" width="16.75" bestFit="1" customWidth="1"/>
    <col min="11784" max="11784" width="8" customWidth="1"/>
    <col min="12033" max="12033" width="5.875" customWidth="1"/>
    <col min="12034" max="12034" width="10.375" customWidth="1"/>
    <col min="12035" max="12035" width="12.125" customWidth="1"/>
    <col min="12036" max="12038" width="9.375" customWidth="1"/>
    <col min="12039" max="12039" width="16.75" bestFit="1" customWidth="1"/>
    <col min="12040" max="12040" width="8" customWidth="1"/>
    <col min="12289" max="12289" width="5.875" customWidth="1"/>
    <col min="12290" max="12290" width="10.375" customWidth="1"/>
    <col min="12291" max="12291" width="12.125" customWidth="1"/>
    <col min="12292" max="12294" width="9.375" customWidth="1"/>
    <col min="12295" max="12295" width="16.75" bestFit="1" customWidth="1"/>
    <col min="12296" max="12296" width="8" customWidth="1"/>
    <col min="12545" max="12545" width="5.875" customWidth="1"/>
    <col min="12546" max="12546" width="10.375" customWidth="1"/>
    <col min="12547" max="12547" width="12.125" customWidth="1"/>
    <col min="12548" max="12550" width="9.375" customWidth="1"/>
    <col min="12551" max="12551" width="16.75" bestFit="1" customWidth="1"/>
    <col min="12552" max="12552" width="8" customWidth="1"/>
    <col min="12801" max="12801" width="5.875" customWidth="1"/>
    <col min="12802" max="12802" width="10.375" customWidth="1"/>
    <col min="12803" max="12803" width="12.125" customWidth="1"/>
    <col min="12804" max="12806" width="9.375" customWidth="1"/>
    <col min="12807" max="12807" width="16.75" bestFit="1" customWidth="1"/>
    <col min="12808" max="12808" width="8" customWidth="1"/>
    <col min="13057" max="13057" width="5.875" customWidth="1"/>
    <col min="13058" max="13058" width="10.375" customWidth="1"/>
    <col min="13059" max="13059" width="12.125" customWidth="1"/>
    <col min="13060" max="13062" width="9.375" customWidth="1"/>
    <col min="13063" max="13063" width="16.75" bestFit="1" customWidth="1"/>
    <col min="13064" max="13064" width="8" customWidth="1"/>
    <col min="13313" max="13313" width="5.875" customWidth="1"/>
    <col min="13314" max="13314" width="10.375" customWidth="1"/>
    <col min="13315" max="13315" width="12.125" customWidth="1"/>
    <col min="13316" max="13318" width="9.375" customWidth="1"/>
    <col min="13319" max="13319" width="16.75" bestFit="1" customWidth="1"/>
    <col min="13320" max="13320" width="8" customWidth="1"/>
    <col min="13569" max="13569" width="5.875" customWidth="1"/>
    <col min="13570" max="13570" width="10.375" customWidth="1"/>
    <col min="13571" max="13571" width="12.125" customWidth="1"/>
    <col min="13572" max="13574" width="9.375" customWidth="1"/>
    <col min="13575" max="13575" width="16.75" bestFit="1" customWidth="1"/>
    <col min="13576" max="13576" width="8" customWidth="1"/>
    <col min="13825" max="13825" width="5.875" customWidth="1"/>
    <col min="13826" max="13826" width="10.375" customWidth="1"/>
    <col min="13827" max="13827" width="12.125" customWidth="1"/>
    <col min="13828" max="13830" width="9.375" customWidth="1"/>
    <col min="13831" max="13831" width="16.75" bestFit="1" customWidth="1"/>
    <col min="13832" max="13832" width="8" customWidth="1"/>
    <col min="14081" max="14081" width="5.875" customWidth="1"/>
    <col min="14082" max="14082" width="10.375" customWidth="1"/>
    <col min="14083" max="14083" width="12.125" customWidth="1"/>
    <col min="14084" max="14086" width="9.375" customWidth="1"/>
    <col min="14087" max="14087" width="16.75" bestFit="1" customWidth="1"/>
    <col min="14088" max="14088" width="8" customWidth="1"/>
    <col min="14337" max="14337" width="5.875" customWidth="1"/>
    <col min="14338" max="14338" width="10.375" customWidth="1"/>
    <col min="14339" max="14339" width="12.125" customWidth="1"/>
    <col min="14340" max="14342" width="9.375" customWidth="1"/>
    <col min="14343" max="14343" width="16.75" bestFit="1" customWidth="1"/>
    <col min="14344" max="14344" width="8" customWidth="1"/>
    <col min="14593" max="14593" width="5.875" customWidth="1"/>
    <col min="14594" max="14594" width="10.375" customWidth="1"/>
    <col min="14595" max="14595" width="12.125" customWidth="1"/>
    <col min="14596" max="14598" width="9.375" customWidth="1"/>
    <col min="14599" max="14599" width="16.75" bestFit="1" customWidth="1"/>
    <col min="14600" max="14600" width="8" customWidth="1"/>
    <col min="14849" max="14849" width="5.875" customWidth="1"/>
    <col min="14850" max="14850" width="10.375" customWidth="1"/>
    <col min="14851" max="14851" width="12.125" customWidth="1"/>
    <col min="14852" max="14854" width="9.375" customWidth="1"/>
    <col min="14855" max="14855" width="16.75" bestFit="1" customWidth="1"/>
    <col min="14856" max="14856" width="8" customWidth="1"/>
    <col min="15105" max="15105" width="5.875" customWidth="1"/>
    <col min="15106" max="15106" width="10.375" customWidth="1"/>
    <col min="15107" max="15107" width="12.125" customWidth="1"/>
    <col min="15108" max="15110" width="9.375" customWidth="1"/>
    <col min="15111" max="15111" width="16.75" bestFit="1" customWidth="1"/>
    <col min="15112" max="15112" width="8" customWidth="1"/>
    <col min="15361" max="15361" width="5.875" customWidth="1"/>
    <col min="15362" max="15362" width="10.375" customWidth="1"/>
    <col min="15363" max="15363" width="12.125" customWidth="1"/>
    <col min="15364" max="15366" width="9.375" customWidth="1"/>
    <col min="15367" max="15367" width="16.75" bestFit="1" customWidth="1"/>
    <col min="15368" max="15368" width="8" customWidth="1"/>
    <col min="15617" max="15617" width="5.875" customWidth="1"/>
    <col min="15618" max="15618" width="10.375" customWidth="1"/>
    <col min="15619" max="15619" width="12.125" customWidth="1"/>
    <col min="15620" max="15622" width="9.375" customWidth="1"/>
    <col min="15623" max="15623" width="16.75" bestFit="1" customWidth="1"/>
    <col min="15624" max="15624" width="8" customWidth="1"/>
    <col min="15873" max="15873" width="5.875" customWidth="1"/>
    <col min="15874" max="15874" width="10.375" customWidth="1"/>
    <col min="15875" max="15875" width="12.125" customWidth="1"/>
    <col min="15876" max="15878" width="9.375" customWidth="1"/>
    <col min="15879" max="15879" width="16.75" bestFit="1" customWidth="1"/>
    <col min="15880" max="15880" width="8" customWidth="1"/>
    <col min="16129" max="16129" width="5.875" customWidth="1"/>
    <col min="16130" max="16130" width="10.375" customWidth="1"/>
    <col min="16131" max="16131" width="12.125" customWidth="1"/>
    <col min="16132" max="16134" width="9.375" customWidth="1"/>
    <col min="16135" max="16135" width="16.75" bestFit="1" customWidth="1"/>
    <col min="16136" max="16136" width="8" customWidth="1"/>
  </cols>
  <sheetData>
    <row r="1" spans="1:7" x14ac:dyDescent="0.15">
      <c r="C1" s="31"/>
    </row>
    <row r="2" spans="1:7" ht="14.25" x14ac:dyDescent="0.15">
      <c r="A2" s="68" t="s">
        <v>262</v>
      </c>
      <c r="B2" s="68"/>
      <c r="C2" s="68"/>
      <c r="D2" s="68"/>
      <c r="E2" s="68"/>
      <c r="F2" s="68"/>
      <c r="G2" s="68"/>
    </row>
    <row r="4" spans="1:7" x14ac:dyDescent="0.15">
      <c r="D4" s="69" t="s">
        <v>250</v>
      </c>
      <c r="E4" s="70"/>
    </row>
    <row r="5" spans="1:7" x14ac:dyDescent="0.15">
      <c r="A5" s="33" t="s">
        <v>251</v>
      </c>
      <c r="B5" s="34" t="s">
        <v>252</v>
      </c>
      <c r="C5" s="35" t="s">
        <v>253</v>
      </c>
      <c r="D5" s="33" t="s">
        <v>254</v>
      </c>
      <c r="E5" s="36" t="s">
        <v>255</v>
      </c>
      <c r="F5" s="33" t="s">
        <v>256</v>
      </c>
      <c r="G5" s="37" t="s">
        <v>257</v>
      </c>
    </row>
    <row r="6" spans="1:7" x14ac:dyDescent="0.15">
      <c r="A6" s="38">
        <v>1</v>
      </c>
      <c r="B6" s="39">
        <v>43609</v>
      </c>
      <c r="C6" s="33">
        <v>7</v>
      </c>
      <c r="D6" s="33">
        <v>40</v>
      </c>
      <c r="E6" s="40">
        <f>D6/40</f>
        <v>1</v>
      </c>
      <c r="F6" s="33" t="s">
        <v>258</v>
      </c>
      <c r="G6" s="38" t="str">
        <f>IF(E6=1.1,"ﾏｻﾊﾞ",IF(E6&lt;1.1,"ﾏｻﾊﾞ","ｺﾞﾏｻﾊﾞ"))</f>
        <v>ﾏｻﾊﾞ</v>
      </c>
    </row>
    <row r="7" spans="1:7" x14ac:dyDescent="0.15">
      <c r="A7" s="38">
        <f t="shared" ref="A7" si="0">A6+1</f>
        <v>2</v>
      </c>
      <c r="B7" s="39"/>
      <c r="C7" s="33"/>
      <c r="D7" s="33"/>
      <c r="E7" s="40">
        <f>D7/40</f>
        <v>0</v>
      </c>
      <c r="F7" s="33"/>
      <c r="G7" s="38" t="str">
        <f>IF(E7=1.1,"ﾏｻﾊﾞ",IF(E7&lt;1.1,"ﾏｻﾊﾞ","ｺﾞﾏｻﾊﾞ"))</f>
        <v>ﾏｻﾊﾞ</v>
      </c>
    </row>
    <row r="8" spans="1:7" s="29" customFormat="1" ht="12" x14ac:dyDescent="0.15">
      <c r="B8" s="41"/>
      <c r="C8" s="42"/>
      <c r="E8" s="31"/>
      <c r="F8" s="42"/>
    </row>
    <row r="9" spans="1:7" s="29" customFormat="1" ht="12" x14ac:dyDescent="0.15">
      <c r="A9" s="43"/>
      <c r="B9" s="44"/>
      <c r="C9" s="45" t="s">
        <v>259</v>
      </c>
      <c r="E9" s="31"/>
    </row>
    <row r="10" spans="1:7" s="29" customFormat="1" ht="12" x14ac:dyDescent="0.15">
      <c r="A10" s="43"/>
      <c r="B10" s="44"/>
      <c r="C10" s="45" t="s">
        <v>260</v>
      </c>
      <c r="E10" s="31"/>
    </row>
    <row r="12" spans="1:7" s="29" customFormat="1" ht="12" x14ac:dyDescent="0.15">
      <c r="B12" s="30"/>
      <c r="C12" s="46" t="s">
        <v>261</v>
      </c>
      <c r="D12" s="47"/>
      <c r="E12" s="48"/>
      <c r="F12" s="47"/>
    </row>
    <row r="13" spans="1:7" s="29" customFormat="1" ht="12" x14ac:dyDescent="0.15">
      <c r="B13" s="30"/>
      <c r="C13" s="46"/>
      <c r="D13" s="47"/>
      <c r="E13" s="48"/>
      <c r="F13" s="47"/>
    </row>
    <row r="14" spans="1:7" s="29" customFormat="1" ht="12" x14ac:dyDescent="0.15">
      <c r="B14" s="30"/>
      <c r="C14" s="46"/>
      <c r="D14" s="47"/>
      <c r="E14" s="48"/>
      <c r="F14" s="47"/>
    </row>
  </sheetData>
  <mergeCells count="2">
    <mergeCell ref="A2:G2"/>
    <mergeCell ref="D4:E4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45"/>
  <sheetViews>
    <sheetView workbookViewId="0">
      <selection activeCell="F11" sqref="F11:J11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25" customWidth="1"/>
    <col min="62" max="62" width="10.625" customWidth="1"/>
    <col min="65" max="65" width="10.625" customWidth="1"/>
    <col min="68" max="68" width="10.62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24.5" customWidth="1"/>
    <col min="82" max="82" width="14.75" customWidth="1"/>
  </cols>
  <sheetData>
    <row r="1" spans="1:84" x14ac:dyDescent="0.15">
      <c r="B1">
        <v>2019</v>
      </c>
      <c r="C1" t="s">
        <v>0</v>
      </c>
      <c r="D1">
        <v>10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2" t="s">
        <v>4</v>
      </c>
      <c r="D5" s="54" t="s">
        <v>5</v>
      </c>
      <c r="E5" s="5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5">
        <v>350100</v>
      </c>
      <c r="D6" s="57" t="s">
        <v>107</v>
      </c>
      <c r="E6" s="58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3"/>
      <c r="D7" s="54" t="s">
        <v>14</v>
      </c>
      <c r="E7" s="56"/>
      <c r="F7" s="3"/>
      <c r="G7" s="3"/>
      <c r="H7" s="3"/>
      <c r="I7" s="3"/>
      <c r="J7" s="3"/>
    </row>
    <row r="8" spans="1:84" x14ac:dyDescent="0.15">
      <c r="A8" s="3"/>
      <c r="B8" s="3"/>
      <c r="C8" s="3"/>
      <c r="D8" s="59">
        <v>3511</v>
      </c>
      <c r="E8" s="60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84" x14ac:dyDescent="0.15">
      <c r="A10" s="2" t="s">
        <v>16</v>
      </c>
      <c r="B10" s="2" t="s">
        <v>17</v>
      </c>
      <c r="C10" s="2" t="s">
        <v>18</v>
      </c>
      <c r="D10" s="54" t="s">
        <v>19</v>
      </c>
      <c r="E10" s="56"/>
      <c r="F10" s="54" t="s">
        <v>20</v>
      </c>
      <c r="G10" s="55"/>
      <c r="H10" s="55"/>
      <c r="I10" s="55"/>
      <c r="J10" s="56"/>
    </row>
    <row r="11" spans="1:84" x14ac:dyDescent="0.15">
      <c r="A11" s="7">
        <v>4158</v>
      </c>
      <c r="B11" s="13">
        <v>50</v>
      </c>
      <c r="C11" s="13">
        <v>3</v>
      </c>
      <c r="D11" s="61">
        <v>541</v>
      </c>
      <c r="E11" s="62"/>
      <c r="F11" s="57"/>
      <c r="G11" s="63"/>
      <c r="H11" s="63"/>
      <c r="I11" s="63"/>
      <c r="J11" s="58"/>
    </row>
    <row r="13" spans="1:84" x14ac:dyDescent="0.15">
      <c r="O13" s="8" t="s">
        <v>91</v>
      </c>
      <c r="CD13" s="9" t="s">
        <v>87</v>
      </c>
      <c r="CE13" s="64" t="s">
        <v>102</v>
      </c>
      <c r="CF13" s="64"/>
    </row>
    <row r="14" spans="1:84" x14ac:dyDescent="0.15">
      <c r="A14" s="54" t="s">
        <v>21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54" t="s">
        <v>22</v>
      </c>
      <c r="M14" s="55"/>
      <c r="N14" s="56"/>
      <c r="O14" s="54" t="s">
        <v>23</v>
      </c>
      <c r="P14" s="55"/>
      <c r="Q14" s="55"/>
      <c r="R14" s="55"/>
      <c r="S14" s="55"/>
      <c r="T14" s="55"/>
      <c r="U14" s="56"/>
      <c r="V14" s="54" t="s">
        <v>24</v>
      </c>
      <c r="W14" s="55"/>
      <c r="X14" s="55"/>
      <c r="Y14" s="55"/>
      <c r="Z14" s="55"/>
      <c r="AA14" s="56"/>
      <c r="AB14" s="54" t="s">
        <v>25</v>
      </c>
      <c r="AC14" s="55"/>
      <c r="AD14" s="55"/>
      <c r="AE14" s="55"/>
      <c r="AF14" s="55"/>
      <c r="AG14" s="55"/>
      <c r="AH14" s="56"/>
      <c r="AI14" s="54" t="s">
        <v>26</v>
      </c>
      <c r="AJ14" s="55"/>
      <c r="AK14" s="55"/>
      <c r="AL14" s="55"/>
      <c r="AM14" s="55"/>
      <c r="AN14" s="55"/>
      <c r="AO14" s="56"/>
      <c r="AP14" s="65" t="s">
        <v>105</v>
      </c>
      <c r="AQ14" s="66"/>
      <c r="AR14" s="66"/>
      <c r="AS14" s="66"/>
      <c r="AT14" s="66"/>
      <c r="AU14" s="66"/>
      <c r="AV14" s="67"/>
      <c r="AW14" s="65" t="s">
        <v>104</v>
      </c>
      <c r="AX14" s="67"/>
      <c r="AY14" s="17" t="s">
        <v>27</v>
      </c>
      <c r="AZ14" s="65" t="s">
        <v>106</v>
      </c>
      <c r="BA14" s="66"/>
      <c r="BB14" s="66"/>
      <c r="BC14" s="66"/>
      <c r="BD14" s="66"/>
      <c r="BE14" s="66"/>
      <c r="BF14" s="67"/>
      <c r="BG14" s="65" t="s">
        <v>28</v>
      </c>
      <c r="BH14" s="66"/>
      <c r="BI14" s="67"/>
      <c r="BJ14" s="2" t="s">
        <v>29</v>
      </c>
      <c r="BK14" s="2" t="s">
        <v>95</v>
      </c>
      <c r="BL14" s="2" t="s">
        <v>30</v>
      </c>
      <c r="BM14" s="54" t="s">
        <v>31</v>
      </c>
      <c r="BN14" s="55"/>
      <c r="BO14" s="56"/>
      <c r="BP14" s="54" t="s">
        <v>32</v>
      </c>
      <c r="BQ14" s="55"/>
      <c r="BR14" s="56"/>
      <c r="BS14" s="54" t="s">
        <v>33</v>
      </c>
      <c r="BT14" s="55"/>
      <c r="BU14" s="56"/>
      <c r="BV14" s="2" t="s">
        <v>34</v>
      </c>
      <c r="BW14" s="54" t="s">
        <v>35</v>
      </c>
      <c r="BX14" s="55"/>
      <c r="BY14" s="56"/>
      <c r="BZ14" s="2" t="s">
        <v>93</v>
      </c>
      <c r="CA14" s="49" t="s">
        <v>36</v>
      </c>
      <c r="CB14" s="12" t="s">
        <v>92</v>
      </c>
      <c r="CC14" s="12" t="s">
        <v>86</v>
      </c>
      <c r="CD14" s="9" t="s">
        <v>88</v>
      </c>
      <c r="CE14" s="50" t="s">
        <v>99</v>
      </c>
      <c r="CF14" s="50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49"/>
      <c r="CB15" s="12" t="s">
        <v>89</v>
      </c>
      <c r="CC15" s="12"/>
      <c r="CD15" s="10" t="s">
        <v>90</v>
      </c>
      <c r="CE15" s="50" t="s">
        <v>103</v>
      </c>
      <c r="CF15" s="50" t="s">
        <v>101</v>
      </c>
    </row>
    <row r="16" spans="1:84" x14ac:dyDescent="0.15">
      <c r="A16" s="4" t="s">
        <v>57</v>
      </c>
      <c r="B16" s="5">
        <v>9</v>
      </c>
      <c r="C16" s="6" t="s">
        <v>265</v>
      </c>
      <c r="D16" s="14" t="s">
        <v>266</v>
      </c>
      <c r="E16" s="5">
        <v>3520</v>
      </c>
      <c r="F16" s="5">
        <v>13219</v>
      </c>
      <c r="G16" s="13">
        <v>141</v>
      </c>
      <c r="H16" s="13">
        <v>13</v>
      </c>
      <c r="I16" s="13">
        <v>1460</v>
      </c>
      <c r="J16" s="13">
        <v>24.7</v>
      </c>
      <c r="K16" s="13"/>
      <c r="L16" s="13"/>
      <c r="M16" s="51">
        <v>0.5</v>
      </c>
      <c r="N16" s="13"/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1</v>
      </c>
      <c r="W16" s="13">
        <v>29</v>
      </c>
      <c r="X16" s="13">
        <v>1</v>
      </c>
      <c r="Y16" s="13">
        <v>2</v>
      </c>
      <c r="Z16" s="13">
        <v>82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10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32</v>
      </c>
      <c r="CB16" s="52">
        <v>1</v>
      </c>
      <c r="CD16" s="11">
        <f>(I16/G16)/($D$11/$B$11)</f>
        <v>0.95698797865785712</v>
      </c>
    </row>
    <row r="17" spans="1:82" x14ac:dyDescent="0.15">
      <c r="A17" s="4" t="s">
        <v>58</v>
      </c>
      <c r="B17" s="5">
        <v>10</v>
      </c>
      <c r="C17" s="6" t="s">
        <v>265</v>
      </c>
      <c r="D17" s="14" t="s">
        <v>267</v>
      </c>
      <c r="E17" s="5">
        <v>3530</v>
      </c>
      <c r="F17" s="5">
        <v>13219</v>
      </c>
      <c r="G17" s="13">
        <v>150</v>
      </c>
      <c r="H17" s="13">
        <v>22</v>
      </c>
      <c r="I17" s="13">
        <v>1620</v>
      </c>
      <c r="J17" s="13">
        <v>24.1</v>
      </c>
      <c r="K17" s="13"/>
      <c r="L17" s="13"/>
      <c r="M17" s="51">
        <v>0.94</v>
      </c>
      <c r="N17" s="13"/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5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1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2</v>
      </c>
      <c r="BH17" s="13">
        <v>3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1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1</v>
      </c>
      <c r="BZ17" s="13">
        <v>0</v>
      </c>
      <c r="CA17" s="13">
        <v>704</v>
      </c>
      <c r="CB17" s="53">
        <v>6.25E-2</v>
      </c>
      <c r="CD17" s="11">
        <f t="shared" ref="CD17:CD45" si="0">(I17/G17)/($D$11/$B$11)</f>
        <v>0.99815157116451025</v>
      </c>
    </row>
    <row r="18" spans="1:82" x14ac:dyDescent="0.15">
      <c r="A18" s="4" t="s">
        <v>59</v>
      </c>
      <c r="B18" s="5">
        <v>11</v>
      </c>
      <c r="C18" s="6" t="s">
        <v>265</v>
      </c>
      <c r="D18" s="14" t="s">
        <v>268</v>
      </c>
      <c r="E18" s="5">
        <v>3540</v>
      </c>
      <c r="F18" s="5">
        <v>13219</v>
      </c>
      <c r="G18" s="13">
        <v>150</v>
      </c>
      <c r="H18" s="13">
        <v>19</v>
      </c>
      <c r="I18" s="13">
        <v>1680</v>
      </c>
      <c r="J18" s="13">
        <v>24.3</v>
      </c>
      <c r="K18" s="13"/>
      <c r="L18" s="13"/>
      <c r="M18" s="51">
        <v>1.1000000000000001</v>
      </c>
      <c r="N18" s="13"/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21</v>
      </c>
      <c r="AA18" s="13">
        <v>3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1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7</v>
      </c>
      <c r="BH18" s="13">
        <v>2</v>
      </c>
      <c r="BI18" s="13">
        <v>1</v>
      </c>
      <c r="BJ18" s="13">
        <v>0</v>
      </c>
      <c r="BK18" s="13">
        <v>0</v>
      </c>
      <c r="BL18" s="13">
        <v>3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528</v>
      </c>
      <c r="CB18" s="53">
        <v>6.25E-2</v>
      </c>
      <c r="CD18" s="11">
        <f t="shared" si="0"/>
        <v>1.0351201478743068</v>
      </c>
    </row>
    <row r="19" spans="1:82" x14ac:dyDescent="0.15">
      <c r="A19" s="4" t="s">
        <v>60</v>
      </c>
      <c r="B19" s="5">
        <v>12</v>
      </c>
      <c r="C19" s="6" t="s">
        <v>265</v>
      </c>
      <c r="D19" s="14" t="s">
        <v>269</v>
      </c>
      <c r="E19" s="5">
        <v>3600</v>
      </c>
      <c r="F19" s="5">
        <v>13219</v>
      </c>
      <c r="G19" s="13">
        <v>150</v>
      </c>
      <c r="H19" s="13">
        <v>14</v>
      </c>
      <c r="I19" s="13">
        <v>1650</v>
      </c>
      <c r="J19" s="13">
        <v>23.6</v>
      </c>
      <c r="K19" s="13"/>
      <c r="L19" s="13"/>
      <c r="M19" s="51">
        <v>1.02</v>
      </c>
      <c r="N19" s="13"/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3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1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736</v>
      </c>
      <c r="CB19" s="53">
        <v>3.125E-2</v>
      </c>
      <c r="CD19" s="11">
        <f t="shared" si="0"/>
        <v>1.0166358595194085</v>
      </c>
    </row>
    <row r="20" spans="1:82" x14ac:dyDescent="0.15">
      <c r="A20" s="4" t="s">
        <v>61</v>
      </c>
      <c r="B20" s="5">
        <v>13</v>
      </c>
      <c r="C20" s="6" t="s">
        <v>265</v>
      </c>
      <c r="D20" s="14" t="s">
        <v>270</v>
      </c>
      <c r="E20" s="5">
        <v>3620</v>
      </c>
      <c r="F20" s="5">
        <v>13220</v>
      </c>
      <c r="G20" s="13">
        <v>150</v>
      </c>
      <c r="H20" s="13">
        <v>33</v>
      </c>
      <c r="I20" s="13">
        <v>1670</v>
      </c>
      <c r="J20" s="13">
        <v>22.7</v>
      </c>
      <c r="K20" s="13"/>
      <c r="L20" s="13"/>
      <c r="M20" s="51">
        <v>0.52</v>
      </c>
      <c r="N20" s="13"/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1</v>
      </c>
      <c r="BH20" s="13">
        <v>0</v>
      </c>
      <c r="BI20" s="13">
        <v>1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288</v>
      </c>
      <c r="CB20" s="53">
        <v>3.125E-2</v>
      </c>
      <c r="CD20" s="11">
        <f t="shared" si="0"/>
        <v>1.0289587184226741</v>
      </c>
    </row>
    <row r="21" spans="1:82" x14ac:dyDescent="0.15">
      <c r="A21" s="4" t="s">
        <v>11</v>
      </c>
      <c r="B21" s="5">
        <v>14</v>
      </c>
      <c r="C21" s="6" t="s">
        <v>265</v>
      </c>
      <c r="D21" s="14" t="s">
        <v>271</v>
      </c>
      <c r="E21" s="5">
        <v>3640</v>
      </c>
      <c r="F21" s="5">
        <v>13219</v>
      </c>
      <c r="G21" s="13">
        <v>150</v>
      </c>
      <c r="H21" s="13">
        <v>46</v>
      </c>
      <c r="I21" s="13">
        <v>2020</v>
      </c>
      <c r="J21" s="13">
        <v>23.6</v>
      </c>
      <c r="K21" s="13"/>
      <c r="L21" s="13"/>
      <c r="M21" s="51">
        <v>1.5</v>
      </c>
      <c r="N21" s="13"/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1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272</v>
      </c>
      <c r="CB21" s="53">
        <v>6.25E-2</v>
      </c>
      <c r="CD21" s="11">
        <f t="shared" si="0"/>
        <v>1.2446087492298212</v>
      </c>
    </row>
    <row r="22" spans="1:82" x14ac:dyDescent="0.15">
      <c r="A22" s="4" t="s">
        <v>62</v>
      </c>
      <c r="B22" s="5">
        <v>21</v>
      </c>
      <c r="C22" s="6" t="s">
        <v>272</v>
      </c>
      <c r="D22" s="14" t="s">
        <v>273</v>
      </c>
      <c r="E22" s="5">
        <v>3520</v>
      </c>
      <c r="F22" s="5">
        <v>13139</v>
      </c>
      <c r="G22" s="13">
        <v>150</v>
      </c>
      <c r="H22" s="13">
        <v>27</v>
      </c>
      <c r="I22" s="13">
        <v>1760</v>
      </c>
      <c r="J22" s="13">
        <v>25.7</v>
      </c>
      <c r="K22" s="13"/>
      <c r="L22" s="13"/>
      <c r="M22" s="51">
        <v>1.01</v>
      </c>
      <c r="N22" s="13"/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1</v>
      </c>
      <c r="AA22" s="13">
        <v>5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1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1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1</v>
      </c>
      <c r="BX22" s="13">
        <v>1</v>
      </c>
      <c r="BY22" s="13">
        <v>3</v>
      </c>
      <c r="BZ22" s="13">
        <v>0</v>
      </c>
      <c r="CA22" s="13">
        <v>128</v>
      </c>
      <c r="CB22" s="53">
        <v>6.25E-2</v>
      </c>
      <c r="CD22" s="11">
        <f t="shared" si="0"/>
        <v>1.0844115834873689</v>
      </c>
    </row>
    <row r="23" spans="1:82" x14ac:dyDescent="0.15">
      <c r="A23" s="4" t="s">
        <v>64</v>
      </c>
      <c r="B23" s="5"/>
      <c r="C23" s="6"/>
      <c r="D23" s="14"/>
      <c r="E23" s="5"/>
      <c r="F23" s="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D23" s="11" t="e">
        <f t="shared" si="0"/>
        <v>#DIV/0!</v>
      </c>
    </row>
    <row r="24" spans="1:82" x14ac:dyDescent="0.15">
      <c r="A24" s="4" t="s">
        <v>63</v>
      </c>
      <c r="B24" s="5"/>
      <c r="C24" s="6"/>
      <c r="D24" s="14"/>
      <c r="E24" s="5"/>
      <c r="F24" s="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D24" s="11" t="e">
        <f t="shared" si="0"/>
        <v>#DIV/0!</v>
      </c>
    </row>
    <row r="25" spans="1:82" x14ac:dyDescent="0.15">
      <c r="A25" s="4" t="s">
        <v>65</v>
      </c>
      <c r="B25" s="5"/>
      <c r="C25" s="6"/>
      <c r="D25" s="14"/>
      <c r="E25" s="5"/>
      <c r="F25" s="5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D25" s="11" t="e">
        <f t="shared" si="0"/>
        <v>#DIV/0!</v>
      </c>
    </row>
    <row r="26" spans="1:82" x14ac:dyDescent="0.15">
      <c r="A26" s="4" t="s">
        <v>66</v>
      </c>
      <c r="B26" s="5"/>
      <c r="C26" s="6"/>
      <c r="D26" s="14"/>
      <c r="E26" s="5"/>
      <c r="F26" s="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D26" s="11" t="e">
        <f t="shared" si="0"/>
        <v>#DIV/0!</v>
      </c>
    </row>
    <row r="27" spans="1:82" x14ac:dyDescent="0.15">
      <c r="A27" s="4" t="s">
        <v>67</v>
      </c>
      <c r="B27" s="5"/>
      <c r="C27" s="6"/>
      <c r="D27" s="14"/>
      <c r="E27" s="5"/>
      <c r="F27" s="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D27" s="11" t="e">
        <f t="shared" si="0"/>
        <v>#DIV/0!</v>
      </c>
    </row>
    <row r="28" spans="1:82" x14ac:dyDescent="0.15">
      <c r="A28" s="4" t="s">
        <v>68</v>
      </c>
      <c r="B28" s="5"/>
      <c r="C28" s="6"/>
      <c r="D28" s="14"/>
      <c r="E28" s="5"/>
      <c r="F28" s="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D28" s="11" t="e">
        <f t="shared" si="0"/>
        <v>#DIV/0!</v>
      </c>
    </row>
    <row r="29" spans="1:82" x14ac:dyDescent="0.15">
      <c r="A29" s="4" t="s">
        <v>69</v>
      </c>
      <c r="B29" s="5"/>
      <c r="C29" s="6"/>
      <c r="D29" s="14"/>
      <c r="E29" s="5"/>
      <c r="F29" s="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D29" s="11" t="e">
        <f t="shared" si="0"/>
        <v>#DIV/0!</v>
      </c>
    </row>
    <row r="30" spans="1:82" x14ac:dyDescent="0.15">
      <c r="A30" s="4" t="s">
        <v>70</v>
      </c>
      <c r="B30" s="5"/>
      <c r="C30" s="6"/>
      <c r="D30" s="14"/>
      <c r="E30" s="5"/>
      <c r="F30" s="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D30" s="11" t="e">
        <f t="shared" si="0"/>
        <v>#DIV/0!</v>
      </c>
    </row>
    <row r="31" spans="1:82" x14ac:dyDescent="0.15">
      <c r="A31" s="4" t="s">
        <v>71</v>
      </c>
      <c r="B31" s="5"/>
      <c r="C31" s="6"/>
      <c r="D31" s="14"/>
      <c r="E31" s="5"/>
      <c r="F31" s="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D31" s="11" t="e">
        <f t="shared" si="0"/>
        <v>#DIV/0!</v>
      </c>
    </row>
    <row r="32" spans="1:82" x14ac:dyDescent="0.15">
      <c r="A32" s="4" t="s">
        <v>72</v>
      </c>
      <c r="B32" s="5"/>
      <c r="C32" s="6"/>
      <c r="D32" s="14"/>
      <c r="E32" s="5"/>
      <c r="F32" s="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D32" s="11" t="e">
        <f t="shared" si="0"/>
        <v>#DIV/0!</v>
      </c>
    </row>
    <row r="33" spans="1:82" x14ac:dyDescent="0.15">
      <c r="A33" s="4" t="s">
        <v>73</v>
      </c>
      <c r="B33" s="5"/>
      <c r="C33" s="6"/>
      <c r="D33" s="14"/>
      <c r="E33" s="5"/>
      <c r="F33" s="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D33" s="11" t="e">
        <f t="shared" si="0"/>
        <v>#DIV/0!</v>
      </c>
    </row>
    <row r="34" spans="1:82" x14ac:dyDescent="0.15">
      <c r="A34" s="4" t="s">
        <v>74</v>
      </c>
      <c r="B34" s="5"/>
      <c r="C34" s="6"/>
      <c r="D34" s="14"/>
      <c r="E34" s="5"/>
      <c r="F34" s="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D34" s="11" t="e">
        <f t="shared" si="0"/>
        <v>#DIV/0!</v>
      </c>
    </row>
    <row r="35" spans="1:82" x14ac:dyDescent="0.15">
      <c r="A35" s="4" t="s">
        <v>75</v>
      </c>
      <c r="B35" s="5"/>
      <c r="C35" s="6"/>
      <c r="D35" s="14"/>
      <c r="E35" s="5"/>
      <c r="F35" s="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D35" s="11" t="e">
        <f t="shared" si="0"/>
        <v>#DIV/0!</v>
      </c>
    </row>
    <row r="36" spans="1:82" x14ac:dyDescent="0.15">
      <c r="A36" s="4" t="s">
        <v>76</v>
      </c>
      <c r="B36" s="5"/>
      <c r="C36" s="6"/>
      <c r="D36" s="14"/>
      <c r="E36" s="5"/>
      <c r="F36" s="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D36" s="11" t="e">
        <f t="shared" si="0"/>
        <v>#DIV/0!</v>
      </c>
    </row>
    <row r="37" spans="1:82" x14ac:dyDescent="0.15">
      <c r="A37" s="4" t="s">
        <v>77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D37" s="11" t="e">
        <f t="shared" si="0"/>
        <v>#DIV/0!</v>
      </c>
    </row>
    <row r="38" spans="1:82" x14ac:dyDescent="0.15">
      <c r="A38" s="4" t="s">
        <v>78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 t="s">
        <v>79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 t="s">
        <v>80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 t="s">
        <v>81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 t="s">
        <v>82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 t="s">
        <v>83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 t="s">
        <v>84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 t="s">
        <v>85</v>
      </c>
      <c r="B45" s="5"/>
      <c r="C45" s="5"/>
      <c r="D45" s="13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</sheetData>
  <mergeCells count="23"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  <mergeCell ref="BP14:BR14"/>
    <mergeCell ref="F10:J10"/>
    <mergeCell ref="D5:E5"/>
    <mergeCell ref="D6:E6"/>
    <mergeCell ref="D7:E7"/>
    <mergeCell ref="D8:E8"/>
    <mergeCell ref="D10:E10"/>
  </mergeCells>
  <phoneticPr fontId="2"/>
  <pageMargins left="0.75" right="0.75" top="1" bottom="1" header="0.51200000000000001" footer="0.51200000000000001"/>
  <pageSetup paperSize="9" scale="82" fitToWidth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45"/>
  <sheetViews>
    <sheetView tabSelected="1" topLeftCell="A13" workbookViewId="0">
      <selection activeCell="M34" sqref="M34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5" max="45" width="11.125" customWidth="1"/>
    <col min="55" max="55" width="11.125" customWidth="1"/>
    <col min="59" max="59" width="10.25" customWidth="1"/>
    <col min="62" max="62" width="10.625" customWidth="1"/>
    <col min="65" max="65" width="10.625" customWidth="1"/>
    <col min="68" max="68" width="10.625" customWidth="1"/>
    <col min="71" max="71" width="11.125" customWidth="1"/>
    <col min="75" max="75" width="11.625" customWidth="1"/>
    <col min="78" max="78" width="18.125" customWidth="1"/>
    <col min="79" max="79" width="11.875" customWidth="1"/>
    <col min="80" max="80" width="10" customWidth="1"/>
    <col min="81" max="81" width="24.5" customWidth="1"/>
    <col min="82" max="82" width="14.75" customWidth="1"/>
  </cols>
  <sheetData>
    <row r="1" spans="1:84" x14ac:dyDescent="0.15">
      <c r="B1">
        <v>2019</v>
      </c>
      <c r="C1" t="s">
        <v>0</v>
      </c>
      <c r="D1">
        <v>11</v>
      </c>
      <c r="E1" t="s">
        <v>1</v>
      </c>
      <c r="F1" s="1" t="s">
        <v>2</v>
      </c>
    </row>
    <row r="5" spans="1:84" x14ac:dyDescent="0.15">
      <c r="A5" s="2" t="s">
        <v>3</v>
      </c>
      <c r="B5" s="3"/>
      <c r="C5" s="2" t="s">
        <v>4</v>
      </c>
      <c r="D5" s="54" t="s">
        <v>5</v>
      </c>
      <c r="E5" s="5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84" x14ac:dyDescent="0.15">
      <c r="A6" s="4" t="s">
        <v>11</v>
      </c>
      <c r="B6" s="3"/>
      <c r="C6" s="5">
        <v>350100</v>
      </c>
      <c r="D6" s="57" t="s">
        <v>107</v>
      </c>
      <c r="E6" s="58"/>
      <c r="F6" s="6" t="s">
        <v>12</v>
      </c>
      <c r="G6" s="5" t="s">
        <v>13</v>
      </c>
      <c r="H6" s="5">
        <v>3</v>
      </c>
      <c r="I6" s="5">
        <v>92</v>
      </c>
      <c r="J6" s="5">
        <v>3</v>
      </c>
    </row>
    <row r="7" spans="1:84" x14ac:dyDescent="0.15">
      <c r="A7" s="3"/>
      <c r="B7" s="3"/>
      <c r="C7" s="3"/>
      <c r="D7" s="54" t="s">
        <v>14</v>
      </c>
      <c r="E7" s="56"/>
      <c r="F7" s="3"/>
      <c r="G7" s="3"/>
      <c r="H7" s="3"/>
      <c r="I7" s="3"/>
      <c r="J7" s="3"/>
    </row>
    <row r="8" spans="1:84" x14ac:dyDescent="0.15">
      <c r="A8" s="3"/>
      <c r="B8" s="3"/>
      <c r="C8" s="3"/>
      <c r="D8" s="59">
        <v>3511</v>
      </c>
      <c r="E8" s="60"/>
      <c r="F8" s="3"/>
      <c r="G8" s="3"/>
      <c r="H8" s="3"/>
      <c r="I8" s="3"/>
      <c r="J8" s="3"/>
    </row>
    <row r="9" spans="1:84" x14ac:dyDescent="0.1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84" x14ac:dyDescent="0.15">
      <c r="A10" s="2" t="s">
        <v>16</v>
      </c>
      <c r="B10" s="2" t="s">
        <v>17</v>
      </c>
      <c r="C10" s="2" t="s">
        <v>18</v>
      </c>
      <c r="D10" s="54" t="s">
        <v>19</v>
      </c>
      <c r="E10" s="56"/>
      <c r="F10" s="54" t="s">
        <v>20</v>
      </c>
      <c r="G10" s="55"/>
      <c r="H10" s="55"/>
      <c r="I10" s="55"/>
      <c r="J10" s="56"/>
    </row>
    <row r="11" spans="1:84" x14ac:dyDescent="0.15">
      <c r="A11" s="7"/>
      <c r="B11" s="13">
        <v>50</v>
      </c>
      <c r="C11" s="13">
        <v>1</v>
      </c>
      <c r="D11" s="61">
        <v>522</v>
      </c>
      <c r="E11" s="62"/>
      <c r="F11" s="57"/>
      <c r="G11" s="63"/>
      <c r="H11" s="63"/>
      <c r="I11" s="63"/>
      <c r="J11" s="58"/>
    </row>
    <row r="13" spans="1:84" x14ac:dyDescent="0.15">
      <c r="O13" s="8" t="s">
        <v>91</v>
      </c>
      <c r="CD13" s="9" t="s">
        <v>87</v>
      </c>
      <c r="CE13" s="64" t="s">
        <v>102</v>
      </c>
      <c r="CF13" s="64"/>
    </row>
    <row r="14" spans="1:84" x14ac:dyDescent="0.15">
      <c r="A14" s="54" t="s">
        <v>21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54" t="s">
        <v>22</v>
      </c>
      <c r="M14" s="55"/>
      <c r="N14" s="56"/>
      <c r="O14" s="54" t="s">
        <v>23</v>
      </c>
      <c r="P14" s="55"/>
      <c r="Q14" s="55"/>
      <c r="R14" s="55"/>
      <c r="S14" s="55"/>
      <c r="T14" s="55"/>
      <c r="U14" s="56"/>
      <c r="V14" s="54" t="s">
        <v>24</v>
      </c>
      <c r="W14" s="55"/>
      <c r="X14" s="55"/>
      <c r="Y14" s="55"/>
      <c r="Z14" s="55"/>
      <c r="AA14" s="56"/>
      <c r="AB14" s="54" t="s">
        <v>25</v>
      </c>
      <c r="AC14" s="55"/>
      <c r="AD14" s="55"/>
      <c r="AE14" s="55"/>
      <c r="AF14" s="55"/>
      <c r="AG14" s="55"/>
      <c r="AH14" s="56"/>
      <c r="AI14" s="54" t="s">
        <v>26</v>
      </c>
      <c r="AJ14" s="55"/>
      <c r="AK14" s="55"/>
      <c r="AL14" s="55"/>
      <c r="AM14" s="55"/>
      <c r="AN14" s="55"/>
      <c r="AO14" s="56"/>
      <c r="AP14" s="65" t="s">
        <v>105</v>
      </c>
      <c r="AQ14" s="66"/>
      <c r="AR14" s="66"/>
      <c r="AS14" s="66"/>
      <c r="AT14" s="66"/>
      <c r="AU14" s="66"/>
      <c r="AV14" s="67"/>
      <c r="AW14" s="65" t="s">
        <v>104</v>
      </c>
      <c r="AX14" s="67"/>
      <c r="AY14" s="17" t="s">
        <v>27</v>
      </c>
      <c r="AZ14" s="65" t="s">
        <v>106</v>
      </c>
      <c r="BA14" s="66"/>
      <c r="BB14" s="66"/>
      <c r="BC14" s="66"/>
      <c r="BD14" s="66"/>
      <c r="BE14" s="66"/>
      <c r="BF14" s="67"/>
      <c r="BG14" s="65" t="s">
        <v>28</v>
      </c>
      <c r="BH14" s="66"/>
      <c r="BI14" s="67"/>
      <c r="BJ14" s="2" t="s">
        <v>29</v>
      </c>
      <c r="BK14" s="2" t="s">
        <v>95</v>
      </c>
      <c r="BL14" s="2" t="s">
        <v>30</v>
      </c>
      <c r="BM14" s="54" t="s">
        <v>31</v>
      </c>
      <c r="BN14" s="55"/>
      <c r="BO14" s="56"/>
      <c r="BP14" s="54" t="s">
        <v>32</v>
      </c>
      <c r="BQ14" s="55"/>
      <c r="BR14" s="56"/>
      <c r="BS14" s="54" t="s">
        <v>33</v>
      </c>
      <c r="BT14" s="55"/>
      <c r="BU14" s="56"/>
      <c r="BV14" s="2" t="s">
        <v>34</v>
      </c>
      <c r="BW14" s="54" t="s">
        <v>35</v>
      </c>
      <c r="BX14" s="55"/>
      <c r="BY14" s="56"/>
      <c r="BZ14" s="2" t="s">
        <v>93</v>
      </c>
      <c r="CA14" s="49" t="s">
        <v>36</v>
      </c>
      <c r="CB14" s="12" t="s">
        <v>92</v>
      </c>
      <c r="CC14" s="12" t="s">
        <v>86</v>
      </c>
      <c r="CD14" s="9" t="s">
        <v>88</v>
      </c>
      <c r="CE14" s="50" t="s">
        <v>99</v>
      </c>
      <c r="CF14" s="50" t="s">
        <v>100</v>
      </c>
    </row>
    <row r="15" spans="1:84" x14ac:dyDescent="0.1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2" t="s">
        <v>17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48</v>
      </c>
      <c r="N15" s="2" t="s">
        <v>49</v>
      </c>
      <c r="O15" s="2" t="s">
        <v>50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50</v>
      </c>
      <c r="W15" s="2" t="s">
        <v>51</v>
      </c>
      <c r="X15" s="2" t="s">
        <v>52</v>
      </c>
      <c r="Y15" s="2" t="s">
        <v>53</v>
      </c>
      <c r="Z15" s="2" t="s">
        <v>55</v>
      </c>
      <c r="AA15" s="2" t="s">
        <v>56</v>
      </c>
      <c r="AB15" s="2" t="s">
        <v>50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50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17" t="s">
        <v>50</v>
      </c>
      <c r="AQ15" s="17" t="s">
        <v>51</v>
      </c>
      <c r="AR15" s="17" t="s">
        <v>52</v>
      </c>
      <c r="AS15" s="17" t="s">
        <v>53</v>
      </c>
      <c r="AT15" s="17" t="s">
        <v>54</v>
      </c>
      <c r="AU15" s="17" t="s">
        <v>55</v>
      </c>
      <c r="AV15" s="17" t="s">
        <v>56</v>
      </c>
      <c r="AW15" s="17" t="s">
        <v>55</v>
      </c>
      <c r="AX15" s="17" t="s">
        <v>56</v>
      </c>
      <c r="AY15" s="17" t="s">
        <v>96</v>
      </c>
      <c r="AZ15" s="17" t="s">
        <v>50</v>
      </c>
      <c r="BA15" s="17" t="s">
        <v>51</v>
      </c>
      <c r="BB15" s="17" t="s">
        <v>52</v>
      </c>
      <c r="BC15" s="17" t="s">
        <v>53</v>
      </c>
      <c r="BD15" s="17" t="s">
        <v>54</v>
      </c>
      <c r="BE15" s="17" t="s">
        <v>55</v>
      </c>
      <c r="BF15" s="17" t="s">
        <v>56</v>
      </c>
      <c r="BG15" s="2" t="s">
        <v>98</v>
      </c>
      <c r="BH15" s="2" t="s">
        <v>55</v>
      </c>
      <c r="BI15" s="2" t="s">
        <v>56</v>
      </c>
      <c r="BJ15" s="2" t="s">
        <v>98</v>
      </c>
      <c r="BK15" s="2" t="s">
        <v>94</v>
      </c>
      <c r="BL15" s="2" t="s">
        <v>97</v>
      </c>
      <c r="BM15" s="2" t="s">
        <v>98</v>
      </c>
      <c r="BN15" s="2" t="s">
        <v>55</v>
      </c>
      <c r="BO15" s="2" t="s">
        <v>56</v>
      </c>
      <c r="BP15" s="2" t="s">
        <v>98</v>
      </c>
      <c r="BQ15" s="2" t="s">
        <v>55</v>
      </c>
      <c r="BR15" s="2" t="s">
        <v>56</v>
      </c>
      <c r="BS15" s="2" t="s">
        <v>98</v>
      </c>
      <c r="BT15" s="2" t="s">
        <v>55</v>
      </c>
      <c r="BU15" s="2" t="s">
        <v>56</v>
      </c>
      <c r="BV15" s="2" t="s">
        <v>56</v>
      </c>
      <c r="BW15" s="2" t="s">
        <v>98</v>
      </c>
      <c r="BX15" s="2" t="s">
        <v>55</v>
      </c>
      <c r="BY15" s="2" t="s">
        <v>56</v>
      </c>
      <c r="BZ15" s="2" t="s">
        <v>97</v>
      </c>
      <c r="CA15" s="49"/>
      <c r="CB15" s="12" t="s">
        <v>89</v>
      </c>
      <c r="CC15" s="12"/>
      <c r="CD15" s="10" t="s">
        <v>90</v>
      </c>
      <c r="CE15" s="50" t="s">
        <v>103</v>
      </c>
      <c r="CF15" s="50" t="s">
        <v>101</v>
      </c>
    </row>
    <row r="16" spans="1:84" x14ac:dyDescent="0.15">
      <c r="A16" s="4" t="s">
        <v>57</v>
      </c>
      <c r="B16" s="5">
        <v>9</v>
      </c>
      <c r="C16" s="6" t="s">
        <v>274</v>
      </c>
      <c r="D16" s="14" t="s">
        <v>275</v>
      </c>
      <c r="E16" s="5">
        <v>3520</v>
      </c>
      <c r="F16" s="5">
        <v>13219</v>
      </c>
      <c r="G16" s="13">
        <v>140</v>
      </c>
      <c r="H16" s="13">
        <v>27</v>
      </c>
      <c r="I16" s="13">
        <v>1750</v>
      </c>
      <c r="J16" s="13">
        <v>21.1</v>
      </c>
      <c r="K16" s="13"/>
      <c r="L16" s="13"/>
      <c r="M16" s="51">
        <v>1.08</v>
      </c>
      <c r="N16" s="13"/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3</v>
      </c>
      <c r="BH16" s="13">
        <v>0</v>
      </c>
      <c r="BI16" s="13">
        <v>6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2</v>
      </c>
      <c r="BY16" s="13">
        <v>0</v>
      </c>
      <c r="BZ16" s="13">
        <v>0</v>
      </c>
      <c r="CA16" s="13">
        <v>5</v>
      </c>
      <c r="CB16" s="52">
        <v>1</v>
      </c>
      <c r="CD16" s="11">
        <f>(I16/G16)/($D$11/$B$11)</f>
        <v>1.1973180076628354</v>
      </c>
    </row>
    <row r="17" spans="1:82" x14ac:dyDescent="0.15">
      <c r="A17" s="4" t="s">
        <v>58</v>
      </c>
      <c r="B17" s="5">
        <v>10</v>
      </c>
      <c r="C17" s="6" t="s">
        <v>274</v>
      </c>
      <c r="D17" s="14" t="s">
        <v>276</v>
      </c>
      <c r="E17" s="5">
        <v>3530</v>
      </c>
      <c r="F17" s="5">
        <v>13219</v>
      </c>
      <c r="G17" s="13">
        <v>150</v>
      </c>
      <c r="H17" s="13">
        <v>32</v>
      </c>
      <c r="I17" s="13">
        <v>1570</v>
      </c>
      <c r="J17" s="13">
        <v>20.8</v>
      </c>
      <c r="K17" s="13"/>
      <c r="L17" s="13"/>
      <c r="M17" s="51">
        <v>2.42</v>
      </c>
      <c r="N17" s="13"/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3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11</v>
      </c>
      <c r="BH17" s="13">
        <v>3</v>
      </c>
      <c r="BI17" s="13">
        <v>1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1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1</v>
      </c>
      <c r="BY17" s="13">
        <v>0</v>
      </c>
      <c r="BZ17" s="13">
        <v>0</v>
      </c>
      <c r="CA17" s="13">
        <v>128</v>
      </c>
      <c r="CB17" s="53">
        <v>6.25E-2</v>
      </c>
      <c r="CD17" s="11">
        <f t="shared" ref="CD17:CD45" si="0">(I17/G17)/($D$11/$B$11)</f>
        <v>1.0025542784163475</v>
      </c>
    </row>
    <row r="18" spans="1:82" x14ac:dyDescent="0.15">
      <c r="A18" s="4" t="s">
        <v>59</v>
      </c>
      <c r="B18" s="5">
        <v>11</v>
      </c>
      <c r="C18" s="6" t="s">
        <v>274</v>
      </c>
      <c r="D18" s="14" t="s">
        <v>277</v>
      </c>
      <c r="E18" s="5">
        <v>3540</v>
      </c>
      <c r="F18" s="5">
        <v>13219</v>
      </c>
      <c r="G18" s="13">
        <v>150</v>
      </c>
      <c r="H18" s="13">
        <v>34</v>
      </c>
      <c r="I18" s="13">
        <v>2320</v>
      </c>
      <c r="J18" s="13">
        <v>21.1</v>
      </c>
      <c r="K18" s="13"/>
      <c r="L18" s="13"/>
      <c r="M18" s="51">
        <v>2.1800000000000002</v>
      </c>
      <c r="N18" s="13"/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1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1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12</v>
      </c>
      <c r="BH18" s="13">
        <v>2</v>
      </c>
      <c r="BI18" s="13">
        <v>16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1</v>
      </c>
      <c r="CA18" s="13">
        <v>176</v>
      </c>
      <c r="CB18" s="53">
        <v>6.25E-2</v>
      </c>
      <c r="CD18" s="11">
        <f t="shared" si="0"/>
        <v>1.4814814814814816</v>
      </c>
    </row>
    <row r="19" spans="1:82" x14ac:dyDescent="0.15">
      <c r="A19" s="4" t="s">
        <v>60</v>
      </c>
      <c r="B19" s="5">
        <v>12</v>
      </c>
      <c r="C19" s="6" t="s">
        <v>274</v>
      </c>
      <c r="D19" s="14" t="s">
        <v>278</v>
      </c>
      <c r="E19" s="5">
        <v>3600</v>
      </c>
      <c r="F19" s="5">
        <v>13219</v>
      </c>
      <c r="G19" s="13">
        <v>150</v>
      </c>
      <c r="H19" s="13">
        <v>45</v>
      </c>
      <c r="I19" s="13">
        <v>2070</v>
      </c>
      <c r="J19" s="13">
        <v>18.5</v>
      </c>
      <c r="K19" s="13"/>
      <c r="L19" s="13"/>
      <c r="M19" s="51">
        <v>2.4</v>
      </c>
      <c r="N19" s="13"/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6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1</v>
      </c>
      <c r="BY19" s="13">
        <v>0</v>
      </c>
      <c r="BZ19" s="13">
        <v>0</v>
      </c>
      <c r="CA19" s="13">
        <v>72</v>
      </c>
      <c r="CB19" s="53">
        <v>0.125</v>
      </c>
      <c r="CD19" s="11">
        <f t="shared" si="0"/>
        <v>1.3218390804597702</v>
      </c>
    </row>
    <row r="20" spans="1:82" x14ac:dyDescent="0.15">
      <c r="A20" s="4" t="s">
        <v>61</v>
      </c>
      <c r="B20" s="5">
        <v>13</v>
      </c>
      <c r="C20" s="6" t="s">
        <v>274</v>
      </c>
      <c r="D20" s="14" t="s">
        <v>279</v>
      </c>
      <c r="E20" s="5">
        <v>3621</v>
      </c>
      <c r="F20" s="5">
        <v>13219</v>
      </c>
      <c r="G20" s="13">
        <v>150</v>
      </c>
      <c r="H20" s="13">
        <v>47</v>
      </c>
      <c r="I20" s="13">
        <v>1860</v>
      </c>
      <c r="J20" s="13">
        <v>19.5</v>
      </c>
      <c r="K20" s="13"/>
      <c r="L20" s="13"/>
      <c r="M20" s="51">
        <v>2.57</v>
      </c>
      <c r="N20" s="13"/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1</v>
      </c>
      <c r="BI20" s="13">
        <v>6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1</v>
      </c>
      <c r="BZ20" s="13">
        <v>1</v>
      </c>
      <c r="CA20" s="13">
        <v>64</v>
      </c>
      <c r="CB20" s="53">
        <v>0.125</v>
      </c>
      <c r="CC20" s="23" t="s">
        <v>280</v>
      </c>
      <c r="CD20" s="11">
        <f t="shared" si="0"/>
        <v>1.1877394636015326</v>
      </c>
    </row>
    <row r="21" spans="1:82" x14ac:dyDescent="0.15">
      <c r="A21" s="4" t="s">
        <v>11</v>
      </c>
      <c r="B21" s="5">
        <v>14</v>
      </c>
      <c r="C21" s="6" t="s">
        <v>274</v>
      </c>
      <c r="D21" s="14" t="s">
        <v>281</v>
      </c>
      <c r="E21" s="5">
        <v>3641</v>
      </c>
      <c r="F21" s="5">
        <v>13219</v>
      </c>
      <c r="G21" s="13">
        <v>150</v>
      </c>
      <c r="H21" s="13">
        <v>45</v>
      </c>
      <c r="I21" s="13">
        <v>1790</v>
      </c>
      <c r="J21" s="13">
        <v>19.3</v>
      </c>
      <c r="K21" s="13"/>
      <c r="L21" s="13"/>
      <c r="M21" s="51">
        <v>5.13</v>
      </c>
      <c r="N21" s="13"/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2</v>
      </c>
      <c r="CB21" s="52">
        <v>1</v>
      </c>
      <c r="CD21" s="11">
        <f t="shared" si="0"/>
        <v>1.1430395913154534</v>
      </c>
    </row>
    <row r="22" spans="1:82" x14ac:dyDescent="0.15">
      <c r="A22" s="4" t="s">
        <v>62</v>
      </c>
      <c r="B22" s="5">
        <v>21</v>
      </c>
      <c r="C22" s="6" t="s">
        <v>282</v>
      </c>
      <c r="D22" s="14" t="s">
        <v>283</v>
      </c>
      <c r="E22" s="5">
        <v>3520</v>
      </c>
      <c r="F22" s="5">
        <v>13139</v>
      </c>
      <c r="G22" s="13">
        <v>143</v>
      </c>
      <c r="H22" s="13">
        <v>5</v>
      </c>
      <c r="I22" s="13">
        <v>1300</v>
      </c>
      <c r="J22" s="13">
        <v>21.7</v>
      </c>
      <c r="K22" s="13"/>
      <c r="L22" s="13"/>
      <c r="M22" s="51">
        <v>3.34</v>
      </c>
      <c r="N22" s="13"/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1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24</v>
      </c>
      <c r="BH22" s="13">
        <v>1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1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1</v>
      </c>
      <c r="BX22" s="13">
        <v>0</v>
      </c>
      <c r="BY22" s="13">
        <v>0</v>
      </c>
      <c r="BZ22" s="13">
        <v>0</v>
      </c>
      <c r="CA22" s="13">
        <v>160</v>
      </c>
      <c r="CB22" s="53">
        <v>6.25E-2</v>
      </c>
      <c r="CD22" s="11">
        <f t="shared" si="0"/>
        <v>0.87077673284569845</v>
      </c>
    </row>
    <row r="23" spans="1:82" x14ac:dyDescent="0.15">
      <c r="A23" s="4" t="s">
        <v>64</v>
      </c>
      <c r="B23" s="5"/>
      <c r="C23" s="6"/>
      <c r="D23" s="14"/>
      <c r="E23" s="5"/>
      <c r="F23" s="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D23" s="11" t="e">
        <f t="shared" si="0"/>
        <v>#DIV/0!</v>
      </c>
    </row>
    <row r="24" spans="1:82" x14ac:dyDescent="0.15">
      <c r="A24" s="4" t="s">
        <v>63</v>
      </c>
      <c r="B24" s="5"/>
      <c r="C24" s="6"/>
      <c r="D24" s="14"/>
      <c r="E24" s="5"/>
      <c r="F24" s="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D24" s="11" t="e">
        <f t="shared" si="0"/>
        <v>#DIV/0!</v>
      </c>
    </row>
    <row r="25" spans="1:82" x14ac:dyDescent="0.15">
      <c r="A25" s="4" t="s">
        <v>65</v>
      </c>
      <c r="B25" s="5"/>
      <c r="C25" s="6"/>
      <c r="D25" s="14"/>
      <c r="E25" s="5"/>
      <c r="F25" s="5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D25" s="11" t="e">
        <f t="shared" si="0"/>
        <v>#DIV/0!</v>
      </c>
    </row>
    <row r="26" spans="1:82" x14ac:dyDescent="0.15">
      <c r="A26" s="4" t="s">
        <v>66</v>
      </c>
      <c r="B26" s="5"/>
      <c r="C26" s="6"/>
      <c r="D26" s="14"/>
      <c r="E26" s="5"/>
      <c r="F26" s="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D26" s="11" t="e">
        <f t="shared" si="0"/>
        <v>#DIV/0!</v>
      </c>
    </row>
    <row r="27" spans="1:82" x14ac:dyDescent="0.15">
      <c r="A27" s="4" t="s">
        <v>67</v>
      </c>
      <c r="B27" s="5"/>
      <c r="C27" s="6"/>
      <c r="D27" s="14"/>
      <c r="E27" s="5"/>
      <c r="F27" s="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D27" s="11" t="e">
        <f t="shared" si="0"/>
        <v>#DIV/0!</v>
      </c>
    </row>
    <row r="28" spans="1:82" x14ac:dyDescent="0.15">
      <c r="A28" s="4" t="s">
        <v>68</v>
      </c>
      <c r="B28" s="5"/>
      <c r="C28" s="6"/>
      <c r="D28" s="14"/>
      <c r="E28" s="5"/>
      <c r="F28" s="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D28" s="11" t="e">
        <f t="shared" si="0"/>
        <v>#DIV/0!</v>
      </c>
    </row>
    <row r="29" spans="1:82" x14ac:dyDescent="0.15">
      <c r="A29" s="4" t="s">
        <v>69</v>
      </c>
      <c r="B29" s="5"/>
      <c r="C29" s="6"/>
      <c r="D29" s="14"/>
      <c r="E29" s="5"/>
      <c r="F29" s="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D29" s="11" t="e">
        <f t="shared" si="0"/>
        <v>#DIV/0!</v>
      </c>
    </row>
    <row r="30" spans="1:82" x14ac:dyDescent="0.15">
      <c r="A30" s="4" t="s">
        <v>70</v>
      </c>
      <c r="B30" s="5"/>
      <c r="C30" s="6"/>
      <c r="D30" s="14"/>
      <c r="E30" s="5"/>
      <c r="F30" s="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D30" s="11" t="e">
        <f t="shared" si="0"/>
        <v>#DIV/0!</v>
      </c>
    </row>
    <row r="31" spans="1:82" x14ac:dyDescent="0.15">
      <c r="A31" s="4" t="s">
        <v>71</v>
      </c>
      <c r="B31" s="5"/>
      <c r="C31" s="6"/>
      <c r="D31" s="14"/>
      <c r="E31" s="5"/>
      <c r="F31" s="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D31" s="11" t="e">
        <f t="shared" si="0"/>
        <v>#DIV/0!</v>
      </c>
    </row>
    <row r="32" spans="1:82" x14ac:dyDescent="0.15">
      <c r="A32" s="4" t="s">
        <v>72</v>
      </c>
      <c r="B32" s="5"/>
      <c r="C32" s="6"/>
      <c r="D32" s="14"/>
      <c r="E32" s="5"/>
      <c r="F32" s="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D32" s="11" t="e">
        <f t="shared" si="0"/>
        <v>#DIV/0!</v>
      </c>
    </row>
    <row r="33" spans="1:82" x14ac:dyDescent="0.15">
      <c r="A33" s="4" t="s">
        <v>73</v>
      </c>
      <c r="B33" s="5"/>
      <c r="C33" s="6"/>
      <c r="D33" s="14"/>
      <c r="E33" s="5"/>
      <c r="F33" s="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D33" s="11" t="e">
        <f t="shared" si="0"/>
        <v>#DIV/0!</v>
      </c>
    </row>
    <row r="34" spans="1:82" x14ac:dyDescent="0.15">
      <c r="A34" s="4" t="s">
        <v>74</v>
      </c>
      <c r="B34" s="5"/>
      <c r="C34" s="6"/>
      <c r="D34" s="14"/>
      <c r="E34" s="5"/>
      <c r="F34" s="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D34" s="11" t="e">
        <f t="shared" si="0"/>
        <v>#DIV/0!</v>
      </c>
    </row>
    <row r="35" spans="1:82" x14ac:dyDescent="0.15">
      <c r="A35" s="4" t="s">
        <v>75</v>
      </c>
      <c r="B35" s="5"/>
      <c r="C35" s="6"/>
      <c r="D35" s="14"/>
      <c r="E35" s="5"/>
      <c r="F35" s="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D35" s="11" t="e">
        <f t="shared" si="0"/>
        <v>#DIV/0!</v>
      </c>
    </row>
    <row r="36" spans="1:82" x14ac:dyDescent="0.15">
      <c r="A36" s="4" t="s">
        <v>76</v>
      </c>
      <c r="B36" s="5"/>
      <c r="C36" s="6"/>
      <c r="D36" s="14"/>
      <c r="E36" s="5"/>
      <c r="F36" s="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D36" s="11" t="e">
        <f t="shared" si="0"/>
        <v>#DIV/0!</v>
      </c>
    </row>
    <row r="37" spans="1:82" x14ac:dyDescent="0.15">
      <c r="A37" s="4" t="s">
        <v>77</v>
      </c>
      <c r="B37" s="5"/>
      <c r="C37" s="6"/>
      <c r="D37" s="14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D37" s="11" t="e">
        <f t="shared" si="0"/>
        <v>#DIV/0!</v>
      </c>
    </row>
    <row r="38" spans="1:82" x14ac:dyDescent="0.15">
      <c r="A38" s="4" t="s">
        <v>78</v>
      </c>
      <c r="B38" s="5"/>
      <c r="C38" s="6"/>
      <c r="D38" s="14"/>
      <c r="E38" s="5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D38" s="11" t="e">
        <f t="shared" si="0"/>
        <v>#DIV/0!</v>
      </c>
    </row>
    <row r="39" spans="1:82" x14ac:dyDescent="0.15">
      <c r="A39" s="4" t="s">
        <v>79</v>
      </c>
      <c r="B39" s="5"/>
      <c r="C39" s="6"/>
      <c r="D39" s="14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D39" s="11" t="e">
        <f t="shared" si="0"/>
        <v>#DIV/0!</v>
      </c>
    </row>
    <row r="40" spans="1:82" x14ac:dyDescent="0.15">
      <c r="A40" s="4" t="s">
        <v>80</v>
      </c>
      <c r="B40" s="5"/>
      <c r="C40" s="6"/>
      <c r="D40" s="14"/>
      <c r="E40" s="5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D40" s="11" t="e">
        <f t="shared" si="0"/>
        <v>#DIV/0!</v>
      </c>
    </row>
    <row r="41" spans="1:82" x14ac:dyDescent="0.15">
      <c r="A41" s="4" t="s">
        <v>81</v>
      </c>
      <c r="B41" s="5"/>
      <c r="C41" s="6"/>
      <c r="D41" s="14"/>
      <c r="E41" s="5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D41" s="11" t="e">
        <f t="shared" si="0"/>
        <v>#DIV/0!</v>
      </c>
    </row>
    <row r="42" spans="1:82" x14ac:dyDescent="0.15">
      <c r="A42" s="4" t="s">
        <v>82</v>
      </c>
      <c r="B42" s="5"/>
      <c r="C42" s="6"/>
      <c r="D42" s="14"/>
      <c r="E42" s="5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D42" s="11" t="e">
        <f t="shared" si="0"/>
        <v>#DIV/0!</v>
      </c>
    </row>
    <row r="43" spans="1:82" x14ac:dyDescent="0.15">
      <c r="A43" s="4" t="s">
        <v>83</v>
      </c>
      <c r="B43" s="5"/>
      <c r="C43" s="6"/>
      <c r="D43" s="14"/>
      <c r="E43" s="5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D43" s="11" t="e">
        <f t="shared" si="0"/>
        <v>#DIV/0!</v>
      </c>
    </row>
    <row r="44" spans="1:82" x14ac:dyDescent="0.15">
      <c r="A44" s="4" t="s">
        <v>84</v>
      </c>
      <c r="B44" s="5"/>
      <c r="C44" s="6"/>
      <c r="D44" s="14"/>
      <c r="E44" s="5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D44" s="11" t="e">
        <f t="shared" si="0"/>
        <v>#DIV/0!</v>
      </c>
    </row>
    <row r="45" spans="1:82" x14ac:dyDescent="0.15">
      <c r="A45" s="4" t="s">
        <v>85</v>
      </c>
      <c r="B45" s="5"/>
      <c r="C45" s="5"/>
      <c r="D45" s="13"/>
      <c r="E45" s="5"/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D45" s="11" t="e">
        <f t="shared" si="0"/>
        <v>#DIV/0!</v>
      </c>
    </row>
  </sheetData>
  <mergeCells count="23">
    <mergeCell ref="BS14:BU14"/>
    <mergeCell ref="D11:E11"/>
    <mergeCell ref="F11:J11"/>
    <mergeCell ref="CE13:CF13"/>
    <mergeCell ref="A14:K14"/>
    <mergeCell ref="L14:N14"/>
    <mergeCell ref="O14:U14"/>
    <mergeCell ref="V14:AA14"/>
    <mergeCell ref="AB14:AH14"/>
    <mergeCell ref="AI14:AO14"/>
    <mergeCell ref="AP14:AV14"/>
    <mergeCell ref="BW14:BY14"/>
    <mergeCell ref="AW14:AX14"/>
    <mergeCell ref="AZ14:BF14"/>
    <mergeCell ref="BG14:BI14"/>
    <mergeCell ref="BM14:BO14"/>
    <mergeCell ref="BP14:BR14"/>
    <mergeCell ref="F10:J10"/>
    <mergeCell ref="D5:E5"/>
    <mergeCell ref="D6:E6"/>
    <mergeCell ref="D7:E7"/>
    <mergeCell ref="D8:E8"/>
    <mergeCell ref="D10:E10"/>
  </mergeCells>
  <phoneticPr fontId="2"/>
  <pageMargins left="0.75" right="0.75" top="1" bottom="1" header="0.51200000000000001" footer="0.51200000000000001"/>
  <pageSetup paperSize="9" scale="82" fitToWidth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3月</vt:lpstr>
      <vt:lpstr>4月</vt:lpstr>
      <vt:lpstr>５月</vt:lpstr>
      <vt:lpstr>6月</vt:lpstr>
      <vt:lpstr>6月サバ卵径計測</vt:lpstr>
      <vt:lpstr>10月</vt:lpstr>
      <vt:lpstr>11月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2020-11-10T06:33:11Z</cp:lastPrinted>
  <dcterms:modified xsi:type="dcterms:W3CDTF">2020-11-10T06:33:13Z</dcterms:modified>
</cp:coreProperties>
</file>