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15" windowWidth="23085" windowHeight="10230" activeTab="0"/>
  </bookViews>
  <sheets>
    <sheet name="3月" sheetId="1" r:id="rId1"/>
    <sheet name="5月" sheetId="2" r:id="rId2"/>
    <sheet name="4月" sheetId="3" r:id="rId3"/>
    <sheet name="6月" sheetId="4" r:id="rId4"/>
    <sheet name="H25島根ｻﾊﾞ" sheetId="5" r:id="rId5"/>
    <sheet name="10月" sheetId="6" r:id="rId6"/>
    <sheet name="11月" sheetId="7" r:id="rId7"/>
  </sheets>
  <definedNames>
    <definedName name="_Fill" hidden="1">#REF!</definedName>
  </definedNames>
  <calcPr fullCalcOnLoad="1"/>
</workbook>
</file>

<file path=xl/comments1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2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3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4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6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comments7.xml><?xml version="1.0" encoding="utf-8"?>
<comments xmlns="http://schemas.openxmlformats.org/spreadsheetml/2006/main">
  <authors>
    <author> </author>
    <author>日本海区水産研究所</author>
  </authors>
  <commentList>
    <comment ref="B1" authorId="0">
      <text>
        <r>
          <rPr>
            <b/>
            <sz val="11"/>
            <rFont val="ＭＳ Ｐゴシック"/>
            <family val="3"/>
          </rPr>
          <t>年度ではありません</t>
        </r>
      </text>
    </comment>
    <comment ref="D1" authorId="0">
      <text>
        <r>
          <rPr>
            <b/>
            <sz val="11"/>
            <rFont val="ＭＳ Ｐゴシック"/>
            <family val="3"/>
          </rPr>
          <t>調査対象月をここに入力下さい</t>
        </r>
      </text>
    </comment>
    <comment ref="C10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D10" authorId="1">
      <text>
        <r>
          <rPr>
            <sz val="10"/>
            <rFont val="ＭＳ Ｐゴシック"/>
            <family val="3"/>
          </rPr>
          <t>小数第１位まで</t>
        </r>
      </text>
    </comment>
    <comment ref="B15" authorId="0">
      <text>
        <r>
          <rPr>
            <b/>
            <sz val="10"/>
            <rFont val="ＭＳ Ｐゴシック"/>
            <family val="3"/>
          </rPr>
          <t>文字列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文字列
入力例
2007年4月25日 の場合
20070425</t>
        </r>
      </text>
    </comment>
    <comment ref="D15" authorId="0">
      <text>
        <r>
          <rPr>
            <b/>
            <sz val="10"/>
            <rFont val="ＭＳ Ｐゴシック"/>
            <family val="3"/>
          </rPr>
          <t xml:space="preserve">文字列
入力例
0時5分の場合 0005 
3時5分の場合 0305
15時23分の場合 1523 </t>
        </r>
      </text>
    </comment>
    <comment ref="E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36度40分　36.40
37度24分　37.24
</t>
        </r>
      </text>
    </comment>
    <comment ref="F15" authorId="0">
      <text>
        <r>
          <rPr>
            <b/>
            <sz val="10"/>
            <rFont val="ＭＳ Ｐゴシック"/>
            <family val="3"/>
          </rPr>
          <t xml:space="preserve">文字列
整数部分：度
小数部分：分
分未満は、四捨五入
入力例
135度05分　133.05
137度24分　137.24
</t>
        </r>
      </text>
    </comment>
    <comment ref="H15" authorId="1">
      <text>
        <r>
          <rPr>
            <sz val="10"/>
            <rFont val="ＭＳ Ｐゴシック"/>
            <family val="3"/>
          </rPr>
          <t xml:space="preserve">２桁までの整数値
</t>
        </r>
      </text>
    </comment>
    <comment ref="J15" authorId="0">
      <text>
        <r>
          <rPr>
            <b/>
            <sz val="11"/>
            <rFont val="ＭＳ Ｐゴシック"/>
            <family val="3"/>
          </rPr>
          <t>小数第2位まで</t>
        </r>
      </text>
    </comment>
    <comment ref="M15" authorId="0">
      <text>
        <r>
          <rPr>
            <b/>
            <sz val="10"/>
            <rFont val="ＭＳ Ｐゴシック"/>
            <family val="3"/>
          </rPr>
          <t>小数第２位まで</t>
        </r>
      </text>
    </comment>
  </commentList>
</comments>
</file>

<file path=xl/sharedStrings.xml><?xml version="1.0" encoding="utf-8"?>
<sst xmlns="http://schemas.openxmlformats.org/spreadsheetml/2006/main" count="1443" uniqueCount="296">
  <si>
    <t>年</t>
  </si>
  <si>
    <t>月</t>
  </si>
  <si>
    <t>卵･稚仔定量表</t>
  </si>
  <si>
    <t>識別</t>
  </si>
  <si>
    <t>測定機関</t>
  </si>
  <si>
    <t>調査船名</t>
  </si>
  <si>
    <t>ネット目合</t>
  </si>
  <si>
    <t>ネット種類</t>
  </si>
  <si>
    <t>水研</t>
  </si>
  <si>
    <t>漁業種類</t>
  </si>
  <si>
    <t>標本区分</t>
  </si>
  <si>
    <t>6</t>
  </si>
  <si>
    <t>0335</t>
  </si>
  <si>
    <t>LNP</t>
  </si>
  <si>
    <t>調査船名コード</t>
  </si>
  <si>
    <t>無網試験</t>
  </si>
  <si>
    <t>濾水計No</t>
  </si>
  <si>
    <t>ワイヤー長</t>
  </si>
  <si>
    <t>平均傾角</t>
  </si>
  <si>
    <t>平均濾水計回転数</t>
  </si>
  <si>
    <t>標本メモ</t>
  </si>
  <si>
    <t>採取時</t>
  </si>
  <si>
    <t>プランクトン</t>
  </si>
  <si>
    <t>マイワシ</t>
  </si>
  <si>
    <t>カタクチイワシ</t>
  </si>
  <si>
    <t>サバ類</t>
  </si>
  <si>
    <t>ウルメイワシ</t>
  </si>
  <si>
    <t>マアジ</t>
  </si>
  <si>
    <t>スルメイカ</t>
  </si>
  <si>
    <t>キュウリエソ</t>
  </si>
  <si>
    <t>ホタルイカ</t>
  </si>
  <si>
    <t>ホタルイカモドキ類</t>
  </si>
  <si>
    <t>コノシロ</t>
  </si>
  <si>
    <t>ニギス</t>
  </si>
  <si>
    <t>アカガレイ</t>
  </si>
  <si>
    <t>ヒラメ</t>
  </si>
  <si>
    <t>その他のさかな</t>
  </si>
  <si>
    <t>サルパ類（ソノタ）</t>
  </si>
  <si>
    <t>整理番号</t>
  </si>
  <si>
    <t>観測点No</t>
  </si>
  <si>
    <t>採取年月日</t>
  </si>
  <si>
    <t>採取時刻</t>
  </si>
  <si>
    <t>緯度</t>
  </si>
  <si>
    <t>経度</t>
  </si>
  <si>
    <t>ワイヤー傾角</t>
  </si>
  <si>
    <t>濾水計回転数</t>
  </si>
  <si>
    <t>水温</t>
  </si>
  <si>
    <t>塩分</t>
  </si>
  <si>
    <t>沈殿量</t>
  </si>
  <si>
    <t>湿重量</t>
  </si>
  <si>
    <t>乾燥重量</t>
  </si>
  <si>
    <t>Ａ卵</t>
  </si>
  <si>
    <t>Ｂ卵</t>
  </si>
  <si>
    <t>Ｃ卵</t>
  </si>
  <si>
    <t>ステージ不明卵</t>
  </si>
  <si>
    <t>類似魚種卵</t>
  </si>
  <si>
    <t>前期仔魚</t>
  </si>
  <si>
    <t>後期仔魚</t>
  </si>
  <si>
    <t>1</t>
  </si>
  <si>
    <t>2</t>
  </si>
  <si>
    <t>3</t>
  </si>
  <si>
    <t>4</t>
  </si>
  <si>
    <t>5</t>
  </si>
  <si>
    <t>7</t>
  </si>
  <si>
    <t>9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</si>
  <si>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</si>
  <si>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</si>
  <si>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</si>
  <si>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</si>
  <si>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</si>
  <si>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</si>
  <si>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</si>
  <si>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</si>
  <si>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</si>
  <si>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</si>
  <si>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</si>
  <si>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</si>
  <si>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</si>
  <si>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</si>
  <si>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</si>
  <si>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</si>
  <si>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</si>
  <si>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</si>
  <si>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</si>
  <si>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</si>
  <si>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</si>
  <si>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</si>
  <si>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備考</t>
  </si>
  <si>
    <t>補正係数</t>
  </si>
  <si>
    <t>許容範囲</t>
  </si>
  <si>
    <t>分割率</t>
  </si>
  <si>
    <t>0.5&lt;係数&lt;2</t>
  </si>
  <si>
    <t>マイワシ類似魚種卵には，コノシロ？卵含む。ホタルイカモドキ類似卵には，スルメイカ？卵含む。</t>
  </si>
  <si>
    <t>ｻﾙﾊﾟ</t>
  </si>
  <si>
    <t>その他の頭足類</t>
  </si>
  <si>
    <t>類似卵</t>
  </si>
  <si>
    <t>ホタルイカモドキ</t>
  </si>
  <si>
    <t>リンコトウチオン幼生</t>
  </si>
  <si>
    <t>幼生</t>
  </si>
  <si>
    <t>卵</t>
  </si>
  <si>
    <t>標本瓶番号</t>
  </si>
  <si>
    <t>1-58 max</t>
  </si>
  <si>
    <t>コンテナ番号</t>
  </si>
  <si>
    <t>（仮）</t>
  </si>
  <si>
    <t>プランクトン標本</t>
  </si>
  <si>
    <t>島根丸</t>
  </si>
  <si>
    <t>35.40</t>
  </si>
  <si>
    <t>35.20</t>
  </si>
  <si>
    <t>35.30</t>
  </si>
  <si>
    <t>36.00</t>
  </si>
  <si>
    <t>36.20</t>
  </si>
  <si>
    <t>36.40</t>
  </si>
  <si>
    <t>132.20</t>
  </si>
  <si>
    <t>132.20</t>
  </si>
  <si>
    <t>132.38</t>
  </si>
  <si>
    <t>132.20</t>
  </si>
  <si>
    <t>131.40</t>
  </si>
  <si>
    <t>a</t>
  </si>
  <si>
    <t>34.53</t>
  </si>
  <si>
    <t>b</t>
  </si>
  <si>
    <t>34.55</t>
  </si>
  <si>
    <t>132.00</t>
  </si>
  <si>
    <t>1a</t>
  </si>
  <si>
    <t>35.05</t>
  </si>
  <si>
    <t>3a</t>
  </si>
  <si>
    <t>9a</t>
  </si>
  <si>
    <t>35.15</t>
  </si>
  <si>
    <t>9b</t>
  </si>
  <si>
    <t>35.11</t>
  </si>
  <si>
    <t>9c</t>
  </si>
  <si>
    <t>35.08</t>
  </si>
  <si>
    <t>6b</t>
  </si>
  <si>
    <t>35.45</t>
  </si>
  <si>
    <t>6a</t>
  </si>
  <si>
    <t>35.50</t>
  </si>
  <si>
    <t>132.00</t>
  </si>
  <si>
    <t>34.55</t>
  </si>
  <si>
    <t>9b</t>
  </si>
  <si>
    <t>a</t>
  </si>
  <si>
    <t>36.00</t>
  </si>
  <si>
    <t>132.38</t>
  </si>
  <si>
    <t>1821</t>
  </si>
  <si>
    <t>35.11</t>
  </si>
  <si>
    <t>35.15</t>
  </si>
  <si>
    <t>35.20</t>
  </si>
  <si>
    <t>35.20</t>
  </si>
  <si>
    <t>36.40</t>
  </si>
  <si>
    <t>36.20</t>
  </si>
  <si>
    <t>36.00</t>
  </si>
  <si>
    <t>132.37</t>
  </si>
  <si>
    <t>35.40</t>
  </si>
  <si>
    <t>35.20</t>
  </si>
  <si>
    <t>132.00</t>
  </si>
  <si>
    <t>20130225</t>
  </si>
  <si>
    <t>0907</t>
  </si>
  <si>
    <t>20130227</t>
  </si>
  <si>
    <t>1657</t>
  </si>
  <si>
    <t>1557</t>
  </si>
  <si>
    <t>1427</t>
  </si>
  <si>
    <t>1324</t>
  </si>
  <si>
    <t>35.31</t>
  </si>
  <si>
    <t>1229</t>
  </si>
  <si>
    <t>1037</t>
  </si>
  <si>
    <t>0940</t>
  </si>
  <si>
    <t>0842</t>
  </si>
  <si>
    <t>0808</t>
  </si>
  <si>
    <t>20130207</t>
  </si>
  <si>
    <t>0738</t>
  </si>
  <si>
    <t>0721</t>
  </si>
  <si>
    <t>0402</t>
  </si>
  <si>
    <t>0325</t>
  </si>
  <si>
    <t>20120227</t>
  </si>
  <si>
    <t>0247</t>
  </si>
  <si>
    <t>0142</t>
  </si>
  <si>
    <t>0020</t>
  </si>
  <si>
    <t>2245</t>
  </si>
  <si>
    <t>36.00</t>
  </si>
  <si>
    <t>20130226</t>
  </si>
  <si>
    <t>20130226</t>
  </si>
  <si>
    <t>2017</t>
  </si>
  <si>
    <t>1815</t>
  </si>
  <si>
    <t>1402</t>
  </si>
  <si>
    <t>20130507</t>
  </si>
  <si>
    <t>0949</t>
  </si>
  <si>
    <t>1514</t>
  </si>
  <si>
    <t>20130508</t>
  </si>
  <si>
    <t>0514</t>
  </si>
  <si>
    <t>36.41</t>
  </si>
  <si>
    <t>0719</t>
  </si>
  <si>
    <t>1002</t>
  </si>
  <si>
    <t>131.59</t>
  </si>
  <si>
    <t>1136</t>
  </si>
  <si>
    <t>132.19</t>
  </si>
  <si>
    <t>1326</t>
  </si>
  <si>
    <t>1431</t>
  </si>
  <si>
    <t>1512</t>
  </si>
  <si>
    <t>1550</t>
  </si>
  <si>
    <t>1912</t>
  </si>
  <si>
    <t>1933</t>
  </si>
  <si>
    <t>2004</t>
  </si>
  <si>
    <t>2039</t>
  </si>
  <si>
    <t>2138</t>
  </si>
  <si>
    <t>2234</t>
  </si>
  <si>
    <t>20130509</t>
  </si>
  <si>
    <t>0005</t>
  </si>
  <si>
    <t>0110</t>
  </si>
  <si>
    <t>0216</t>
  </si>
  <si>
    <t>0356</t>
  </si>
  <si>
    <t>0515</t>
  </si>
  <si>
    <t>34.55</t>
  </si>
  <si>
    <t>20130527</t>
  </si>
  <si>
    <t>0952</t>
  </si>
  <si>
    <t>1013</t>
  </si>
  <si>
    <t>1117</t>
  </si>
  <si>
    <t>1245</t>
  </si>
  <si>
    <t>1345</t>
  </si>
  <si>
    <t>1445</t>
  </si>
  <si>
    <t>1610</t>
  </si>
  <si>
    <t>1715</t>
  </si>
  <si>
    <t>1900</t>
  </si>
  <si>
    <t>1936</t>
  </si>
  <si>
    <t>1959</t>
  </si>
  <si>
    <t>2300</t>
  </si>
  <si>
    <t>2351</t>
  </si>
  <si>
    <t>20130528</t>
  </si>
  <si>
    <t>0025</t>
  </si>
  <si>
    <t>0123</t>
  </si>
  <si>
    <t>0235</t>
  </si>
  <si>
    <t>0434</t>
  </si>
  <si>
    <t>20130531</t>
  </si>
  <si>
    <t>0942</t>
  </si>
  <si>
    <t>0746</t>
  </si>
  <si>
    <t>1018</t>
  </si>
  <si>
    <t>*個体数は分割比で引き伸ばした値である</t>
  </si>
  <si>
    <t>以下、JANUSで挿入した列です。</t>
  </si>
  <si>
    <t>2cm以上</t>
  </si>
  <si>
    <t>マサバ卵</t>
  </si>
  <si>
    <t>ゴマサバ卵</t>
  </si>
  <si>
    <t>マアジ卵</t>
  </si>
  <si>
    <t>ブリ属</t>
  </si>
  <si>
    <t>ズワイガニ属幼生</t>
  </si>
  <si>
    <t>2㎝未満ｾﾞﾗﾁﾝ生物</t>
  </si>
  <si>
    <t>ｻﾙﾊﾟ個体数</t>
  </si>
  <si>
    <t>顕著な場合○</t>
  </si>
  <si>
    <t>サルパ</t>
  </si>
  <si>
    <t>ゾエアⅠ</t>
  </si>
  <si>
    <t>ゾエアⅡ</t>
  </si>
  <si>
    <t>メガロパ</t>
  </si>
  <si>
    <t>NO.</t>
  </si>
  <si>
    <t>測点</t>
  </si>
  <si>
    <t>測定値</t>
  </si>
  <si>
    <t>stage</t>
  </si>
  <si>
    <t>測定：NIKON-SNZ10</t>
  </si>
  <si>
    <t>メモ：</t>
  </si>
  <si>
    <t>H25島根県サバ属卵、卵径測定結果</t>
  </si>
  <si>
    <t>卵径</t>
  </si>
  <si>
    <t>採集月</t>
  </si>
  <si>
    <t>計算結果</t>
  </si>
  <si>
    <t>卵径による種判別結果</t>
  </si>
  <si>
    <t>3a</t>
  </si>
  <si>
    <t>C</t>
  </si>
  <si>
    <t>3</t>
  </si>
  <si>
    <t>4</t>
  </si>
  <si>
    <t>測定倍率：接眼；×１０、対物；×４</t>
  </si>
  <si>
    <t>○</t>
  </si>
  <si>
    <t>○</t>
  </si>
  <si>
    <t>1316</t>
  </si>
  <si>
    <t>1215</t>
  </si>
  <si>
    <t>1117</t>
  </si>
  <si>
    <t>0932</t>
  </si>
  <si>
    <t>0715</t>
  </si>
  <si>
    <t>0514</t>
  </si>
  <si>
    <t>1440</t>
  </si>
  <si>
    <t>ホタルイカモドキ</t>
  </si>
  <si>
    <t>その他の頭足類</t>
  </si>
  <si>
    <t>ｻﾙﾊﾟ</t>
  </si>
  <si>
    <t>卵</t>
  </si>
  <si>
    <t>類似卵</t>
  </si>
  <si>
    <t>卵</t>
  </si>
  <si>
    <t>1-58 max</t>
  </si>
  <si>
    <t>20130925</t>
  </si>
  <si>
    <t>1316</t>
  </si>
  <si>
    <t>1215</t>
  </si>
  <si>
    <t>1117</t>
  </si>
  <si>
    <t>0932</t>
  </si>
  <si>
    <t>0715</t>
  </si>
  <si>
    <t>0514</t>
  </si>
  <si>
    <t>20130924</t>
  </si>
  <si>
    <t>1440</t>
  </si>
  <si>
    <t>20131030</t>
  </si>
  <si>
    <t>20131029</t>
  </si>
  <si>
    <t>20131028</t>
  </si>
  <si>
    <t>サルパ</t>
  </si>
  <si>
    <t>サルパ</t>
  </si>
  <si>
    <t>円柱型濾水計を使用</t>
  </si>
  <si>
    <t>円柱型濾水計を使用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</si>
</sst>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_);[Red]\(0.000\)"/>
    <numFmt numFmtId="182" formatCode="hhmm"/>
    <numFmt numFmtId="183" formatCode="0.00_);[Red]\(0.00\)"/>
    <numFmt numFmtId="184" formatCode="0.00_ "/>
    <numFmt numFmtId="185" formatCode="0.0_);[Red]\(0.0\)"/>
    <numFmt numFmtId="186" formatCode="0.000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_ "/>
    <numFmt numFmtId="192" formatCode="0.0_ "/>
    <numFmt numFmtId="193" formatCode="0;_ᰀ"/>
    <numFmt numFmtId="194" formatCode="0;_ﰀ"/>
    <numFmt numFmtId="195" formatCode="0.0;_ﰀ"/>
    <numFmt numFmtId="196" formatCode="0.00;_ﰀ"/>
    <numFmt numFmtId="197" formatCode="0.000_ "/>
    <numFmt numFmtId="198" formatCode="0.0000_);[Red]\(0.0000\)"/>
    <numFmt numFmtId="199" formatCode="0.00_ ;[Red]\-0.00\ "/>
    <numFmt numFmtId="200" formatCode="0.0_ ;[Red]\-0.0\ "/>
    <numFmt numFmtId="201" formatCode="0_ ;[Red]\-0\ "/>
    <numFmt numFmtId="202" formatCode="0.000_ ;[Red]\-0.000\ "/>
    <numFmt numFmtId="203" formatCode="#,##0.00_ ;[Red]\-#,##0.00\ "/>
    <numFmt numFmtId="204" formatCode="#,##0.000_ ;[Red]\-#,##0.000\ "/>
    <numFmt numFmtId="205" formatCode="#,##0.0000_ ;[Red]\-#,##0.0000\ "/>
    <numFmt numFmtId="206" formatCode="#,##0.0_ ;[Red]\-#,##0.0\ "/>
    <numFmt numFmtId="207" formatCode="#,##0_);[Red]\(#,##0\)"/>
    <numFmt numFmtId="208" formatCode="0_);[Red]\(0\)"/>
    <numFmt numFmtId="209" formatCode="m/d"/>
  </numFmts>
  <fonts count="53">
    <font>
      <sz val="11"/>
      <name val="ＭＳ Ｐゴシック"/>
      <family val="3"/>
    </font>
    <font>
      <u val="single"/>
      <sz val="12.2"/>
      <color indexed="12"/>
      <name val="標準明朝"/>
      <family val="1"/>
    </font>
    <font>
      <u val="single"/>
      <sz val="12.2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7"/>
      <name val="標準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MS UI Gothic"/>
      <family val="3"/>
    </font>
    <font>
      <sz val="10"/>
      <name val="ｺﾞｼｯｸ"/>
      <family val="3"/>
    </font>
    <font>
      <sz val="6"/>
      <name val="ｺﾞｼｯｸ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MS UI Gothic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9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Alignment="1">
      <alignment vertical="center"/>
    </xf>
    <xf numFmtId="0" fontId="0" fillId="35" borderId="0" xfId="0" applyFill="1" applyBorder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33" fillId="0" borderId="0" xfId="62">
      <alignment vertical="center"/>
      <protection/>
    </xf>
    <xf numFmtId="0" fontId="33" fillId="0" borderId="0" xfId="62" quotePrefix="1">
      <alignment vertical="center"/>
      <protection/>
    </xf>
    <xf numFmtId="49" fontId="0" fillId="0" borderId="0" xfId="0" applyNumberFormat="1" applyAlignment="1">
      <alignment vertical="center"/>
    </xf>
    <xf numFmtId="0" fontId="10" fillId="0" borderId="14" xfId="63" applyFont="1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63" applyFont="1">
      <alignment/>
      <protection/>
    </xf>
    <xf numFmtId="197" fontId="8" fillId="0" borderId="0" xfId="63" applyNumberFormat="1" applyFont="1">
      <alignment/>
      <protection/>
    </xf>
    <xf numFmtId="0" fontId="8" fillId="0" borderId="0" xfId="63" applyFont="1" applyBorder="1">
      <alignment/>
      <protection/>
    </xf>
    <xf numFmtId="49" fontId="8" fillId="0" borderId="0" xfId="63" applyNumberFormat="1" applyFont="1" applyAlignment="1">
      <alignment horizontal="center"/>
      <protection/>
    </xf>
    <xf numFmtId="0" fontId="8" fillId="0" borderId="14" xfId="63" applyFont="1" applyBorder="1" applyAlignment="1">
      <alignment horizontal="center"/>
      <protection/>
    </xf>
    <xf numFmtId="49" fontId="8" fillId="0" borderId="14" xfId="63" applyNumberFormat="1" applyFont="1" applyBorder="1" applyAlignment="1">
      <alignment horizontal="center"/>
      <protection/>
    </xf>
    <xf numFmtId="197" fontId="8" fillId="0" borderId="14" xfId="63" applyNumberFormat="1" applyFont="1" applyBorder="1" applyAlignment="1">
      <alignment horizontal="center"/>
      <protection/>
    </xf>
    <xf numFmtId="0" fontId="8" fillId="0" borderId="14" xfId="63" applyFont="1" applyBorder="1">
      <alignment/>
      <protection/>
    </xf>
    <xf numFmtId="197" fontId="8" fillId="0" borderId="14" xfId="63" applyNumberFormat="1" applyFont="1" applyBorder="1">
      <alignment/>
      <protection/>
    </xf>
    <xf numFmtId="0" fontId="8" fillId="0" borderId="15" xfId="63" applyFont="1" applyBorder="1">
      <alignment/>
      <protection/>
    </xf>
    <xf numFmtId="0" fontId="8" fillId="0" borderId="0" xfId="63" applyFont="1" applyAlignment="1">
      <alignment horizontal="left"/>
      <protection/>
    </xf>
    <xf numFmtId="49" fontId="8" fillId="0" borderId="0" xfId="63" applyNumberFormat="1" applyFont="1" applyAlignment="1">
      <alignment horizontal="left"/>
      <protection/>
    </xf>
    <xf numFmtId="49" fontId="8" fillId="0" borderId="16" xfId="63" applyNumberFormat="1" applyFont="1" applyBorder="1" applyAlignment="1">
      <alignment horizontal="center"/>
      <protection/>
    </xf>
    <xf numFmtId="0" fontId="8" fillId="0" borderId="16" xfId="63" applyFont="1" applyBorder="1">
      <alignment/>
      <protection/>
    </xf>
    <xf numFmtId="197" fontId="8" fillId="0" borderId="16" xfId="63" applyNumberFormat="1" applyFont="1" applyBorder="1">
      <alignment/>
      <protection/>
    </xf>
    <xf numFmtId="184" fontId="33" fillId="0" borderId="0" xfId="62" applyNumberFormat="1">
      <alignment vertical="center"/>
      <protection/>
    </xf>
    <xf numFmtId="184" fontId="5" fillId="32" borderId="1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Alignment="1">
      <alignment vertical="center"/>
    </xf>
    <xf numFmtId="183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8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2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184" fontId="51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183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5" fillId="32" borderId="18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8" fillId="0" borderId="19" xfId="63" applyFont="1" applyBorder="1" applyAlignment="1">
      <alignment horizontal="center"/>
      <protection/>
    </xf>
    <xf numFmtId="0" fontId="8" fillId="0" borderId="20" xfId="63" applyFont="1" applyBorder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0" fillId="34" borderId="11" xfId="0" applyFont="1" applyFill="1" applyBorder="1" applyAlignment="1" applyProtection="1">
      <alignment horizontal="center" vertical="center"/>
      <protection locked="0"/>
    </xf>
    <xf numFmtId="0" fontId="50" fillId="34" borderId="12" xfId="0" applyFont="1" applyFill="1" applyBorder="1" applyAlignment="1" applyProtection="1">
      <alignment horizontal="center" vertical="center"/>
      <protection locked="0"/>
    </xf>
    <xf numFmtId="0" fontId="50" fillId="34" borderId="18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H25日本海ﾌﾞﾛｯｸｻﾊﾞ卵径131205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5"/>
  <sheetViews>
    <sheetView tabSelected="1" zoomScale="75" zoomScaleNormal="75" zoomScalePageLayoutView="0" workbookViewId="0" topLeftCell="A5">
      <pane xSplit="2" topLeftCell="C1" activePane="topRight" state="frozen"/>
      <selection pane="topLeft" activeCell="A1" sqref="A1"/>
      <selection pane="topRight" activeCell="F24" sqref="F24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2012</v>
      </c>
      <c r="C1" t="s">
        <v>0</v>
      </c>
      <c r="D1">
        <v>3</v>
      </c>
      <c r="E1" t="s">
        <v>1</v>
      </c>
      <c r="F1" s="1" t="s">
        <v>2</v>
      </c>
    </row>
    <row r="2" ht="13.5"/>
    <row r="3" spans="12:40" ht="13.5">
      <c r="L3" s="14"/>
      <c r="M3" s="37"/>
      <c r="N3" s="14"/>
      <c r="O3" s="14"/>
      <c r="P3" s="14"/>
      <c r="Q3" s="14"/>
      <c r="R3" s="14"/>
      <c r="S3" s="14"/>
      <c r="T3" s="14"/>
      <c r="U3" s="15"/>
      <c r="V3" s="15"/>
      <c r="W3" s="15"/>
      <c r="X3" s="15"/>
      <c r="Y3" s="15"/>
      <c r="Z3" s="14"/>
      <c r="AA3" s="14"/>
      <c r="AB3" s="14"/>
      <c r="AC3" s="14"/>
      <c r="AD3" s="14"/>
      <c r="AE3" s="15"/>
      <c r="AF3" s="15"/>
      <c r="AG3" s="15"/>
      <c r="AH3" s="15"/>
      <c r="AI3" s="15"/>
      <c r="AJ3" s="14"/>
      <c r="AK3" s="14"/>
      <c r="AL3" s="14"/>
      <c r="AM3" s="14"/>
      <c r="AN3" s="14"/>
    </row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244</v>
      </c>
    </row>
    <row r="6" spans="1:73" ht="13.5">
      <c r="A6" s="5" t="s">
        <v>11</v>
      </c>
      <c r="B6" s="3"/>
      <c r="C6" s="42">
        <v>350100</v>
      </c>
      <c r="D6" s="67" t="s">
        <v>105</v>
      </c>
      <c r="E6" s="69"/>
      <c r="F6" s="43" t="s">
        <v>12</v>
      </c>
      <c r="G6" s="42" t="s">
        <v>13</v>
      </c>
      <c r="H6" s="42">
        <v>3</v>
      </c>
      <c r="I6" s="42">
        <v>92</v>
      </c>
      <c r="J6" s="42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65">
        <v>3511</v>
      </c>
      <c r="E8" s="66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42">
        <v>150</v>
      </c>
      <c r="C11" s="42"/>
      <c r="D11" s="65"/>
      <c r="E11" s="66"/>
      <c r="F11" s="67"/>
      <c r="G11" s="68"/>
      <c r="H11" s="68"/>
      <c r="I11" s="68"/>
      <c r="J11" s="69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96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94</v>
      </c>
      <c r="BN14" s="4" t="s">
        <v>37</v>
      </c>
      <c r="BO14" s="12" t="s">
        <v>93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38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99</v>
      </c>
      <c r="AU15" s="2" t="s">
        <v>56</v>
      </c>
      <c r="AV15" s="2" t="s">
        <v>57</v>
      </c>
      <c r="AW15" s="2" t="s">
        <v>99</v>
      </c>
      <c r="AX15" s="2" t="s">
        <v>95</v>
      </c>
      <c r="AY15" s="2" t="s">
        <v>98</v>
      </c>
      <c r="AZ15" s="2" t="s">
        <v>99</v>
      </c>
      <c r="BA15" s="2" t="s">
        <v>56</v>
      </c>
      <c r="BB15" s="2" t="s">
        <v>57</v>
      </c>
      <c r="BC15" s="2" t="s">
        <v>99</v>
      </c>
      <c r="BD15" s="2" t="s">
        <v>56</v>
      </c>
      <c r="BE15" s="2" t="s">
        <v>57</v>
      </c>
      <c r="BF15" s="2" t="s">
        <v>99</v>
      </c>
      <c r="BG15" s="2" t="s">
        <v>56</v>
      </c>
      <c r="BH15" s="2" t="s">
        <v>57</v>
      </c>
      <c r="BI15" s="2" t="s">
        <v>57</v>
      </c>
      <c r="BJ15" s="2" t="s">
        <v>99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101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47" customFormat="1" ht="13.5">
      <c r="A16" s="41" t="s">
        <v>58</v>
      </c>
      <c r="B16" s="42" t="s">
        <v>117</v>
      </c>
      <c r="C16" s="43" t="s">
        <v>153</v>
      </c>
      <c r="D16" s="43" t="s">
        <v>154</v>
      </c>
      <c r="E16" s="43" t="s">
        <v>118</v>
      </c>
      <c r="F16" s="43" t="s">
        <v>121</v>
      </c>
      <c r="G16" s="42">
        <v>57</v>
      </c>
      <c r="H16" s="42">
        <v>22</v>
      </c>
      <c r="I16" s="42">
        <v>490</v>
      </c>
      <c r="J16" s="51">
        <v>12.4</v>
      </c>
      <c r="K16" s="42"/>
      <c r="L16" s="42"/>
      <c r="M16" s="45">
        <v>2.33</v>
      </c>
      <c r="N16" s="42"/>
      <c r="O16" s="42"/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/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1</v>
      </c>
      <c r="BO16" s="46">
        <v>1</v>
      </c>
      <c r="BQ16" s="48" t="e">
        <f aca="true" t="shared" si="0" ref="BQ16:BQ45">(I16/G16)/($D$11/$B$11)</f>
        <v>#DIV/0!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1</v>
      </c>
      <c r="CR16" s="42">
        <v>0</v>
      </c>
      <c r="CS16" s="49" t="s">
        <v>264</v>
      </c>
    </row>
    <row r="17" spans="1:97" s="47" customFormat="1" ht="13.5">
      <c r="A17" s="41" t="s">
        <v>59</v>
      </c>
      <c r="B17" s="42" t="s">
        <v>119</v>
      </c>
      <c r="C17" s="43" t="s">
        <v>155</v>
      </c>
      <c r="D17" s="43" t="s">
        <v>156</v>
      </c>
      <c r="E17" s="43" t="s">
        <v>120</v>
      </c>
      <c r="F17" s="43" t="s">
        <v>121</v>
      </c>
      <c r="G17" s="42">
        <v>95</v>
      </c>
      <c r="H17" s="42">
        <v>12</v>
      </c>
      <c r="I17" s="42">
        <v>810</v>
      </c>
      <c r="J17" s="51">
        <v>13.5</v>
      </c>
      <c r="K17" s="42"/>
      <c r="L17" s="42"/>
      <c r="M17" s="45">
        <v>3.6</v>
      </c>
      <c r="N17" s="42"/>
      <c r="O17" s="42"/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/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6">
        <v>1</v>
      </c>
      <c r="BQ17" s="48" t="e">
        <f t="shared" si="0"/>
        <v>#DIV/0!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9" t="s">
        <v>264</v>
      </c>
    </row>
    <row r="18" spans="1:97" s="47" customFormat="1" ht="13.5">
      <c r="A18" s="41" t="s">
        <v>60</v>
      </c>
      <c r="B18" s="42" t="s">
        <v>122</v>
      </c>
      <c r="C18" s="43" t="s">
        <v>155</v>
      </c>
      <c r="D18" s="43" t="s">
        <v>157</v>
      </c>
      <c r="E18" s="43" t="s">
        <v>123</v>
      </c>
      <c r="F18" s="43" t="s">
        <v>121</v>
      </c>
      <c r="G18" s="42">
        <v>136</v>
      </c>
      <c r="H18" s="42">
        <v>30</v>
      </c>
      <c r="I18" s="42">
        <v>1120</v>
      </c>
      <c r="J18" s="51">
        <v>13.5</v>
      </c>
      <c r="K18" s="42"/>
      <c r="L18" s="42"/>
      <c r="M18" s="45">
        <v>2.87</v>
      </c>
      <c r="N18" s="42"/>
      <c r="O18" s="42"/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/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6">
        <v>1</v>
      </c>
      <c r="BQ18" s="48" t="e">
        <f t="shared" si="0"/>
        <v>#DIV/0!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9"/>
    </row>
    <row r="19" spans="1:97" s="47" customFormat="1" ht="13.5">
      <c r="A19" s="41" t="s">
        <v>61</v>
      </c>
      <c r="B19" s="42">
        <v>3</v>
      </c>
      <c r="C19" s="43" t="s">
        <v>155</v>
      </c>
      <c r="D19" s="43" t="s">
        <v>158</v>
      </c>
      <c r="E19" s="43" t="s">
        <v>107</v>
      </c>
      <c r="F19" s="43" t="s">
        <v>121</v>
      </c>
      <c r="G19" s="42">
        <v>149</v>
      </c>
      <c r="H19" s="42">
        <v>27</v>
      </c>
      <c r="I19" s="42">
        <v>1010</v>
      </c>
      <c r="J19" s="51">
        <v>13.5</v>
      </c>
      <c r="K19" s="42"/>
      <c r="L19" s="42"/>
      <c r="M19" s="45">
        <v>2.31</v>
      </c>
      <c r="N19" s="42"/>
      <c r="O19" s="42"/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/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0</v>
      </c>
      <c r="BN19" s="42">
        <v>1</v>
      </c>
      <c r="BO19" s="46">
        <v>1</v>
      </c>
      <c r="BQ19" s="48" t="e">
        <f t="shared" si="0"/>
        <v>#DIV/0!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0</v>
      </c>
      <c r="CO19" s="42">
        <v>0</v>
      </c>
      <c r="CP19" s="42">
        <v>0</v>
      </c>
      <c r="CQ19" s="42">
        <v>0</v>
      </c>
      <c r="CR19" s="42">
        <v>0</v>
      </c>
      <c r="CS19" s="49"/>
    </row>
    <row r="20" spans="1:97" s="47" customFormat="1" ht="13.5">
      <c r="A20" s="41" t="s">
        <v>62</v>
      </c>
      <c r="B20" s="42" t="s">
        <v>124</v>
      </c>
      <c r="C20" s="43" t="s">
        <v>155</v>
      </c>
      <c r="D20" s="43" t="s">
        <v>159</v>
      </c>
      <c r="E20" s="43" t="s">
        <v>160</v>
      </c>
      <c r="F20" s="43" t="s">
        <v>121</v>
      </c>
      <c r="G20" s="42">
        <v>150</v>
      </c>
      <c r="H20" s="42">
        <v>20</v>
      </c>
      <c r="I20" s="42">
        <v>1110</v>
      </c>
      <c r="J20" s="51">
        <v>12.6</v>
      </c>
      <c r="K20" s="42"/>
      <c r="L20" s="42"/>
      <c r="M20" s="45">
        <v>0.61</v>
      </c>
      <c r="N20" s="42"/>
      <c r="O20" s="42"/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/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11</v>
      </c>
      <c r="BO20" s="46">
        <v>1</v>
      </c>
      <c r="BQ20" s="48" t="e">
        <f t="shared" si="0"/>
        <v>#DIV/0!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9"/>
    </row>
    <row r="21" spans="1:97" s="47" customFormat="1" ht="13.5">
      <c r="A21" s="41" t="s">
        <v>11</v>
      </c>
      <c r="B21" s="42">
        <v>4</v>
      </c>
      <c r="C21" s="43" t="s">
        <v>155</v>
      </c>
      <c r="D21" s="43" t="s">
        <v>161</v>
      </c>
      <c r="E21" s="43" t="s">
        <v>106</v>
      </c>
      <c r="F21" s="43" t="s">
        <v>121</v>
      </c>
      <c r="G21" s="42">
        <v>150</v>
      </c>
      <c r="H21" s="42">
        <v>20</v>
      </c>
      <c r="I21" s="42">
        <v>1190</v>
      </c>
      <c r="J21" s="51">
        <v>12.1</v>
      </c>
      <c r="K21" s="42"/>
      <c r="L21" s="42"/>
      <c r="M21" s="45">
        <v>7.23</v>
      </c>
      <c r="N21" s="42"/>
      <c r="O21" s="42"/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/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7</v>
      </c>
      <c r="AU21" s="42">
        <v>0</v>
      </c>
      <c r="AV21" s="42">
        <v>0</v>
      </c>
      <c r="AW21" s="42">
        <v>7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8</v>
      </c>
      <c r="BG21" s="42">
        <v>2</v>
      </c>
      <c r="BH21" s="42">
        <v>0</v>
      </c>
      <c r="BI21" s="42">
        <v>0</v>
      </c>
      <c r="BJ21" s="42">
        <v>0</v>
      </c>
      <c r="BK21" s="42">
        <v>1</v>
      </c>
      <c r="BL21" s="42">
        <v>0</v>
      </c>
      <c r="BM21" s="42">
        <v>0</v>
      </c>
      <c r="BN21" s="42">
        <v>9</v>
      </c>
      <c r="BO21" s="46">
        <v>1</v>
      </c>
      <c r="BQ21" s="48" t="e">
        <f t="shared" si="0"/>
        <v>#DIV/0!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9" t="s">
        <v>264</v>
      </c>
    </row>
    <row r="22" spans="1:97" s="47" customFormat="1" ht="13.5">
      <c r="A22" s="41" t="s">
        <v>63</v>
      </c>
      <c r="B22" s="42">
        <v>11</v>
      </c>
      <c r="C22" s="43" t="s">
        <v>155</v>
      </c>
      <c r="D22" s="43" t="s">
        <v>162</v>
      </c>
      <c r="E22" s="43" t="s">
        <v>106</v>
      </c>
      <c r="F22" s="43" t="s">
        <v>112</v>
      </c>
      <c r="G22" s="42">
        <v>150</v>
      </c>
      <c r="H22" s="42">
        <v>23</v>
      </c>
      <c r="I22" s="42">
        <v>1330</v>
      </c>
      <c r="J22" s="51">
        <v>13</v>
      </c>
      <c r="K22" s="42"/>
      <c r="L22" s="42"/>
      <c r="M22" s="45">
        <v>0.82</v>
      </c>
      <c r="N22" s="42"/>
      <c r="O22" s="42"/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/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3</v>
      </c>
      <c r="AU22" s="42">
        <v>0</v>
      </c>
      <c r="AV22" s="42">
        <v>0</v>
      </c>
      <c r="AW22" s="42">
        <v>24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4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0</v>
      </c>
      <c r="BM22" s="42">
        <v>0</v>
      </c>
      <c r="BN22" s="42">
        <v>3</v>
      </c>
      <c r="BO22" s="46">
        <v>1</v>
      </c>
      <c r="BQ22" s="48" t="e">
        <f t="shared" si="0"/>
        <v>#DIV/0!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9" t="s">
        <v>264</v>
      </c>
    </row>
    <row r="23" spans="1:97" s="47" customFormat="1" ht="13.5">
      <c r="A23" s="41" t="s">
        <v>65</v>
      </c>
      <c r="B23" s="42">
        <v>10</v>
      </c>
      <c r="C23" s="43" t="s">
        <v>155</v>
      </c>
      <c r="D23" s="43" t="s">
        <v>163</v>
      </c>
      <c r="E23" s="43" t="s">
        <v>108</v>
      </c>
      <c r="F23" s="43" t="s">
        <v>112</v>
      </c>
      <c r="G23" s="42">
        <v>150</v>
      </c>
      <c r="H23" s="42">
        <v>30</v>
      </c>
      <c r="I23" s="42">
        <v>1660</v>
      </c>
      <c r="J23" s="51">
        <v>12.3</v>
      </c>
      <c r="K23" s="42"/>
      <c r="L23" s="42"/>
      <c r="M23" s="45">
        <v>0.57</v>
      </c>
      <c r="N23" s="42"/>
      <c r="O23" s="42"/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/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7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1</v>
      </c>
      <c r="BO23" s="46">
        <v>1</v>
      </c>
      <c r="BQ23" s="48" t="e">
        <f t="shared" si="0"/>
        <v>#DIV/0!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1</v>
      </c>
      <c r="CQ23" s="42">
        <v>0</v>
      </c>
      <c r="CR23" s="42">
        <v>0</v>
      </c>
      <c r="CS23" s="49" t="s">
        <v>264</v>
      </c>
    </row>
    <row r="24" spans="1:97" s="47" customFormat="1" ht="13.5">
      <c r="A24" s="41" t="s">
        <v>64</v>
      </c>
      <c r="B24" s="42">
        <v>9</v>
      </c>
      <c r="C24" s="43" t="s">
        <v>155</v>
      </c>
      <c r="D24" s="43" t="s">
        <v>164</v>
      </c>
      <c r="E24" s="43" t="s">
        <v>107</v>
      </c>
      <c r="F24" s="43" t="s">
        <v>112</v>
      </c>
      <c r="G24" s="42">
        <v>141</v>
      </c>
      <c r="H24" s="42">
        <v>21</v>
      </c>
      <c r="I24" s="42">
        <v>1000</v>
      </c>
      <c r="J24" s="51">
        <v>12.9</v>
      </c>
      <c r="K24" s="42"/>
      <c r="L24" s="42"/>
      <c r="M24" s="45">
        <v>2.27</v>
      </c>
      <c r="N24" s="42"/>
      <c r="O24" s="42"/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/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0</v>
      </c>
      <c r="AV24" s="42">
        <v>0</v>
      </c>
      <c r="AW24" s="42">
        <v>3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</v>
      </c>
      <c r="BG24" s="42">
        <v>3</v>
      </c>
      <c r="BH24" s="42">
        <v>0</v>
      </c>
      <c r="BI24" s="42">
        <v>0</v>
      </c>
      <c r="BJ24" s="42">
        <v>0</v>
      </c>
      <c r="BK24" s="42">
        <v>0</v>
      </c>
      <c r="BL24" s="42">
        <v>0</v>
      </c>
      <c r="BM24" s="42">
        <v>0</v>
      </c>
      <c r="BN24" s="42">
        <v>0</v>
      </c>
      <c r="BO24" s="46">
        <v>1</v>
      </c>
      <c r="BQ24" s="48" t="e">
        <f t="shared" si="0"/>
        <v>#DIV/0!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3</v>
      </c>
      <c r="CQ24" s="42">
        <v>0</v>
      </c>
      <c r="CR24" s="42">
        <v>0</v>
      </c>
      <c r="CS24" s="49" t="s">
        <v>264</v>
      </c>
    </row>
    <row r="25" spans="1:97" s="47" customFormat="1" ht="13.5">
      <c r="A25" s="41" t="s">
        <v>66</v>
      </c>
      <c r="B25" s="42" t="s">
        <v>125</v>
      </c>
      <c r="C25" s="43" t="s">
        <v>155</v>
      </c>
      <c r="D25" s="43" t="s">
        <v>165</v>
      </c>
      <c r="E25" s="43" t="s">
        <v>126</v>
      </c>
      <c r="F25" s="43" t="s">
        <v>112</v>
      </c>
      <c r="G25" s="42">
        <v>130</v>
      </c>
      <c r="H25" s="42">
        <v>10</v>
      </c>
      <c r="I25" s="42">
        <v>1000</v>
      </c>
      <c r="J25" s="51">
        <v>12.8</v>
      </c>
      <c r="K25" s="42"/>
      <c r="L25" s="42"/>
      <c r="M25" s="45">
        <v>4.7</v>
      </c>
      <c r="N25" s="42"/>
      <c r="O25" s="42"/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/>
      <c r="AO25" s="42">
        <v>0</v>
      </c>
      <c r="AP25" s="42">
        <v>1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0</v>
      </c>
      <c r="BM25" s="42">
        <v>0</v>
      </c>
      <c r="BN25" s="42">
        <v>0</v>
      </c>
      <c r="BO25" s="46">
        <v>1</v>
      </c>
      <c r="BQ25" s="48" t="e">
        <f t="shared" si="0"/>
        <v>#DIV/0!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9" t="s">
        <v>264</v>
      </c>
    </row>
    <row r="26" spans="1:97" s="47" customFormat="1" ht="13.5">
      <c r="A26" s="41" t="s">
        <v>67</v>
      </c>
      <c r="B26" s="42" t="s">
        <v>127</v>
      </c>
      <c r="C26" s="43" t="s">
        <v>166</v>
      </c>
      <c r="D26" s="43" t="s">
        <v>167</v>
      </c>
      <c r="E26" s="43" t="s">
        <v>128</v>
      </c>
      <c r="F26" s="43" t="s">
        <v>112</v>
      </c>
      <c r="G26" s="42">
        <v>100</v>
      </c>
      <c r="H26" s="42">
        <v>20</v>
      </c>
      <c r="I26" s="42">
        <v>880</v>
      </c>
      <c r="J26" s="51">
        <v>12.7</v>
      </c>
      <c r="K26" s="42"/>
      <c r="L26" s="42"/>
      <c r="M26" s="45">
        <v>3.97</v>
      </c>
      <c r="N26" s="42"/>
      <c r="O26" s="42"/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/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6">
        <v>1</v>
      </c>
      <c r="BQ26" s="48" t="e">
        <f t="shared" si="0"/>
        <v>#DIV/0!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9" t="s">
        <v>264</v>
      </c>
    </row>
    <row r="27" spans="1:97" s="47" customFormat="1" ht="13.5">
      <c r="A27" s="41" t="s">
        <v>68</v>
      </c>
      <c r="B27" s="42" t="s">
        <v>129</v>
      </c>
      <c r="C27" s="43" t="s">
        <v>155</v>
      </c>
      <c r="D27" s="43" t="s">
        <v>168</v>
      </c>
      <c r="E27" s="43" t="s">
        <v>130</v>
      </c>
      <c r="F27" s="43" t="s">
        <v>112</v>
      </c>
      <c r="G27" s="42">
        <v>73</v>
      </c>
      <c r="H27" s="42">
        <v>25</v>
      </c>
      <c r="I27" s="42">
        <v>700</v>
      </c>
      <c r="J27" s="51">
        <v>12.6</v>
      </c>
      <c r="K27" s="42"/>
      <c r="L27" s="42"/>
      <c r="M27" s="45">
        <v>2.71</v>
      </c>
      <c r="N27" s="42"/>
      <c r="O27" s="42"/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/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6">
        <v>1</v>
      </c>
      <c r="BQ27" s="48" t="e">
        <f t="shared" si="0"/>
        <v>#DIV/0!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9" t="s">
        <v>264</v>
      </c>
    </row>
    <row r="28" spans="1:97" s="47" customFormat="1" ht="13.5">
      <c r="A28" s="41" t="s">
        <v>69</v>
      </c>
      <c r="B28" s="42">
        <v>7</v>
      </c>
      <c r="C28" s="43" t="s">
        <v>155</v>
      </c>
      <c r="D28" s="43" t="s">
        <v>169</v>
      </c>
      <c r="E28" s="43" t="s">
        <v>106</v>
      </c>
      <c r="F28" s="43" t="s">
        <v>114</v>
      </c>
      <c r="G28" s="42">
        <v>140</v>
      </c>
      <c r="H28" s="42">
        <v>3</v>
      </c>
      <c r="I28" s="42">
        <v>100</v>
      </c>
      <c r="J28" s="51">
        <v>11.7</v>
      </c>
      <c r="K28" s="42"/>
      <c r="L28" s="42"/>
      <c r="M28" s="45">
        <v>0.65</v>
      </c>
      <c r="N28" s="42"/>
      <c r="O28" s="42"/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/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5</v>
      </c>
      <c r="AU28" s="42">
        <v>1</v>
      </c>
      <c r="AV28" s="42">
        <v>0</v>
      </c>
      <c r="AW28" s="42">
        <v>1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6">
        <v>1</v>
      </c>
      <c r="BQ28" s="48" t="e">
        <f t="shared" si="0"/>
        <v>#DIV/0!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9"/>
    </row>
    <row r="29" spans="1:97" s="47" customFormat="1" ht="13.5">
      <c r="A29" s="41" t="s">
        <v>70</v>
      </c>
      <c r="B29" s="42" t="s">
        <v>131</v>
      </c>
      <c r="C29" s="43" t="s">
        <v>155</v>
      </c>
      <c r="D29" s="43" t="s">
        <v>170</v>
      </c>
      <c r="E29" s="43" t="s">
        <v>132</v>
      </c>
      <c r="F29" s="43" t="s">
        <v>114</v>
      </c>
      <c r="G29" s="42">
        <v>150</v>
      </c>
      <c r="H29" s="42">
        <v>6</v>
      </c>
      <c r="I29" s="42">
        <v>1670</v>
      </c>
      <c r="J29" s="51">
        <v>12.3</v>
      </c>
      <c r="K29" s="42"/>
      <c r="L29" s="42"/>
      <c r="M29" s="45">
        <v>0.53</v>
      </c>
      <c r="N29" s="42"/>
      <c r="O29" s="42"/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/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0</v>
      </c>
      <c r="AV29" s="42">
        <v>0</v>
      </c>
      <c r="AW29" s="42">
        <v>3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1</v>
      </c>
      <c r="BG29" s="42">
        <v>1</v>
      </c>
      <c r="BH29" s="42">
        <v>0</v>
      </c>
      <c r="BI29" s="42">
        <v>0</v>
      </c>
      <c r="BJ29" s="42">
        <v>1</v>
      </c>
      <c r="BK29" s="42">
        <v>0</v>
      </c>
      <c r="BL29" s="42">
        <v>0</v>
      </c>
      <c r="BM29" s="42">
        <v>0</v>
      </c>
      <c r="BN29" s="42">
        <v>0</v>
      </c>
      <c r="BO29" s="46">
        <v>1</v>
      </c>
      <c r="BQ29" s="48" t="e">
        <f t="shared" si="0"/>
        <v>#DIV/0!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9"/>
    </row>
    <row r="30" spans="1:97" s="47" customFormat="1" ht="13.5">
      <c r="A30" s="41" t="s">
        <v>71</v>
      </c>
      <c r="B30" s="42" t="s">
        <v>133</v>
      </c>
      <c r="C30" s="43" t="s">
        <v>171</v>
      </c>
      <c r="D30" s="43" t="s">
        <v>172</v>
      </c>
      <c r="E30" s="43" t="s">
        <v>134</v>
      </c>
      <c r="F30" s="43" t="s">
        <v>114</v>
      </c>
      <c r="G30" s="42">
        <v>150</v>
      </c>
      <c r="H30" s="42">
        <v>20</v>
      </c>
      <c r="I30" s="42">
        <v>1120</v>
      </c>
      <c r="J30" s="51">
        <v>12.7</v>
      </c>
      <c r="K30" s="42"/>
      <c r="L30" s="42"/>
      <c r="M30" s="45">
        <v>2.79</v>
      </c>
      <c r="N30" s="42"/>
      <c r="O30" s="42"/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/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3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1</v>
      </c>
      <c r="BG30" s="42">
        <v>0</v>
      </c>
      <c r="BH30" s="42">
        <v>0</v>
      </c>
      <c r="BI30" s="42">
        <v>0</v>
      </c>
      <c r="BJ30" s="42">
        <v>2</v>
      </c>
      <c r="BK30" s="42">
        <v>0</v>
      </c>
      <c r="BL30" s="42">
        <v>0</v>
      </c>
      <c r="BM30" s="42">
        <v>0</v>
      </c>
      <c r="BN30" s="42">
        <v>0</v>
      </c>
      <c r="BO30" s="46">
        <v>1</v>
      </c>
      <c r="BQ30" s="48" t="e">
        <f t="shared" si="0"/>
        <v>#DIV/0!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9" t="s">
        <v>264</v>
      </c>
    </row>
    <row r="31" spans="1:97" s="47" customFormat="1" ht="13.5">
      <c r="A31" s="41" t="s">
        <v>72</v>
      </c>
      <c r="B31" s="42">
        <v>6</v>
      </c>
      <c r="C31" s="43" t="s">
        <v>155</v>
      </c>
      <c r="D31" s="43" t="s">
        <v>173</v>
      </c>
      <c r="E31" s="43" t="s">
        <v>109</v>
      </c>
      <c r="F31" s="43" t="s">
        <v>114</v>
      </c>
      <c r="G31" s="42">
        <v>150</v>
      </c>
      <c r="H31" s="42">
        <v>25</v>
      </c>
      <c r="I31" s="42">
        <v>1200</v>
      </c>
      <c r="J31" s="51">
        <v>12.2</v>
      </c>
      <c r="K31" s="42"/>
      <c r="L31" s="42"/>
      <c r="M31" s="45">
        <v>1.06</v>
      </c>
      <c r="N31" s="42"/>
      <c r="O31" s="42"/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/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16</v>
      </c>
      <c r="AU31" s="42">
        <v>0</v>
      </c>
      <c r="AV31" s="42">
        <v>1</v>
      </c>
      <c r="AW31" s="42">
        <v>3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2</v>
      </c>
      <c r="BG31" s="42">
        <v>0</v>
      </c>
      <c r="BH31" s="42">
        <v>0</v>
      </c>
      <c r="BI31" s="42">
        <v>0</v>
      </c>
      <c r="BJ31" s="42">
        <v>1</v>
      </c>
      <c r="BK31" s="42">
        <v>0</v>
      </c>
      <c r="BL31" s="42">
        <v>0</v>
      </c>
      <c r="BM31" s="42">
        <v>0</v>
      </c>
      <c r="BN31" s="42">
        <v>12</v>
      </c>
      <c r="BO31" s="46">
        <v>1</v>
      </c>
      <c r="BQ31" s="48" t="e">
        <f t="shared" si="0"/>
        <v>#DIV/0!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9"/>
    </row>
    <row r="32" spans="1:97" s="47" customFormat="1" ht="13.5">
      <c r="A32" s="41" t="s">
        <v>73</v>
      </c>
      <c r="B32" s="42">
        <v>12</v>
      </c>
      <c r="C32" s="43" t="s">
        <v>155</v>
      </c>
      <c r="D32" s="43" t="s">
        <v>174</v>
      </c>
      <c r="E32" s="43" t="s">
        <v>109</v>
      </c>
      <c r="F32" s="43" t="s">
        <v>112</v>
      </c>
      <c r="G32" s="42">
        <v>150</v>
      </c>
      <c r="H32" s="42">
        <v>18</v>
      </c>
      <c r="I32" s="42">
        <v>1530</v>
      </c>
      <c r="J32" s="51">
        <v>12.3</v>
      </c>
      <c r="K32" s="42"/>
      <c r="L32" s="42"/>
      <c r="M32" s="45">
        <v>1.05</v>
      </c>
      <c r="N32" s="42"/>
      <c r="O32" s="42"/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/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2</v>
      </c>
      <c r="BO32" s="46">
        <v>1</v>
      </c>
      <c r="BQ32" s="48" t="e">
        <f t="shared" si="0"/>
        <v>#DIV/0!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1</v>
      </c>
      <c r="CQ32" s="42">
        <v>0</v>
      </c>
      <c r="CR32" s="42">
        <v>0</v>
      </c>
      <c r="CS32" s="49"/>
    </row>
    <row r="33" spans="1:97" s="47" customFormat="1" ht="13.5">
      <c r="A33" s="41" t="s">
        <v>74</v>
      </c>
      <c r="B33" s="42">
        <v>5</v>
      </c>
      <c r="C33" s="43" t="s">
        <v>178</v>
      </c>
      <c r="D33" s="43" t="s">
        <v>175</v>
      </c>
      <c r="E33" s="43" t="s">
        <v>176</v>
      </c>
      <c r="F33" s="43" t="s">
        <v>121</v>
      </c>
      <c r="G33" s="42">
        <v>150</v>
      </c>
      <c r="H33" s="42">
        <v>8</v>
      </c>
      <c r="I33" s="42">
        <v>1420</v>
      </c>
      <c r="J33" s="51">
        <v>11.2</v>
      </c>
      <c r="K33" s="42"/>
      <c r="L33" s="42"/>
      <c r="M33" s="45">
        <v>1.32</v>
      </c>
      <c r="N33" s="42"/>
      <c r="O33" s="42"/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/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6">
        <v>1</v>
      </c>
      <c r="BQ33" s="48" t="e">
        <f t="shared" si="0"/>
        <v>#DIV/0!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9"/>
    </row>
    <row r="34" spans="1:97" s="47" customFormat="1" ht="13.5">
      <c r="A34" s="41" t="s">
        <v>75</v>
      </c>
      <c r="B34" s="42">
        <v>13</v>
      </c>
      <c r="C34" s="43" t="s">
        <v>177</v>
      </c>
      <c r="D34" s="43" t="s">
        <v>179</v>
      </c>
      <c r="E34" s="43" t="s">
        <v>110</v>
      </c>
      <c r="F34" s="43" t="s">
        <v>121</v>
      </c>
      <c r="G34" s="42">
        <v>150</v>
      </c>
      <c r="H34" s="42">
        <v>42</v>
      </c>
      <c r="I34" s="42">
        <v>1340</v>
      </c>
      <c r="J34" s="51">
        <v>11.8</v>
      </c>
      <c r="K34" s="42"/>
      <c r="L34" s="42"/>
      <c r="M34" s="45">
        <v>0.99</v>
      </c>
      <c r="N34" s="42"/>
      <c r="O34" s="42"/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/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1</v>
      </c>
      <c r="AV34" s="42">
        <v>0</v>
      </c>
      <c r="AW34" s="42">
        <v>11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5</v>
      </c>
      <c r="BO34" s="46">
        <v>1</v>
      </c>
      <c r="BQ34" s="48" t="e">
        <f t="shared" si="0"/>
        <v>#DIV/0!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9"/>
    </row>
    <row r="35" spans="1:97" s="47" customFormat="1" ht="13.5">
      <c r="A35" s="41" t="s">
        <v>76</v>
      </c>
      <c r="B35" s="42">
        <v>14</v>
      </c>
      <c r="C35" s="43" t="s">
        <v>177</v>
      </c>
      <c r="D35" s="43" t="s">
        <v>180</v>
      </c>
      <c r="E35" s="43" t="s">
        <v>111</v>
      </c>
      <c r="F35" s="43" t="s">
        <v>112</v>
      </c>
      <c r="G35" s="42">
        <v>150</v>
      </c>
      <c r="H35" s="42">
        <v>30</v>
      </c>
      <c r="I35" s="42">
        <v>1290</v>
      </c>
      <c r="J35" s="51">
        <v>11.4</v>
      </c>
      <c r="K35" s="42"/>
      <c r="L35" s="42"/>
      <c r="M35" s="45">
        <v>0.8</v>
      </c>
      <c r="N35" s="42"/>
      <c r="O35" s="42"/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/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0</v>
      </c>
      <c r="BL35" s="42">
        <v>0</v>
      </c>
      <c r="BM35" s="42">
        <v>0</v>
      </c>
      <c r="BN35" s="42">
        <v>3</v>
      </c>
      <c r="BO35" s="46">
        <v>1</v>
      </c>
      <c r="BQ35" s="48" t="e">
        <f t="shared" si="0"/>
        <v>#DIV/0!</v>
      </c>
      <c r="BU35" s="42">
        <v>1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1</v>
      </c>
      <c r="CQ35" s="42">
        <v>0</v>
      </c>
      <c r="CR35" s="42">
        <v>0</v>
      </c>
      <c r="CS35" s="49"/>
    </row>
    <row r="36" spans="1:97" s="47" customFormat="1" ht="13.5">
      <c r="A36" s="41" t="s">
        <v>77</v>
      </c>
      <c r="B36" s="42">
        <v>21</v>
      </c>
      <c r="C36" s="43" t="s">
        <v>153</v>
      </c>
      <c r="D36" s="43" t="s">
        <v>181</v>
      </c>
      <c r="E36" s="43" t="s">
        <v>107</v>
      </c>
      <c r="F36" s="43" t="s">
        <v>116</v>
      </c>
      <c r="G36" s="42">
        <v>147</v>
      </c>
      <c r="H36" s="42">
        <v>20</v>
      </c>
      <c r="I36" s="42">
        <v>1200</v>
      </c>
      <c r="J36" s="51">
        <v>12.7</v>
      </c>
      <c r="K36" s="42"/>
      <c r="L36" s="42"/>
      <c r="M36" s="45">
        <v>1.2</v>
      </c>
      <c r="N36" s="42"/>
      <c r="O36" s="42"/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/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4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2</v>
      </c>
      <c r="BO36" s="46">
        <v>1</v>
      </c>
      <c r="BQ36" s="48" t="e">
        <f t="shared" si="0"/>
        <v>#DIV/0!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9"/>
    </row>
    <row r="37" spans="1:97" s="47" customFormat="1" ht="13.5">
      <c r="A37" s="41" t="s">
        <v>78</v>
      </c>
      <c r="B37" s="42"/>
      <c r="C37" s="43"/>
      <c r="D37" s="43"/>
      <c r="E37" s="43"/>
      <c r="F37" s="43"/>
      <c r="G37" s="42"/>
      <c r="H37" s="42"/>
      <c r="I37" s="42"/>
      <c r="J37" s="51"/>
      <c r="K37" s="42"/>
      <c r="L37" s="42"/>
      <c r="M37" s="4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Q37" s="48" t="e">
        <f t="shared" si="0"/>
        <v>#DIV/0!</v>
      </c>
      <c r="CS37" s="49"/>
    </row>
    <row r="38" spans="1:97" s="47" customFormat="1" ht="13.5">
      <c r="A38" s="41" t="s">
        <v>79</v>
      </c>
      <c r="B38" s="42"/>
      <c r="C38" s="43"/>
      <c r="D38" s="43"/>
      <c r="E38" s="43"/>
      <c r="F38" s="43"/>
      <c r="G38" s="42"/>
      <c r="H38" s="42"/>
      <c r="I38" s="42"/>
      <c r="J38" s="51"/>
      <c r="K38" s="42"/>
      <c r="L38" s="42"/>
      <c r="M38" s="4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Q38" s="48" t="e">
        <f t="shared" si="0"/>
        <v>#DIV/0!</v>
      </c>
      <c r="CS38" s="49"/>
    </row>
    <row r="39" spans="1:97" s="47" customFormat="1" ht="13.5">
      <c r="A39" s="41" t="s">
        <v>80</v>
      </c>
      <c r="B39" s="42"/>
      <c r="C39" s="43"/>
      <c r="D39" s="43"/>
      <c r="E39" s="43"/>
      <c r="F39" s="43"/>
      <c r="G39" s="42"/>
      <c r="H39" s="42"/>
      <c r="I39" s="42"/>
      <c r="J39" s="51"/>
      <c r="K39" s="42"/>
      <c r="L39" s="42"/>
      <c r="M39" s="4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Q39" s="48" t="e">
        <f t="shared" si="0"/>
        <v>#DIV/0!</v>
      </c>
      <c r="CS39" s="49"/>
    </row>
    <row r="40" spans="1:97" s="47" customFormat="1" ht="13.5">
      <c r="A40" s="41" t="s">
        <v>81</v>
      </c>
      <c r="B40" s="42"/>
      <c r="C40" s="43"/>
      <c r="D40" s="43"/>
      <c r="E40" s="43"/>
      <c r="F40" s="43"/>
      <c r="G40" s="42"/>
      <c r="H40" s="42"/>
      <c r="I40" s="42"/>
      <c r="J40" s="51"/>
      <c r="K40" s="42"/>
      <c r="L40" s="42"/>
      <c r="M40" s="4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Q40" s="48" t="e">
        <f t="shared" si="0"/>
        <v>#DIV/0!</v>
      </c>
      <c r="CS40" s="49"/>
    </row>
    <row r="41" spans="1:97" s="47" customFormat="1" ht="13.5">
      <c r="A41" s="41" t="s">
        <v>82</v>
      </c>
      <c r="B41" s="42"/>
      <c r="C41" s="43"/>
      <c r="D41" s="43"/>
      <c r="E41" s="43"/>
      <c r="F41" s="43"/>
      <c r="G41" s="42"/>
      <c r="H41" s="42"/>
      <c r="I41" s="42"/>
      <c r="J41" s="51"/>
      <c r="K41" s="42"/>
      <c r="L41" s="42"/>
      <c r="M41" s="4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Q41" s="48" t="e">
        <f t="shared" si="0"/>
        <v>#DIV/0!</v>
      </c>
      <c r="CS41" s="49"/>
    </row>
    <row r="42" spans="1:97" s="47" customFormat="1" ht="13.5">
      <c r="A42" s="41" t="s">
        <v>83</v>
      </c>
      <c r="B42" s="42"/>
      <c r="C42" s="43"/>
      <c r="D42" s="43"/>
      <c r="E42" s="43"/>
      <c r="F42" s="43"/>
      <c r="G42" s="42"/>
      <c r="H42" s="42"/>
      <c r="I42" s="42"/>
      <c r="J42" s="51"/>
      <c r="K42" s="42"/>
      <c r="L42" s="42"/>
      <c r="M42" s="4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Q42" s="48" t="e">
        <f t="shared" si="0"/>
        <v>#DIV/0!</v>
      </c>
      <c r="CS42" s="49"/>
    </row>
    <row r="43" spans="1:97" s="47" customFormat="1" ht="13.5">
      <c r="A43" s="41" t="s">
        <v>84</v>
      </c>
      <c r="B43" s="42"/>
      <c r="C43" s="43"/>
      <c r="D43" s="43"/>
      <c r="E43" s="43"/>
      <c r="F43" s="43"/>
      <c r="G43" s="42"/>
      <c r="H43" s="42"/>
      <c r="I43" s="42"/>
      <c r="J43" s="51"/>
      <c r="K43" s="42"/>
      <c r="L43" s="42"/>
      <c r="M43" s="4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Q43" s="48" t="e">
        <f t="shared" si="0"/>
        <v>#DIV/0!</v>
      </c>
      <c r="CS43" s="49"/>
    </row>
    <row r="44" spans="1:97" s="47" customFormat="1" ht="13.5">
      <c r="A44" s="41" t="s">
        <v>85</v>
      </c>
      <c r="B44" s="42"/>
      <c r="C44" s="43"/>
      <c r="D44" s="43"/>
      <c r="E44" s="43"/>
      <c r="F44" s="43"/>
      <c r="G44" s="42"/>
      <c r="H44" s="42"/>
      <c r="I44" s="42"/>
      <c r="J44" s="51"/>
      <c r="K44" s="42"/>
      <c r="L44" s="42"/>
      <c r="M44" s="4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Q44" s="48" t="e">
        <f t="shared" si="0"/>
        <v>#DIV/0!</v>
      </c>
      <c r="CS44" s="49"/>
    </row>
    <row r="45" spans="1:97" s="47" customFormat="1" ht="13.5">
      <c r="A45" s="41" t="s">
        <v>86</v>
      </c>
      <c r="B45" s="42"/>
      <c r="C45" s="42"/>
      <c r="D45" s="42"/>
      <c r="E45" s="42"/>
      <c r="F45" s="42"/>
      <c r="G45" s="42"/>
      <c r="H45" s="42"/>
      <c r="I45" s="42"/>
      <c r="J45" s="51"/>
      <c r="K45" s="42"/>
      <c r="L45" s="42"/>
      <c r="M45" s="4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Q45" s="48" t="e">
        <f t="shared" si="0"/>
        <v>#DIV/0!</v>
      </c>
      <c r="CS45" s="49"/>
    </row>
  </sheetData>
  <sheetProtection/>
  <mergeCells count="27">
    <mergeCell ref="BJ14:BL14"/>
    <mergeCell ref="CI14:CO14"/>
    <mergeCell ref="CP14:CR14"/>
    <mergeCell ref="BU13:BY13"/>
    <mergeCell ref="BV14:BY14"/>
    <mergeCell ref="BZ14:CC14"/>
    <mergeCell ref="CD14:CH14"/>
    <mergeCell ref="BF14:BH14"/>
    <mergeCell ref="AZ14:BB14"/>
    <mergeCell ref="BR13:BS13"/>
    <mergeCell ref="A14:K14"/>
    <mergeCell ref="L14:N14"/>
    <mergeCell ref="P14:V14"/>
    <mergeCell ref="W14:AB14"/>
    <mergeCell ref="AT14:AV14"/>
    <mergeCell ref="BC14:BE14"/>
    <mergeCell ref="AQ14:AR14"/>
    <mergeCell ref="AC14:AI14"/>
    <mergeCell ref="AJ14:AP14"/>
    <mergeCell ref="D11:E11"/>
    <mergeCell ref="F11:J11"/>
    <mergeCell ref="D5:E5"/>
    <mergeCell ref="D6:E6"/>
    <mergeCell ref="D7:E7"/>
    <mergeCell ref="D8:E8"/>
    <mergeCell ref="D10:E10"/>
    <mergeCell ref="F10:J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45"/>
  <sheetViews>
    <sheetView zoomScale="75" zoomScaleNormal="75" zoomScalePageLayoutView="0" workbookViewId="0" topLeftCell="A1">
      <pane xSplit="2" topLeftCell="C1" activePane="topRight" state="frozen"/>
      <selection pane="topLeft" activeCell="M16" sqref="M16"/>
      <selection pane="topRight" activeCell="F6" activeCellId="3" sqref="B11:E11 C6 D8:E8 F6:J6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2012</v>
      </c>
      <c r="C1" t="s">
        <v>0</v>
      </c>
      <c r="D1">
        <v>5</v>
      </c>
      <c r="E1" t="s">
        <v>1</v>
      </c>
      <c r="F1" s="1" t="s">
        <v>2</v>
      </c>
    </row>
    <row r="2" ht="13.5"/>
    <row r="3" ht="13.5"/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244</v>
      </c>
    </row>
    <row r="6" spans="1:73" ht="13.5">
      <c r="A6" s="5" t="s">
        <v>11</v>
      </c>
      <c r="B6" s="3"/>
      <c r="C6" s="42">
        <v>350100</v>
      </c>
      <c r="D6" s="67" t="s">
        <v>105</v>
      </c>
      <c r="E6" s="69"/>
      <c r="F6" s="43" t="s">
        <v>12</v>
      </c>
      <c r="G6" s="42" t="s">
        <v>13</v>
      </c>
      <c r="H6" s="42">
        <v>3</v>
      </c>
      <c r="I6" s="42">
        <v>92</v>
      </c>
      <c r="J6" s="42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65">
        <v>3511</v>
      </c>
      <c r="E8" s="66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42">
        <v>150</v>
      </c>
      <c r="C11" s="42"/>
      <c r="D11" s="65"/>
      <c r="E11" s="66"/>
      <c r="F11" s="67"/>
      <c r="G11" s="68"/>
      <c r="H11" s="68"/>
      <c r="I11" s="68"/>
      <c r="J11" s="69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96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94</v>
      </c>
      <c r="BN14" s="4" t="s">
        <v>37</v>
      </c>
      <c r="BO14" s="12" t="s">
        <v>93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38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99</v>
      </c>
      <c r="AU15" s="2" t="s">
        <v>56</v>
      </c>
      <c r="AV15" s="2" t="s">
        <v>57</v>
      </c>
      <c r="AW15" s="2" t="s">
        <v>99</v>
      </c>
      <c r="AX15" s="2" t="s">
        <v>95</v>
      </c>
      <c r="AY15" s="2" t="s">
        <v>98</v>
      </c>
      <c r="AZ15" s="2" t="s">
        <v>99</v>
      </c>
      <c r="BA15" s="2" t="s">
        <v>56</v>
      </c>
      <c r="BB15" s="2" t="s">
        <v>57</v>
      </c>
      <c r="BC15" s="2" t="s">
        <v>99</v>
      </c>
      <c r="BD15" s="2" t="s">
        <v>56</v>
      </c>
      <c r="BE15" s="2" t="s">
        <v>57</v>
      </c>
      <c r="BF15" s="2" t="s">
        <v>99</v>
      </c>
      <c r="BG15" s="2" t="s">
        <v>56</v>
      </c>
      <c r="BH15" s="2" t="s">
        <v>57</v>
      </c>
      <c r="BI15" s="2" t="s">
        <v>57</v>
      </c>
      <c r="BJ15" s="2" t="s">
        <v>99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101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47" customFormat="1" ht="13.5">
      <c r="A16" s="41" t="s">
        <v>58</v>
      </c>
      <c r="B16" s="42" t="s">
        <v>138</v>
      </c>
      <c r="C16" s="43" t="s">
        <v>182</v>
      </c>
      <c r="D16" s="43" t="s">
        <v>183</v>
      </c>
      <c r="E16" s="43">
        <v>34.53</v>
      </c>
      <c r="F16" s="43" t="s">
        <v>121</v>
      </c>
      <c r="G16" s="44">
        <v>58</v>
      </c>
      <c r="H16" s="42">
        <v>20</v>
      </c>
      <c r="I16" s="42">
        <v>540</v>
      </c>
      <c r="J16" s="42">
        <v>17.1</v>
      </c>
      <c r="K16" s="42"/>
      <c r="L16" s="42"/>
      <c r="M16" s="45">
        <v>61.74</v>
      </c>
      <c r="N16" s="42"/>
      <c r="O16" s="42"/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/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5</v>
      </c>
      <c r="BK16" s="42">
        <v>0</v>
      </c>
      <c r="BL16" s="42">
        <v>2</v>
      </c>
      <c r="BM16" s="42">
        <v>0</v>
      </c>
      <c r="BN16" s="42">
        <v>1150</v>
      </c>
      <c r="BO16" s="46">
        <v>50</v>
      </c>
      <c r="BQ16" s="48" t="e">
        <f aca="true" t="shared" si="0" ref="BQ16:BQ45">(I16/G16)/($D$11/$B$11)</f>
        <v>#DIV/0!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0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0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9"/>
    </row>
    <row r="17" spans="1:97" s="47" customFormat="1" ht="13.5">
      <c r="A17" s="41" t="s">
        <v>59</v>
      </c>
      <c r="B17" s="42">
        <v>21</v>
      </c>
      <c r="C17" s="43" t="s">
        <v>182</v>
      </c>
      <c r="D17" s="43" t="s">
        <v>184</v>
      </c>
      <c r="E17" s="43" t="s">
        <v>107</v>
      </c>
      <c r="F17" s="43" t="s">
        <v>116</v>
      </c>
      <c r="G17" s="44">
        <v>143</v>
      </c>
      <c r="H17" s="42">
        <v>42</v>
      </c>
      <c r="I17" s="42">
        <v>810</v>
      </c>
      <c r="J17" s="42">
        <v>16</v>
      </c>
      <c r="K17" s="42"/>
      <c r="L17" s="42"/>
      <c r="M17" s="45">
        <v>2.43</v>
      </c>
      <c r="N17" s="42"/>
      <c r="O17" s="42"/>
      <c r="P17" s="42">
        <v>0</v>
      </c>
      <c r="Q17" s="42">
        <v>0</v>
      </c>
      <c r="R17" s="42">
        <v>1</v>
      </c>
      <c r="S17" s="42">
        <v>0</v>
      </c>
      <c r="T17" s="42">
        <v>0</v>
      </c>
      <c r="U17" s="42">
        <v>0</v>
      </c>
      <c r="V17" s="42">
        <v>0</v>
      </c>
      <c r="W17" s="42">
        <v>236</v>
      </c>
      <c r="X17" s="42">
        <v>83</v>
      </c>
      <c r="Y17" s="42">
        <v>137</v>
      </c>
      <c r="Z17" s="42">
        <v>0</v>
      </c>
      <c r="AA17" s="42">
        <v>39</v>
      </c>
      <c r="AB17" s="42">
        <v>16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/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146</v>
      </c>
      <c r="AU17" s="42">
        <v>18</v>
      </c>
      <c r="AV17" s="42">
        <v>1</v>
      </c>
      <c r="AW17" s="42">
        <v>9</v>
      </c>
      <c r="AX17" s="42">
        <v>0</v>
      </c>
      <c r="AY17" s="42">
        <v>15</v>
      </c>
      <c r="AZ17" s="42">
        <v>0</v>
      </c>
      <c r="BA17" s="42">
        <v>0</v>
      </c>
      <c r="BB17" s="42">
        <v>0</v>
      </c>
      <c r="BC17" s="42">
        <v>1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6">
        <v>1</v>
      </c>
      <c r="BQ17" s="48" t="e">
        <f t="shared" si="0"/>
        <v>#DIV/0!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9" t="s">
        <v>264</v>
      </c>
    </row>
    <row r="18" spans="1:97" s="47" customFormat="1" ht="13.5">
      <c r="A18" s="41" t="s">
        <v>60</v>
      </c>
      <c r="B18" s="42">
        <v>14</v>
      </c>
      <c r="C18" s="43" t="s">
        <v>185</v>
      </c>
      <c r="D18" s="43" t="s">
        <v>186</v>
      </c>
      <c r="E18" s="43" t="s">
        <v>187</v>
      </c>
      <c r="F18" s="43" t="s">
        <v>112</v>
      </c>
      <c r="G18" s="44">
        <v>150</v>
      </c>
      <c r="H18" s="42">
        <v>20</v>
      </c>
      <c r="I18" s="42">
        <v>1100</v>
      </c>
      <c r="J18" s="42">
        <v>13.8</v>
      </c>
      <c r="K18" s="42"/>
      <c r="L18" s="42"/>
      <c r="M18" s="45">
        <v>5.13</v>
      </c>
      <c r="N18" s="42"/>
      <c r="O18" s="42"/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1</v>
      </c>
      <c r="X18" s="42">
        <v>0</v>
      </c>
      <c r="Y18" s="42">
        <v>1</v>
      </c>
      <c r="Z18" s="42">
        <v>0</v>
      </c>
      <c r="AA18" s="42">
        <v>1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/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6">
        <v>1</v>
      </c>
      <c r="BQ18" s="48" t="e">
        <f t="shared" si="0"/>
        <v>#DIV/0!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1</v>
      </c>
      <c r="CR18" s="42">
        <v>0</v>
      </c>
      <c r="CS18" s="49" t="s">
        <v>264</v>
      </c>
    </row>
    <row r="19" spans="1:97" s="47" customFormat="1" ht="13.5">
      <c r="A19" s="41" t="s">
        <v>61</v>
      </c>
      <c r="B19" s="42">
        <v>13</v>
      </c>
      <c r="C19" s="43" t="s">
        <v>185</v>
      </c>
      <c r="D19" s="43" t="s">
        <v>188</v>
      </c>
      <c r="E19" s="43" t="s">
        <v>110</v>
      </c>
      <c r="F19" s="43" t="s">
        <v>112</v>
      </c>
      <c r="G19" s="44">
        <v>150</v>
      </c>
      <c r="H19" s="42">
        <v>18</v>
      </c>
      <c r="I19" s="42">
        <v>1770</v>
      </c>
      <c r="J19" s="42">
        <v>15.5</v>
      </c>
      <c r="K19" s="42"/>
      <c r="L19" s="42"/>
      <c r="M19" s="45">
        <v>4.6</v>
      </c>
      <c r="N19" s="42"/>
      <c r="O19" s="42"/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18</v>
      </c>
      <c r="X19" s="42">
        <v>18</v>
      </c>
      <c r="Y19" s="42">
        <v>23</v>
      </c>
      <c r="Z19" s="42">
        <v>0</v>
      </c>
      <c r="AA19" s="42">
        <v>11</v>
      </c>
      <c r="AB19" s="42">
        <v>20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/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2</v>
      </c>
      <c r="AV19" s="42">
        <v>0</v>
      </c>
      <c r="AW19" s="42">
        <v>20</v>
      </c>
      <c r="AX19" s="42">
        <v>0</v>
      </c>
      <c r="AY19" s="42">
        <v>1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50">
        <v>1</v>
      </c>
      <c r="BQ19" s="48" t="e">
        <f t="shared" si="0"/>
        <v>#DIV/0!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0</v>
      </c>
      <c r="CO19" s="42">
        <v>0</v>
      </c>
      <c r="CP19" s="42">
        <v>1</v>
      </c>
      <c r="CQ19" s="42">
        <v>0</v>
      </c>
      <c r="CR19" s="42">
        <v>0</v>
      </c>
      <c r="CS19" s="49"/>
    </row>
    <row r="20" spans="1:97" s="47" customFormat="1" ht="13.5">
      <c r="A20" s="41" t="s">
        <v>62</v>
      </c>
      <c r="B20" s="42">
        <v>5</v>
      </c>
      <c r="C20" s="43" t="s">
        <v>182</v>
      </c>
      <c r="D20" s="43" t="s">
        <v>189</v>
      </c>
      <c r="E20" s="43" t="s">
        <v>109</v>
      </c>
      <c r="F20" s="43" t="s">
        <v>190</v>
      </c>
      <c r="G20" s="44">
        <v>150</v>
      </c>
      <c r="H20" s="42">
        <v>17</v>
      </c>
      <c r="I20" s="42">
        <v>1130</v>
      </c>
      <c r="J20" s="42">
        <v>15.8</v>
      </c>
      <c r="K20" s="42"/>
      <c r="L20" s="42"/>
      <c r="M20" s="45">
        <v>20.47</v>
      </c>
      <c r="N20" s="42"/>
      <c r="O20" s="42"/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6</v>
      </c>
      <c r="X20" s="42">
        <v>4</v>
      </c>
      <c r="Y20" s="42">
        <v>5</v>
      </c>
      <c r="Z20" s="42">
        <v>0</v>
      </c>
      <c r="AA20" s="42">
        <v>1</v>
      </c>
      <c r="AB20" s="42">
        <v>2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/>
      <c r="AO20" s="42">
        <v>0</v>
      </c>
      <c r="AP20" s="42">
        <v>0</v>
      </c>
      <c r="AQ20" s="42">
        <v>0</v>
      </c>
      <c r="AR20" s="42">
        <v>0</v>
      </c>
      <c r="AS20" s="42">
        <v>1</v>
      </c>
      <c r="AT20" s="42">
        <v>13</v>
      </c>
      <c r="AU20" s="42">
        <v>16</v>
      </c>
      <c r="AV20" s="42">
        <v>0</v>
      </c>
      <c r="AW20" s="42">
        <v>9</v>
      </c>
      <c r="AX20" s="42">
        <v>0</v>
      </c>
      <c r="AY20" s="42">
        <v>7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2</v>
      </c>
      <c r="BL20" s="42">
        <v>0</v>
      </c>
      <c r="BM20" s="42">
        <v>0</v>
      </c>
      <c r="BN20" s="42">
        <v>43</v>
      </c>
      <c r="BO20" s="50">
        <v>1</v>
      </c>
      <c r="BQ20" s="48" t="e">
        <f t="shared" si="0"/>
        <v>#DIV/0!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9" t="s">
        <v>264</v>
      </c>
    </row>
    <row r="21" spans="1:97" s="47" customFormat="1" ht="13.5">
      <c r="A21" s="41" t="s">
        <v>11</v>
      </c>
      <c r="B21" s="42">
        <v>12</v>
      </c>
      <c r="C21" s="43" t="s">
        <v>185</v>
      </c>
      <c r="D21" s="43" t="s">
        <v>191</v>
      </c>
      <c r="E21" s="43" t="s">
        <v>139</v>
      </c>
      <c r="F21" s="43" t="s">
        <v>192</v>
      </c>
      <c r="G21" s="44">
        <v>150</v>
      </c>
      <c r="H21" s="42">
        <v>12</v>
      </c>
      <c r="I21" s="42">
        <v>1040</v>
      </c>
      <c r="J21" s="42">
        <v>16.1</v>
      </c>
      <c r="K21" s="42"/>
      <c r="L21" s="42"/>
      <c r="M21" s="45">
        <v>8.06</v>
      </c>
      <c r="N21" s="42"/>
      <c r="O21" s="42"/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13</v>
      </c>
      <c r="X21" s="42">
        <v>1</v>
      </c>
      <c r="Y21" s="42">
        <v>6</v>
      </c>
      <c r="Z21" s="42">
        <v>0</v>
      </c>
      <c r="AA21" s="42">
        <v>22</v>
      </c>
      <c r="AB21" s="42">
        <v>22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/>
      <c r="AO21" s="42">
        <v>2</v>
      </c>
      <c r="AP21" s="42">
        <v>1</v>
      </c>
      <c r="AQ21" s="42">
        <v>0</v>
      </c>
      <c r="AR21" s="42">
        <v>0</v>
      </c>
      <c r="AS21" s="42">
        <v>0</v>
      </c>
      <c r="AT21" s="42">
        <v>0</v>
      </c>
      <c r="AU21" s="42">
        <v>67</v>
      </c>
      <c r="AV21" s="42">
        <v>4</v>
      </c>
      <c r="AW21" s="42">
        <v>27</v>
      </c>
      <c r="AX21" s="42">
        <v>1</v>
      </c>
      <c r="AY21" s="42">
        <v>12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0</v>
      </c>
      <c r="BK21" s="42">
        <v>0</v>
      </c>
      <c r="BL21" s="42">
        <v>1</v>
      </c>
      <c r="BM21" s="42">
        <v>0</v>
      </c>
      <c r="BN21" s="42">
        <v>0</v>
      </c>
      <c r="BO21" s="50">
        <v>1</v>
      </c>
      <c r="BQ21" s="48" t="e">
        <f t="shared" si="0"/>
        <v>#DIV/0!</v>
      </c>
      <c r="BU21" s="42">
        <v>0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9" t="s">
        <v>264</v>
      </c>
    </row>
    <row r="22" spans="1:97" s="47" customFormat="1" ht="13.5">
      <c r="A22" s="41" t="s">
        <v>63</v>
      </c>
      <c r="B22" s="42">
        <v>6</v>
      </c>
      <c r="C22" s="43" t="s">
        <v>185</v>
      </c>
      <c r="D22" s="43" t="s">
        <v>193</v>
      </c>
      <c r="E22" s="43" t="s">
        <v>139</v>
      </c>
      <c r="F22" s="43" t="s">
        <v>114</v>
      </c>
      <c r="G22" s="44">
        <v>150</v>
      </c>
      <c r="H22" s="42">
        <v>14</v>
      </c>
      <c r="I22" s="42">
        <v>1385</v>
      </c>
      <c r="J22" s="42">
        <v>16.4</v>
      </c>
      <c r="K22" s="42"/>
      <c r="L22" s="42"/>
      <c r="M22" s="45">
        <v>6.03</v>
      </c>
      <c r="N22" s="42"/>
      <c r="O22" s="42"/>
      <c r="P22" s="42">
        <v>1</v>
      </c>
      <c r="Q22" s="42">
        <v>0</v>
      </c>
      <c r="R22" s="42">
        <v>0</v>
      </c>
      <c r="S22" s="42">
        <v>0</v>
      </c>
      <c r="T22" s="42">
        <v>0</v>
      </c>
      <c r="U22" s="42">
        <v>1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6</v>
      </c>
      <c r="AB22" s="42">
        <v>42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1</v>
      </c>
      <c r="AM22" s="42">
        <v>0</v>
      </c>
      <c r="AN22" s="42"/>
      <c r="AO22" s="42">
        <v>1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13</v>
      </c>
      <c r="AV22" s="42">
        <v>52</v>
      </c>
      <c r="AW22" s="42">
        <v>17</v>
      </c>
      <c r="AX22" s="42">
        <v>0</v>
      </c>
      <c r="AY22" s="42">
        <v>63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3</v>
      </c>
      <c r="BM22" s="42">
        <v>0</v>
      </c>
      <c r="BN22" s="42">
        <v>500</v>
      </c>
      <c r="BO22" s="50">
        <v>20</v>
      </c>
      <c r="BQ22" s="48" t="e">
        <f t="shared" si="0"/>
        <v>#DIV/0!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9"/>
    </row>
    <row r="23" spans="1:97" s="47" customFormat="1" ht="13.5">
      <c r="A23" s="41" t="s">
        <v>65</v>
      </c>
      <c r="B23" s="42" t="s">
        <v>133</v>
      </c>
      <c r="C23" s="43" t="s">
        <v>185</v>
      </c>
      <c r="D23" s="43" t="s">
        <v>194</v>
      </c>
      <c r="E23" s="43" t="s">
        <v>134</v>
      </c>
      <c r="F23" s="43" t="s">
        <v>114</v>
      </c>
      <c r="G23" s="44">
        <v>150</v>
      </c>
      <c r="H23" s="42">
        <v>29</v>
      </c>
      <c r="I23" s="42">
        <v>1120</v>
      </c>
      <c r="J23" s="42">
        <v>16.4</v>
      </c>
      <c r="K23" s="42"/>
      <c r="L23" s="42"/>
      <c r="M23" s="45">
        <v>37.87</v>
      </c>
      <c r="N23" s="42"/>
      <c r="O23" s="42"/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3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3</v>
      </c>
      <c r="AB23" s="42">
        <v>19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1</v>
      </c>
      <c r="AL23" s="42">
        <v>0</v>
      </c>
      <c r="AM23" s="42">
        <v>0</v>
      </c>
      <c r="AN23" s="42"/>
      <c r="AO23" s="42">
        <v>0</v>
      </c>
      <c r="AP23" s="42">
        <v>0</v>
      </c>
      <c r="AQ23" s="42">
        <v>0</v>
      </c>
      <c r="AR23" s="42">
        <v>2</v>
      </c>
      <c r="AS23" s="42">
        <v>0</v>
      </c>
      <c r="AT23" s="42">
        <v>21</v>
      </c>
      <c r="AU23" s="42">
        <v>39</v>
      </c>
      <c r="AV23" s="42">
        <v>0</v>
      </c>
      <c r="AW23" s="42">
        <v>1</v>
      </c>
      <c r="AX23" s="42">
        <v>0</v>
      </c>
      <c r="AY23" s="42">
        <v>2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1</v>
      </c>
      <c r="BL23" s="42">
        <v>5</v>
      </c>
      <c r="BM23" s="42">
        <v>0</v>
      </c>
      <c r="BN23" s="42">
        <v>3300</v>
      </c>
      <c r="BO23" s="50">
        <v>50</v>
      </c>
      <c r="BQ23" s="48" t="e">
        <f t="shared" si="0"/>
        <v>#DIV/0!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9"/>
    </row>
    <row r="24" spans="1:97" s="47" customFormat="1" ht="13.5">
      <c r="A24" s="41" t="s">
        <v>64</v>
      </c>
      <c r="B24" s="42" t="s">
        <v>131</v>
      </c>
      <c r="C24" s="43" t="s">
        <v>185</v>
      </c>
      <c r="D24" s="43" t="s">
        <v>195</v>
      </c>
      <c r="E24" s="43" t="s">
        <v>132</v>
      </c>
      <c r="F24" s="43" t="s">
        <v>114</v>
      </c>
      <c r="G24" s="44">
        <v>150</v>
      </c>
      <c r="H24" s="42">
        <v>38</v>
      </c>
      <c r="I24" s="42">
        <v>1320</v>
      </c>
      <c r="J24" s="42">
        <v>16.5</v>
      </c>
      <c r="K24" s="42"/>
      <c r="L24" s="42"/>
      <c r="M24" s="45">
        <v>8.27</v>
      </c>
      <c r="N24" s="42"/>
      <c r="O24" s="42"/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9</v>
      </c>
      <c r="AK24" s="42">
        <v>0</v>
      </c>
      <c r="AL24" s="42">
        <v>0</v>
      </c>
      <c r="AM24" s="42">
        <v>0</v>
      </c>
      <c r="AN24" s="42"/>
      <c r="AO24" s="42">
        <v>0</v>
      </c>
      <c r="AP24" s="42">
        <v>0</v>
      </c>
      <c r="AQ24" s="42">
        <v>0</v>
      </c>
      <c r="AR24" s="42">
        <v>1</v>
      </c>
      <c r="AS24" s="42">
        <v>2</v>
      </c>
      <c r="AT24" s="42">
        <v>99</v>
      </c>
      <c r="AU24" s="42">
        <v>80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2</v>
      </c>
      <c r="BK24" s="42">
        <v>7</v>
      </c>
      <c r="BL24" s="42">
        <v>10</v>
      </c>
      <c r="BM24" s="42">
        <v>0</v>
      </c>
      <c r="BN24" s="42">
        <v>320</v>
      </c>
      <c r="BO24" s="50">
        <v>10</v>
      </c>
      <c r="BQ24" s="48" t="e">
        <f t="shared" si="0"/>
        <v>#DIV/0!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9" t="s">
        <v>264</v>
      </c>
    </row>
    <row r="25" spans="1:97" s="47" customFormat="1" ht="13.5">
      <c r="A25" s="41" t="s">
        <v>66</v>
      </c>
      <c r="B25" s="42">
        <v>7</v>
      </c>
      <c r="C25" s="43" t="s">
        <v>185</v>
      </c>
      <c r="D25" s="43" t="s">
        <v>196</v>
      </c>
      <c r="E25" s="43" t="s">
        <v>106</v>
      </c>
      <c r="F25" s="43" t="s">
        <v>140</v>
      </c>
      <c r="G25" s="44">
        <v>140</v>
      </c>
      <c r="H25" s="42">
        <v>35</v>
      </c>
      <c r="I25" s="42">
        <v>960</v>
      </c>
      <c r="J25" s="42">
        <v>16.4</v>
      </c>
      <c r="K25" s="42"/>
      <c r="L25" s="42"/>
      <c r="M25" s="45">
        <v>5.84</v>
      </c>
      <c r="N25" s="42"/>
      <c r="O25" s="42"/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1</v>
      </c>
      <c r="AK25" s="42">
        <v>0</v>
      </c>
      <c r="AL25" s="42">
        <v>1</v>
      </c>
      <c r="AM25" s="42">
        <v>0</v>
      </c>
      <c r="AN25" s="42"/>
      <c r="AO25" s="42">
        <v>0</v>
      </c>
      <c r="AP25" s="42">
        <v>0</v>
      </c>
      <c r="AQ25" s="42">
        <v>0</v>
      </c>
      <c r="AR25" s="42">
        <v>0</v>
      </c>
      <c r="AS25" s="42">
        <v>1</v>
      </c>
      <c r="AT25" s="42">
        <v>132</v>
      </c>
      <c r="AU25" s="42">
        <v>26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3</v>
      </c>
      <c r="BK25" s="42">
        <v>0</v>
      </c>
      <c r="BL25" s="42">
        <v>9</v>
      </c>
      <c r="BM25" s="42">
        <v>0</v>
      </c>
      <c r="BN25" s="42">
        <v>57</v>
      </c>
      <c r="BO25" s="50">
        <v>1</v>
      </c>
      <c r="BQ25" s="48" t="e">
        <f t="shared" si="0"/>
        <v>#DIV/0!</v>
      </c>
      <c r="BU25" s="42">
        <v>0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1</v>
      </c>
      <c r="CE25" s="42">
        <v>0</v>
      </c>
      <c r="CF25" s="42">
        <v>0</v>
      </c>
      <c r="CG25" s="42">
        <v>0</v>
      </c>
      <c r="CH25" s="42">
        <v>1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9" t="s">
        <v>264</v>
      </c>
    </row>
    <row r="26" spans="1:97" s="47" customFormat="1" ht="13.5">
      <c r="A26" s="41" t="s">
        <v>67</v>
      </c>
      <c r="B26" s="42" t="s">
        <v>129</v>
      </c>
      <c r="C26" s="43" t="s">
        <v>185</v>
      </c>
      <c r="D26" s="43" t="s">
        <v>197</v>
      </c>
      <c r="E26" s="43" t="s">
        <v>130</v>
      </c>
      <c r="F26" s="43" t="s">
        <v>112</v>
      </c>
      <c r="G26" s="44">
        <v>72</v>
      </c>
      <c r="H26" s="42">
        <v>26</v>
      </c>
      <c r="I26" s="42">
        <v>670</v>
      </c>
      <c r="J26" s="42">
        <v>17.2</v>
      </c>
      <c r="K26" s="42"/>
      <c r="L26" s="42"/>
      <c r="M26" s="45">
        <v>51.01</v>
      </c>
      <c r="N26" s="42"/>
      <c r="O26" s="42"/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2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/>
      <c r="AO26" s="42">
        <v>0</v>
      </c>
      <c r="AP26" s="42">
        <v>1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2</v>
      </c>
      <c r="BL26" s="42">
        <v>7</v>
      </c>
      <c r="BM26" s="42">
        <v>0</v>
      </c>
      <c r="BN26" s="42">
        <v>5000</v>
      </c>
      <c r="BO26" s="50">
        <v>100</v>
      </c>
      <c r="BQ26" s="48" t="e">
        <f t="shared" si="0"/>
        <v>#DIV/0!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9"/>
    </row>
    <row r="27" spans="1:97" s="47" customFormat="1" ht="13.5">
      <c r="A27" s="41" t="s">
        <v>68</v>
      </c>
      <c r="B27" s="42" t="s">
        <v>137</v>
      </c>
      <c r="C27" s="43" t="s">
        <v>185</v>
      </c>
      <c r="D27" s="43" t="s">
        <v>198</v>
      </c>
      <c r="E27" s="43" t="s">
        <v>142</v>
      </c>
      <c r="F27" s="43" t="s">
        <v>112</v>
      </c>
      <c r="G27" s="44">
        <v>96</v>
      </c>
      <c r="H27" s="42">
        <v>4</v>
      </c>
      <c r="I27" s="42">
        <v>810</v>
      </c>
      <c r="J27" s="42">
        <v>17.4</v>
      </c>
      <c r="K27" s="42"/>
      <c r="L27" s="42"/>
      <c r="M27" s="45">
        <v>48.33</v>
      </c>
      <c r="N27" s="42"/>
      <c r="O27" s="42"/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/>
      <c r="AO27" s="42">
        <v>0</v>
      </c>
      <c r="AP27" s="42">
        <v>0</v>
      </c>
      <c r="AQ27" s="42">
        <v>0</v>
      </c>
      <c r="AR27" s="42">
        <v>3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11</v>
      </c>
      <c r="BK27" s="42">
        <v>2</v>
      </c>
      <c r="BL27" s="42">
        <v>3</v>
      </c>
      <c r="BM27" s="42">
        <v>0</v>
      </c>
      <c r="BN27" s="42">
        <v>1200</v>
      </c>
      <c r="BO27" s="50">
        <v>50</v>
      </c>
      <c r="BQ27" s="48" t="e">
        <f t="shared" si="0"/>
        <v>#DIV/0!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0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9"/>
    </row>
    <row r="28" spans="1:97" s="47" customFormat="1" ht="13.5">
      <c r="A28" s="41" t="s">
        <v>69</v>
      </c>
      <c r="B28" s="42" t="s">
        <v>125</v>
      </c>
      <c r="C28" s="43" t="s">
        <v>185</v>
      </c>
      <c r="D28" s="43" t="s">
        <v>199</v>
      </c>
      <c r="E28" s="43" t="s">
        <v>143</v>
      </c>
      <c r="F28" s="43" t="s">
        <v>113</v>
      </c>
      <c r="G28" s="44">
        <v>132</v>
      </c>
      <c r="H28" s="42">
        <v>31</v>
      </c>
      <c r="I28" s="42">
        <v>1010</v>
      </c>
      <c r="J28" s="42">
        <v>16.8</v>
      </c>
      <c r="K28" s="42"/>
      <c r="L28" s="42"/>
      <c r="M28" s="45">
        <v>27.61</v>
      </c>
      <c r="N28" s="42"/>
      <c r="O28" s="42"/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1</v>
      </c>
      <c r="W28" s="42">
        <v>0</v>
      </c>
      <c r="X28" s="42">
        <v>0</v>
      </c>
      <c r="Y28" s="42">
        <v>0</v>
      </c>
      <c r="Z28" s="42">
        <v>0</v>
      </c>
      <c r="AA28" s="42">
        <v>6</v>
      </c>
      <c r="AB28" s="42">
        <v>15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/>
      <c r="AO28" s="42">
        <v>0</v>
      </c>
      <c r="AP28" s="42">
        <v>1</v>
      </c>
      <c r="AQ28" s="42">
        <v>0</v>
      </c>
      <c r="AR28" s="42">
        <v>3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3</v>
      </c>
      <c r="AZ28" s="42">
        <v>0</v>
      </c>
      <c r="BA28" s="42">
        <v>0</v>
      </c>
      <c r="BB28" s="42">
        <v>0</v>
      </c>
      <c r="BC28" s="42">
        <v>1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1</v>
      </c>
      <c r="BK28" s="42">
        <v>5</v>
      </c>
      <c r="BL28" s="42">
        <v>22</v>
      </c>
      <c r="BM28" s="42">
        <v>0</v>
      </c>
      <c r="BN28" s="42">
        <v>850</v>
      </c>
      <c r="BO28" s="50">
        <v>25</v>
      </c>
      <c r="BQ28" s="48" t="e">
        <f t="shared" si="0"/>
        <v>#DIV/0!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9"/>
    </row>
    <row r="29" spans="1:97" s="47" customFormat="1" ht="13.5">
      <c r="A29" s="41" t="s">
        <v>70</v>
      </c>
      <c r="B29" s="42">
        <v>9</v>
      </c>
      <c r="C29" s="43" t="s">
        <v>185</v>
      </c>
      <c r="D29" s="43" t="s">
        <v>200</v>
      </c>
      <c r="E29" s="43" t="s">
        <v>144</v>
      </c>
      <c r="F29" s="43" t="s">
        <v>112</v>
      </c>
      <c r="G29" s="44">
        <v>141</v>
      </c>
      <c r="H29" s="42">
        <v>18</v>
      </c>
      <c r="I29" s="42">
        <v>1160</v>
      </c>
      <c r="J29" s="42">
        <v>16.5</v>
      </c>
      <c r="K29" s="42"/>
      <c r="L29" s="42"/>
      <c r="M29" s="45">
        <v>63.87</v>
      </c>
      <c r="N29" s="42"/>
      <c r="O29" s="42"/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1</v>
      </c>
      <c r="V29" s="42">
        <v>0</v>
      </c>
      <c r="W29" s="42">
        <v>0</v>
      </c>
      <c r="X29" s="42">
        <v>0</v>
      </c>
      <c r="Y29" s="42">
        <v>1</v>
      </c>
      <c r="Z29" s="42">
        <v>0</v>
      </c>
      <c r="AA29" s="42">
        <v>54</v>
      </c>
      <c r="AB29" s="42">
        <v>36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/>
      <c r="AO29" s="42">
        <v>0</v>
      </c>
      <c r="AP29" s="42">
        <v>0</v>
      </c>
      <c r="AQ29" s="42">
        <v>0</v>
      </c>
      <c r="AR29" s="42">
        <v>1</v>
      </c>
      <c r="AS29" s="42">
        <v>0</v>
      </c>
      <c r="AT29" s="42">
        <v>80</v>
      </c>
      <c r="AU29" s="42">
        <v>7</v>
      </c>
      <c r="AV29" s="42">
        <v>23</v>
      </c>
      <c r="AW29" s="42">
        <v>0</v>
      </c>
      <c r="AX29" s="42">
        <v>0</v>
      </c>
      <c r="AY29" s="42">
        <v>73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3</v>
      </c>
      <c r="BK29" s="42">
        <v>1</v>
      </c>
      <c r="BL29" s="42">
        <v>6</v>
      </c>
      <c r="BM29" s="42">
        <v>0</v>
      </c>
      <c r="BN29" s="42">
        <v>600</v>
      </c>
      <c r="BO29" s="50">
        <v>50</v>
      </c>
      <c r="BQ29" s="48" t="e">
        <f t="shared" si="0"/>
        <v>#DIV/0!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9"/>
    </row>
    <row r="30" spans="1:97" s="47" customFormat="1" ht="13.5">
      <c r="A30" s="41" t="s">
        <v>71</v>
      </c>
      <c r="B30" s="42">
        <v>10</v>
      </c>
      <c r="C30" s="43" t="s">
        <v>185</v>
      </c>
      <c r="D30" s="43" t="s">
        <v>201</v>
      </c>
      <c r="E30" s="43" t="s">
        <v>108</v>
      </c>
      <c r="F30" s="43" t="s">
        <v>112</v>
      </c>
      <c r="G30" s="44">
        <v>150</v>
      </c>
      <c r="H30" s="42">
        <v>40</v>
      </c>
      <c r="I30" s="42">
        <v>890</v>
      </c>
      <c r="J30" s="42">
        <v>16.5</v>
      </c>
      <c r="K30" s="42"/>
      <c r="L30" s="42"/>
      <c r="M30" s="45">
        <v>5.19</v>
      </c>
      <c r="N30" s="42"/>
      <c r="O30" s="42"/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</v>
      </c>
      <c r="V30" s="42">
        <v>0</v>
      </c>
      <c r="W30" s="42">
        <v>2</v>
      </c>
      <c r="X30" s="42">
        <v>0</v>
      </c>
      <c r="Y30" s="42">
        <v>21</v>
      </c>
      <c r="Z30" s="42">
        <v>0</v>
      </c>
      <c r="AA30" s="42">
        <v>112</v>
      </c>
      <c r="AB30" s="42">
        <v>223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1</v>
      </c>
      <c r="AJ30" s="42">
        <v>0</v>
      </c>
      <c r="AK30" s="42">
        <v>0</v>
      </c>
      <c r="AL30" s="42">
        <v>0</v>
      </c>
      <c r="AM30" s="42">
        <v>0</v>
      </c>
      <c r="AN30" s="42"/>
      <c r="AO30" s="42">
        <v>0</v>
      </c>
      <c r="AP30" s="42">
        <v>0</v>
      </c>
      <c r="AQ30" s="42">
        <v>0</v>
      </c>
      <c r="AR30" s="42">
        <v>3</v>
      </c>
      <c r="AS30" s="42">
        <v>0</v>
      </c>
      <c r="AT30" s="42">
        <v>276</v>
      </c>
      <c r="AU30" s="42">
        <v>17</v>
      </c>
      <c r="AV30" s="42">
        <v>4</v>
      </c>
      <c r="AW30" s="42">
        <v>1</v>
      </c>
      <c r="AX30" s="42">
        <v>0</v>
      </c>
      <c r="AY30" s="42">
        <v>49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1</v>
      </c>
      <c r="BL30" s="42">
        <v>11</v>
      </c>
      <c r="BM30" s="42">
        <v>0</v>
      </c>
      <c r="BN30" s="42">
        <v>100</v>
      </c>
      <c r="BO30" s="50">
        <v>10</v>
      </c>
      <c r="BQ30" s="48" t="e">
        <f t="shared" si="0"/>
        <v>#DIV/0!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9"/>
    </row>
    <row r="31" spans="1:97" s="47" customFormat="1" ht="13.5">
      <c r="A31" s="41" t="s">
        <v>72</v>
      </c>
      <c r="B31" s="42">
        <v>11</v>
      </c>
      <c r="C31" s="43" t="s">
        <v>185</v>
      </c>
      <c r="D31" s="43" t="s">
        <v>202</v>
      </c>
      <c r="E31" s="43" t="s">
        <v>106</v>
      </c>
      <c r="F31" s="43" t="s">
        <v>112</v>
      </c>
      <c r="G31" s="44">
        <v>150</v>
      </c>
      <c r="H31" s="42">
        <v>26</v>
      </c>
      <c r="I31" s="42">
        <v>900</v>
      </c>
      <c r="J31" s="42">
        <v>16.2</v>
      </c>
      <c r="K31" s="42"/>
      <c r="L31" s="42"/>
      <c r="M31" s="45">
        <v>8.58</v>
      </c>
      <c r="N31" s="42"/>
      <c r="O31" s="42"/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2</v>
      </c>
      <c r="W31" s="42">
        <v>247</v>
      </c>
      <c r="X31" s="42">
        <v>6</v>
      </c>
      <c r="Y31" s="42">
        <v>23</v>
      </c>
      <c r="Z31" s="42">
        <v>0</v>
      </c>
      <c r="AA31" s="42">
        <v>47</v>
      </c>
      <c r="AB31" s="42">
        <v>188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2</v>
      </c>
      <c r="AJ31" s="42">
        <v>0</v>
      </c>
      <c r="AK31" s="42">
        <v>0</v>
      </c>
      <c r="AL31" s="42">
        <v>0</v>
      </c>
      <c r="AM31" s="42">
        <v>0</v>
      </c>
      <c r="AN31" s="42"/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24</v>
      </c>
      <c r="AU31" s="42">
        <v>7</v>
      </c>
      <c r="AV31" s="42">
        <v>0</v>
      </c>
      <c r="AW31" s="42">
        <v>3</v>
      </c>
      <c r="AX31" s="42">
        <v>0</v>
      </c>
      <c r="AY31" s="42">
        <v>16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18</v>
      </c>
      <c r="BO31" s="50">
        <v>1</v>
      </c>
      <c r="BQ31" s="48" t="e">
        <f t="shared" si="0"/>
        <v>#DIV/0!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9" t="s">
        <v>264</v>
      </c>
    </row>
    <row r="32" spans="1:97" s="47" customFormat="1" ht="13.5">
      <c r="A32" s="41" t="s">
        <v>73</v>
      </c>
      <c r="B32" s="42">
        <v>4</v>
      </c>
      <c r="C32" s="43" t="s">
        <v>203</v>
      </c>
      <c r="D32" s="43" t="s">
        <v>204</v>
      </c>
      <c r="E32" s="43" t="s">
        <v>106</v>
      </c>
      <c r="F32" s="43" t="s">
        <v>121</v>
      </c>
      <c r="G32" s="44">
        <v>150</v>
      </c>
      <c r="H32" s="42">
        <v>22</v>
      </c>
      <c r="I32" s="42">
        <v>1140</v>
      </c>
      <c r="J32" s="42">
        <v>16.2</v>
      </c>
      <c r="K32" s="42"/>
      <c r="L32" s="42"/>
      <c r="M32" s="45">
        <v>14.93</v>
      </c>
      <c r="N32" s="42"/>
      <c r="O32" s="42"/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46</v>
      </c>
      <c r="X32" s="42">
        <v>21</v>
      </c>
      <c r="Y32" s="42">
        <v>24</v>
      </c>
      <c r="Z32" s="42">
        <v>17</v>
      </c>
      <c r="AA32" s="42">
        <v>25</v>
      </c>
      <c r="AB32" s="42">
        <v>133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/>
      <c r="AO32" s="42">
        <v>0</v>
      </c>
      <c r="AP32" s="42">
        <v>0</v>
      </c>
      <c r="AQ32" s="42">
        <v>0</v>
      </c>
      <c r="AR32" s="42">
        <v>1</v>
      </c>
      <c r="AS32" s="42">
        <v>0</v>
      </c>
      <c r="AT32" s="42">
        <v>50</v>
      </c>
      <c r="AU32" s="42">
        <v>17</v>
      </c>
      <c r="AV32" s="42">
        <v>0</v>
      </c>
      <c r="AW32" s="42">
        <v>0</v>
      </c>
      <c r="AX32" s="42">
        <v>0</v>
      </c>
      <c r="AY32" s="42">
        <v>45</v>
      </c>
      <c r="AZ32" s="42">
        <v>0</v>
      </c>
      <c r="BA32" s="42">
        <v>0</v>
      </c>
      <c r="BB32" s="42">
        <v>0</v>
      </c>
      <c r="BC32" s="42">
        <v>0</v>
      </c>
      <c r="BD32" s="42">
        <v>1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1</v>
      </c>
      <c r="BL32" s="42">
        <v>1</v>
      </c>
      <c r="BM32" s="42">
        <v>0</v>
      </c>
      <c r="BN32" s="42">
        <v>91</v>
      </c>
      <c r="BO32" s="50">
        <v>1</v>
      </c>
      <c r="BQ32" s="48" t="e">
        <f t="shared" si="0"/>
        <v>#DIV/0!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9"/>
    </row>
    <row r="33" spans="1:97" s="47" customFormat="1" ht="13.5">
      <c r="A33" s="41" t="s">
        <v>74</v>
      </c>
      <c r="B33" s="42" t="s">
        <v>124</v>
      </c>
      <c r="C33" s="43" t="s">
        <v>203</v>
      </c>
      <c r="D33" s="43" t="s">
        <v>205</v>
      </c>
      <c r="E33" s="43" t="s">
        <v>108</v>
      </c>
      <c r="F33" s="43" t="s">
        <v>121</v>
      </c>
      <c r="G33" s="44">
        <v>150</v>
      </c>
      <c r="H33" s="42">
        <v>14</v>
      </c>
      <c r="I33" s="42">
        <v>1090</v>
      </c>
      <c r="J33" s="42">
        <v>16.2</v>
      </c>
      <c r="K33" s="42"/>
      <c r="L33" s="42"/>
      <c r="M33" s="45">
        <v>12.96</v>
      </c>
      <c r="N33" s="42"/>
      <c r="O33" s="42"/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19</v>
      </c>
      <c r="X33" s="42">
        <v>7</v>
      </c>
      <c r="Y33" s="42">
        <v>68</v>
      </c>
      <c r="Z33" s="42">
        <v>0</v>
      </c>
      <c r="AA33" s="42">
        <v>93</v>
      </c>
      <c r="AB33" s="42">
        <v>218</v>
      </c>
      <c r="AC33" s="42">
        <v>0</v>
      </c>
      <c r="AD33" s="42">
        <v>0</v>
      </c>
      <c r="AE33" s="42">
        <v>1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/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20</v>
      </c>
      <c r="AU33" s="42">
        <v>6</v>
      </c>
      <c r="AV33" s="42">
        <v>4</v>
      </c>
      <c r="AW33" s="42">
        <v>42</v>
      </c>
      <c r="AX33" s="42">
        <v>0</v>
      </c>
      <c r="AY33" s="42">
        <v>7</v>
      </c>
      <c r="AZ33" s="42">
        <v>0</v>
      </c>
      <c r="BA33" s="42">
        <v>0</v>
      </c>
      <c r="BB33" s="42">
        <v>0</v>
      </c>
      <c r="BC33" s="42">
        <v>0</v>
      </c>
      <c r="BD33" s="42">
        <v>1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1</v>
      </c>
      <c r="BM33" s="42">
        <v>0</v>
      </c>
      <c r="BN33" s="42">
        <v>42</v>
      </c>
      <c r="BO33" s="50">
        <v>1</v>
      </c>
      <c r="BQ33" s="48" t="e">
        <f t="shared" si="0"/>
        <v>#DIV/0!</v>
      </c>
      <c r="BU33" s="42">
        <v>0</v>
      </c>
      <c r="BV33" s="42">
        <v>0</v>
      </c>
      <c r="BW33" s="42">
        <v>0</v>
      </c>
      <c r="BX33" s="42">
        <v>1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1</v>
      </c>
      <c r="CR33" s="42">
        <v>0</v>
      </c>
      <c r="CS33" s="49"/>
    </row>
    <row r="34" spans="1:97" s="47" customFormat="1" ht="13.5">
      <c r="A34" s="41" t="s">
        <v>75</v>
      </c>
      <c r="B34" s="42">
        <v>3</v>
      </c>
      <c r="C34" s="43" t="s">
        <v>203</v>
      </c>
      <c r="D34" s="43" t="s">
        <v>206</v>
      </c>
      <c r="E34" s="43" t="s">
        <v>107</v>
      </c>
      <c r="F34" s="43" t="s">
        <v>121</v>
      </c>
      <c r="G34" s="44">
        <v>147</v>
      </c>
      <c r="H34" s="42">
        <v>17</v>
      </c>
      <c r="I34" s="42">
        <v>1120</v>
      </c>
      <c r="J34" s="42">
        <v>16.5</v>
      </c>
      <c r="K34" s="42"/>
      <c r="L34" s="42"/>
      <c r="M34" s="45">
        <v>13.54</v>
      </c>
      <c r="N34" s="42"/>
      <c r="O34" s="42"/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112</v>
      </c>
      <c r="X34" s="42">
        <v>43</v>
      </c>
      <c r="Y34" s="42">
        <v>112</v>
      </c>
      <c r="Z34" s="42">
        <v>0</v>
      </c>
      <c r="AA34" s="42">
        <v>146</v>
      </c>
      <c r="AB34" s="42">
        <v>310</v>
      </c>
      <c r="AC34" s="42">
        <v>0</v>
      </c>
      <c r="AD34" s="42">
        <v>0</v>
      </c>
      <c r="AE34" s="42">
        <v>1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/>
      <c r="AO34" s="42">
        <v>0</v>
      </c>
      <c r="AP34" s="42">
        <v>0</v>
      </c>
      <c r="AQ34" s="42">
        <v>0</v>
      </c>
      <c r="AR34" s="42">
        <v>2</v>
      </c>
      <c r="AS34" s="42">
        <v>2</v>
      </c>
      <c r="AT34" s="42">
        <v>124</v>
      </c>
      <c r="AU34" s="42">
        <v>104</v>
      </c>
      <c r="AV34" s="42">
        <v>39</v>
      </c>
      <c r="AW34" s="42">
        <v>3</v>
      </c>
      <c r="AX34" s="42">
        <v>0</v>
      </c>
      <c r="AY34" s="42">
        <v>29</v>
      </c>
      <c r="AZ34" s="42">
        <v>0</v>
      </c>
      <c r="BA34" s="42">
        <v>0</v>
      </c>
      <c r="BB34" s="42">
        <v>0</v>
      </c>
      <c r="BC34" s="42">
        <v>0</v>
      </c>
      <c r="BD34" s="42">
        <v>1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1</v>
      </c>
      <c r="BK34" s="42">
        <v>3</v>
      </c>
      <c r="BL34" s="42">
        <v>2</v>
      </c>
      <c r="BM34" s="42">
        <v>0</v>
      </c>
      <c r="BN34" s="42">
        <v>127</v>
      </c>
      <c r="BO34" s="50">
        <v>1</v>
      </c>
      <c r="BQ34" s="48" t="e">
        <f t="shared" si="0"/>
        <v>#DIV/0!</v>
      </c>
      <c r="BU34" s="42">
        <v>0</v>
      </c>
      <c r="BV34" s="42">
        <v>0</v>
      </c>
      <c r="BW34" s="42">
        <v>0</v>
      </c>
      <c r="BX34" s="42">
        <v>1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9"/>
    </row>
    <row r="35" spans="1:97" s="47" customFormat="1" ht="13.5">
      <c r="A35" s="41" t="s">
        <v>76</v>
      </c>
      <c r="B35" s="42" t="s">
        <v>122</v>
      </c>
      <c r="C35" s="43" t="s">
        <v>203</v>
      </c>
      <c r="D35" s="43" t="s">
        <v>207</v>
      </c>
      <c r="E35" s="43" t="s">
        <v>123</v>
      </c>
      <c r="F35" s="43" t="s">
        <v>121</v>
      </c>
      <c r="G35" s="44">
        <v>139</v>
      </c>
      <c r="H35" s="42">
        <v>8</v>
      </c>
      <c r="I35" s="42">
        <v>1020</v>
      </c>
      <c r="J35" s="42">
        <v>16.7</v>
      </c>
      <c r="K35" s="42"/>
      <c r="L35" s="42"/>
      <c r="M35" s="45">
        <v>7.15</v>
      </c>
      <c r="N35" s="42"/>
      <c r="O35" s="42"/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1</v>
      </c>
      <c r="W35" s="42">
        <v>1</v>
      </c>
      <c r="X35" s="42">
        <v>2</v>
      </c>
      <c r="Y35" s="42">
        <v>19</v>
      </c>
      <c r="Z35" s="42">
        <v>0</v>
      </c>
      <c r="AA35" s="42">
        <v>30</v>
      </c>
      <c r="AB35" s="42">
        <v>103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/>
      <c r="AO35" s="42">
        <v>0</v>
      </c>
      <c r="AP35" s="42">
        <v>1</v>
      </c>
      <c r="AQ35" s="42">
        <v>0</v>
      </c>
      <c r="AR35" s="42">
        <v>2</v>
      </c>
      <c r="AS35" s="42">
        <v>0</v>
      </c>
      <c r="AT35" s="42">
        <v>180</v>
      </c>
      <c r="AU35" s="42">
        <v>5</v>
      </c>
      <c r="AV35" s="42">
        <v>2</v>
      </c>
      <c r="AW35" s="42">
        <v>1</v>
      </c>
      <c r="AX35" s="42">
        <v>0</v>
      </c>
      <c r="AY35" s="42">
        <v>27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0</v>
      </c>
      <c r="BK35" s="42">
        <v>1</v>
      </c>
      <c r="BL35" s="42">
        <v>15</v>
      </c>
      <c r="BM35" s="42">
        <v>0</v>
      </c>
      <c r="BN35" s="42">
        <v>56</v>
      </c>
      <c r="BO35" s="50">
        <v>1</v>
      </c>
      <c r="BQ35" s="48" t="e">
        <f t="shared" si="0"/>
        <v>#DIV/0!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9"/>
    </row>
    <row r="36" spans="1:97" s="47" customFormat="1" ht="13.5">
      <c r="A36" s="41" t="s">
        <v>77</v>
      </c>
      <c r="B36" s="42" t="s">
        <v>119</v>
      </c>
      <c r="C36" s="43" t="s">
        <v>203</v>
      </c>
      <c r="D36" s="43" t="s">
        <v>208</v>
      </c>
      <c r="E36" s="43" t="s">
        <v>209</v>
      </c>
      <c r="F36" s="43" t="s">
        <v>135</v>
      </c>
      <c r="G36" s="44">
        <v>93</v>
      </c>
      <c r="H36" s="42">
        <v>21</v>
      </c>
      <c r="I36" s="42">
        <v>690</v>
      </c>
      <c r="J36" s="42">
        <v>16.3</v>
      </c>
      <c r="K36" s="42"/>
      <c r="L36" s="42"/>
      <c r="M36" s="45">
        <v>9.92</v>
      </c>
      <c r="N36" s="42"/>
      <c r="O36" s="42"/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4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/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6</v>
      </c>
      <c r="BK36" s="42">
        <v>0</v>
      </c>
      <c r="BL36" s="42">
        <v>9</v>
      </c>
      <c r="BM36" s="42">
        <v>0</v>
      </c>
      <c r="BN36" s="42">
        <v>450</v>
      </c>
      <c r="BO36" s="50">
        <v>10</v>
      </c>
      <c r="BQ36" s="48" t="e">
        <f t="shared" si="0"/>
        <v>#DIV/0!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9"/>
    </row>
    <row r="37" spans="1:97" s="47" customFormat="1" ht="13.5">
      <c r="A37" s="41" t="s">
        <v>78</v>
      </c>
      <c r="B37" s="42"/>
      <c r="C37" s="43"/>
      <c r="D37" s="43"/>
      <c r="E37" s="43"/>
      <c r="F37" s="43"/>
      <c r="G37" s="44"/>
      <c r="H37" s="42"/>
      <c r="I37" s="42"/>
      <c r="J37" s="42"/>
      <c r="K37" s="42"/>
      <c r="L37" s="42"/>
      <c r="M37" s="4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Q37" s="48" t="e">
        <f t="shared" si="0"/>
        <v>#DIV/0!</v>
      </c>
      <c r="CS37" s="49"/>
    </row>
    <row r="38" spans="1:97" s="47" customFormat="1" ht="13.5">
      <c r="A38" s="41" t="s">
        <v>79</v>
      </c>
      <c r="B38" s="42"/>
      <c r="C38" s="43"/>
      <c r="D38" s="43"/>
      <c r="E38" s="43"/>
      <c r="F38" s="43"/>
      <c r="G38" s="44"/>
      <c r="H38" s="42"/>
      <c r="I38" s="42"/>
      <c r="J38" s="42"/>
      <c r="K38" s="42"/>
      <c r="L38" s="42"/>
      <c r="M38" s="4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Q38" s="48" t="e">
        <f t="shared" si="0"/>
        <v>#DIV/0!</v>
      </c>
      <c r="CS38" s="49"/>
    </row>
    <row r="39" spans="1:97" s="47" customFormat="1" ht="13.5">
      <c r="A39" s="41" t="s">
        <v>80</v>
      </c>
      <c r="B39" s="42"/>
      <c r="C39" s="43"/>
      <c r="D39" s="43"/>
      <c r="E39" s="43"/>
      <c r="F39" s="43"/>
      <c r="G39" s="44"/>
      <c r="H39" s="42"/>
      <c r="I39" s="42"/>
      <c r="J39" s="42"/>
      <c r="K39" s="42"/>
      <c r="L39" s="42"/>
      <c r="M39" s="4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Q39" s="48" t="e">
        <f t="shared" si="0"/>
        <v>#DIV/0!</v>
      </c>
      <c r="CS39" s="49"/>
    </row>
    <row r="40" spans="1:97" s="47" customFormat="1" ht="13.5">
      <c r="A40" s="41" t="s">
        <v>81</v>
      </c>
      <c r="B40" s="42"/>
      <c r="C40" s="43"/>
      <c r="D40" s="43"/>
      <c r="E40" s="43"/>
      <c r="F40" s="43"/>
      <c r="G40" s="44"/>
      <c r="H40" s="42"/>
      <c r="I40" s="42"/>
      <c r="J40" s="42"/>
      <c r="K40" s="42"/>
      <c r="L40" s="42"/>
      <c r="M40" s="4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Q40" s="48" t="e">
        <f t="shared" si="0"/>
        <v>#DIV/0!</v>
      </c>
      <c r="CS40" s="49"/>
    </row>
    <row r="41" spans="1:97" s="47" customFormat="1" ht="13.5">
      <c r="A41" s="41" t="s">
        <v>82</v>
      </c>
      <c r="B41" s="42"/>
      <c r="C41" s="43"/>
      <c r="D41" s="43"/>
      <c r="E41" s="43"/>
      <c r="F41" s="43"/>
      <c r="G41" s="44"/>
      <c r="H41" s="42"/>
      <c r="I41" s="42"/>
      <c r="J41" s="42"/>
      <c r="K41" s="42"/>
      <c r="L41" s="42"/>
      <c r="M41" s="4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Q41" s="48" t="e">
        <f t="shared" si="0"/>
        <v>#DIV/0!</v>
      </c>
      <c r="CS41" s="49"/>
    </row>
    <row r="42" spans="1:97" s="47" customFormat="1" ht="13.5">
      <c r="A42" s="41" t="s">
        <v>83</v>
      </c>
      <c r="B42" s="42"/>
      <c r="C42" s="43"/>
      <c r="D42" s="43"/>
      <c r="E42" s="43"/>
      <c r="F42" s="43"/>
      <c r="G42" s="44"/>
      <c r="H42" s="42"/>
      <c r="I42" s="42"/>
      <c r="J42" s="42"/>
      <c r="K42" s="42"/>
      <c r="L42" s="42"/>
      <c r="M42" s="4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Q42" s="48" t="e">
        <f t="shared" si="0"/>
        <v>#DIV/0!</v>
      </c>
      <c r="CS42" s="49"/>
    </row>
    <row r="43" spans="1:97" s="47" customFormat="1" ht="13.5">
      <c r="A43" s="41" t="s">
        <v>84</v>
      </c>
      <c r="B43" s="42"/>
      <c r="C43" s="43"/>
      <c r="D43" s="43"/>
      <c r="E43" s="43"/>
      <c r="F43" s="43"/>
      <c r="G43" s="44"/>
      <c r="H43" s="42"/>
      <c r="I43" s="42"/>
      <c r="J43" s="42"/>
      <c r="K43" s="42"/>
      <c r="L43" s="42"/>
      <c r="M43" s="4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Q43" s="48" t="e">
        <f t="shared" si="0"/>
        <v>#DIV/0!</v>
      </c>
      <c r="CS43" s="49"/>
    </row>
    <row r="44" spans="1:97" s="47" customFormat="1" ht="13.5">
      <c r="A44" s="41" t="s">
        <v>85</v>
      </c>
      <c r="B44" s="42"/>
      <c r="C44" s="43"/>
      <c r="D44" s="43"/>
      <c r="E44" s="43"/>
      <c r="F44" s="43"/>
      <c r="G44" s="44"/>
      <c r="H44" s="42"/>
      <c r="I44" s="42"/>
      <c r="J44" s="42"/>
      <c r="K44" s="42"/>
      <c r="L44" s="42"/>
      <c r="M44" s="4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Q44" s="48" t="e">
        <f t="shared" si="0"/>
        <v>#DIV/0!</v>
      </c>
      <c r="CS44" s="49"/>
    </row>
    <row r="45" spans="1:97" s="47" customFormat="1" ht="13.5">
      <c r="A45" s="41" t="s">
        <v>86</v>
      </c>
      <c r="B45" s="42"/>
      <c r="C45" s="42"/>
      <c r="D45" s="42"/>
      <c r="E45" s="43"/>
      <c r="F45" s="43"/>
      <c r="G45" s="44"/>
      <c r="H45" s="42"/>
      <c r="I45" s="42"/>
      <c r="J45" s="42"/>
      <c r="K45" s="42"/>
      <c r="L45" s="42"/>
      <c r="M45" s="4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Q45" s="48" t="e">
        <f t="shared" si="0"/>
        <v>#DIV/0!</v>
      </c>
      <c r="CS45" s="49"/>
    </row>
  </sheetData>
  <sheetProtection/>
  <mergeCells count="27">
    <mergeCell ref="BJ14:BL14"/>
    <mergeCell ref="CI14:CO14"/>
    <mergeCell ref="CP14:CR14"/>
    <mergeCell ref="BU13:BY13"/>
    <mergeCell ref="BV14:BY14"/>
    <mergeCell ref="BZ14:CC14"/>
    <mergeCell ref="CD14:CH14"/>
    <mergeCell ref="BF14:BH14"/>
    <mergeCell ref="AZ14:BB14"/>
    <mergeCell ref="BR13:BS13"/>
    <mergeCell ref="A14:K14"/>
    <mergeCell ref="L14:N14"/>
    <mergeCell ref="P14:V14"/>
    <mergeCell ref="W14:AB14"/>
    <mergeCell ref="AT14:AV14"/>
    <mergeCell ref="BC14:BE14"/>
    <mergeCell ref="AQ14:AR14"/>
    <mergeCell ref="AC14:AI14"/>
    <mergeCell ref="AJ14:AP14"/>
    <mergeCell ref="D11:E11"/>
    <mergeCell ref="F11:J11"/>
    <mergeCell ref="D5:E5"/>
    <mergeCell ref="D6:E6"/>
    <mergeCell ref="D7:E7"/>
    <mergeCell ref="D8:E8"/>
    <mergeCell ref="D10:E10"/>
    <mergeCell ref="F10:J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47"/>
  <sheetViews>
    <sheetView zoomScale="75" zoomScaleNormal="75" zoomScalePageLayoutView="0" workbookViewId="0" topLeftCell="A1">
      <selection activeCell="B11" activeCellId="3" sqref="C6 D8:E8 F6:J6 B11:E11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2012</v>
      </c>
      <c r="C1" t="s">
        <v>0</v>
      </c>
      <c r="D1">
        <v>4</v>
      </c>
      <c r="E1" t="s">
        <v>1</v>
      </c>
      <c r="F1" s="1" t="s">
        <v>2</v>
      </c>
    </row>
    <row r="2" ht="13.5"/>
    <row r="3" ht="13.5"/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244</v>
      </c>
    </row>
    <row r="6" spans="1:73" ht="13.5">
      <c r="A6" s="5" t="s">
        <v>11</v>
      </c>
      <c r="B6" s="3"/>
      <c r="C6" s="42">
        <v>350100</v>
      </c>
      <c r="D6" s="67" t="s">
        <v>105</v>
      </c>
      <c r="E6" s="69"/>
      <c r="F6" s="43" t="s">
        <v>12</v>
      </c>
      <c r="G6" s="42" t="s">
        <v>13</v>
      </c>
      <c r="H6" s="42">
        <v>3</v>
      </c>
      <c r="I6" s="42">
        <v>92</v>
      </c>
      <c r="J6" s="42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65">
        <v>3511</v>
      </c>
      <c r="E8" s="66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42">
        <v>150</v>
      </c>
      <c r="C11" s="42"/>
      <c r="D11" s="65"/>
      <c r="E11" s="66"/>
      <c r="F11" s="67"/>
      <c r="G11" s="68"/>
      <c r="H11" s="68"/>
      <c r="I11" s="68"/>
      <c r="J11" s="69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96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94</v>
      </c>
      <c r="BN14" s="4" t="s">
        <v>37</v>
      </c>
      <c r="BO14" s="12" t="s">
        <v>93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99</v>
      </c>
      <c r="AU15" s="2" t="s">
        <v>56</v>
      </c>
      <c r="AV15" s="2" t="s">
        <v>57</v>
      </c>
      <c r="AW15" s="2" t="s">
        <v>99</v>
      </c>
      <c r="AX15" s="2" t="s">
        <v>95</v>
      </c>
      <c r="AY15" s="2" t="s">
        <v>98</v>
      </c>
      <c r="AZ15" s="2" t="s">
        <v>99</v>
      </c>
      <c r="BA15" s="2" t="s">
        <v>56</v>
      </c>
      <c r="BB15" s="2" t="s">
        <v>57</v>
      </c>
      <c r="BC15" s="2" t="s">
        <v>99</v>
      </c>
      <c r="BD15" s="2" t="s">
        <v>56</v>
      </c>
      <c r="BE15" s="2" t="s">
        <v>57</v>
      </c>
      <c r="BF15" s="2" t="s">
        <v>99</v>
      </c>
      <c r="BG15" s="2" t="s">
        <v>56</v>
      </c>
      <c r="BH15" s="2" t="s">
        <v>57</v>
      </c>
      <c r="BI15" s="2" t="s">
        <v>57</v>
      </c>
      <c r="BJ15" s="2" t="s">
        <v>99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101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47" customFormat="1" ht="13.5">
      <c r="A16" s="41" t="s">
        <v>58</v>
      </c>
      <c r="B16" s="42" t="s">
        <v>117</v>
      </c>
      <c r="C16" s="43"/>
      <c r="D16" s="43"/>
      <c r="E16" s="43"/>
      <c r="F16" s="43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Q16" s="48" t="e">
        <f aca="true" t="shared" si="0" ref="BQ16:BQ22">(I16/G16)/($D$11/$B$11)</f>
        <v>#DIV/0!</v>
      </c>
      <c r="CS16" s="49"/>
    </row>
    <row r="17" spans="1:97" s="47" customFormat="1" ht="13.5">
      <c r="A17" s="41" t="s">
        <v>59</v>
      </c>
      <c r="B17" s="42" t="s">
        <v>119</v>
      </c>
      <c r="C17" s="43"/>
      <c r="D17" s="43"/>
      <c r="E17" s="43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Q17" s="48" t="e">
        <f t="shared" si="0"/>
        <v>#DIV/0!</v>
      </c>
      <c r="CS17" s="49"/>
    </row>
    <row r="18" spans="1:97" s="47" customFormat="1" ht="13.5">
      <c r="A18" s="41" t="s">
        <v>60</v>
      </c>
      <c r="B18" s="42" t="s">
        <v>122</v>
      </c>
      <c r="C18" s="43"/>
      <c r="D18" s="43"/>
      <c r="E18" s="43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Q18" s="48" t="e">
        <f t="shared" si="0"/>
        <v>#DIV/0!</v>
      </c>
      <c r="CS18" s="49"/>
    </row>
    <row r="19" spans="1:97" s="47" customFormat="1" ht="13.5">
      <c r="A19" s="41" t="s">
        <v>61</v>
      </c>
      <c r="B19" s="42">
        <v>3</v>
      </c>
      <c r="C19" s="43"/>
      <c r="D19" s="43"/>
      <c r="E19" s="43"/>
      <c r="F19" s="43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Q19" s="48" t="e">
        <f t="shared" si="0"/>
        <v>#DIV/0!</v>
      </c>
      <c r="CS19" s="49"/>
    </row>
    <row r="20" spans="1:97" s="47" customFormat="1" ht="13.5">
      <c r="A20" s="41" t="s">
        <v>62</v>
      </c>
      <c r="B20" s="42" t="s">
        <v>124</v>
      </c>
      <c r="C20" s="43"/>
      <c r="D20" s="43"/>
      <c r="E20" s="43"/>
      <c r="F20" s="43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Q20" s="48" t="e">
        <f t="shared" si="0"/>
        <v>#DIV/0!</v>
      </c>
      <c r="CS20" s="49"/>
    </row>
    <row r="21" spans="1:97" s="47" customFormat="1" ht="13.5">
      <c r="A21" s="41" t="s">
        <v>11</v>
      </c>
      <c r="B21" s="42">
        <v>4</v>
      </c>
      <c r="C21" s="43"/>
      <c r="D21" s="43"/>
      <c r="E21" s="43"/>
      <c r="F21" s="43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Q21" s="48" t="e">
        <f t="shared" si="0"/>
        <v>#DIV/0!</v>
      </c>
      <c r="CS21" s="49"/>
    </row>
    <row r="22" spans="1:97" s="47" customFormat="1" ht="13.5">
      <c r="A22" s="41" t="s">
        <v>63</v>
      </c>
      <c r="B22" s="42">
        <v>11</v>
      </c>
      <c r="C22" s="43"/>
      <c r="D22" s="43"/>
      <c r="E22" s="43"/>
      <c r="F22" s="43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Q22" s="48" t="e">
        <f t="shared" si="0"/>
        <v>#DIV/0!</v>
      </c>
      <c r="CS22" s="49"/>
    </row>
    <row r="23" spans="1:97" s="47" customFormat="1" ht="13.5">
      <c r="A23" s="41" t="s">
        <v>65</v>
      </c>
      <c r="B23" s="42">
        <v>10</v>
      </c>
      <c r="C23" s="43"/>
      <c r="D23" s="43"/>
      <c r="E23" s="43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Q23" s="48" t="e">
        <f aca="true" t="shared" si="1" ref="BQ23:BQ45">(I24/G24)/($D$11/$B$11)</f>
        <v>#DIV/0!</v>
      </c>
      <c r="CS23" s="49"/>
    </row>
    <row r="24" spans="1:97" s="47" customFormat="1" ht="13.5">
      <c r="A24" s="41" t="s">
        <v>64</v>
      </c>
      <c r="B24" s="42">
        <v>9</v>
      </c>
      <c r="C24" s="43"/>
      <c r="D24" s="43"/>
      <c r="E24" s="43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Q24" s="48" t="e">
        <f t="shared" si="1"/>
        <v>#DIV/0!</v>
      </c>
      <c r="CS24" s="49"/>
    </row>
    <row r="25" spans="1:97" s="47" customFormat="1" ht="13.5">
      <c r="A25" s="41" t="s">
        <v>66</v>
      </c>
      <c r="B25" s="42" t="s">
        <v>125</v>
      </c>
      <c r="C25" s="43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Q25" s="48" t="e">
        <f t="shared" si="1"/>
        <v>#DIV/0!</v>
      </c>
      <c r="CS25" s="49"/>
    </row>
    <row r="26" spans="1:97" s="47" customFormat="1" ht="13.5">
      <c r="A26" s="41" t="s">
        <v>67</v>
      </c>
      <c r="B26" s="42" t="s">
        <v>137</v>
      </c>
      <c r="C26" s="43"/>
      <c r="D26" s="43"/>
      <c r="E26" s="43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Q26" s="48" t="e">
        <f t="shared" si="1"/>
        <v>#DIV/0!</v>
      </c>
      <c r="CS26" s="49"/>
    </row>
    <row r="27" spans="1:97" s="47" customFormat="1" ht="13.5">
      <c r="A27" s="41" t="s">
        <v>68</v>
      </c>
      <c r="B27" s="42" t="s">
        <v>129</v>
      </c>
      <c r="C27" s="43"/>
      <c r="D27" s="43"/>
      <c r="E27" s="43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Q27" s="48" t="e">
        <f t="shared" si="1"/>
        <v>#DIV/0!</v>
      </c>
      <c r="CS27" s="49"/>
    </row>
    <row r="28" spans="1:97" s="47" customFormat="1" ht="13.5">
      <c r="A28" s="41" t="s">
        <v>69</v>
      </c>
      <c r="B28" s="42">
        <v>7</v>
      </c>
      <c r="C28" s="43"/>
      <c r="D28" s="43"/>
      <c r="E28" s="43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Q28" s="48" t="e">
        <f t="shared" si="1"/>
        <v>#DIV/0!</v>
      </c>
      <c r="CS28" s="49"/>
    </row>
    <row r="29" spans="1:97" s="47" customFormat="1" ht="13.5">
      <c r="A29" s="41" t="s">
        <v>70</v>
      </c>
      <c r="B29" s="42" t="s">
        <v>131</v>
      </c>
      <c r="C29" s="43"/>
      <c r="D29" s="43"/>
      <c r="E29" s="43"/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Q29" s="48" t="e">
        <f t="shared" si="1"/>
        <v>#DIV/0!</v>
      </c>
      <c r="CS29" s="49"/>
    </row>
    <row r="30" spans="1:97" s="47" customFormat="1" ht="13.5">
      <c r="A30" s="41" t="s">
        <v>71</v>
      </c>
      <c r="B30" s="42" t="s">
        <v>133</v>
      </c>
      <c r="C30" s="43"/>
      <c r="D30" s="43"/>
      <c r="E30" s="43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Q30" s="48" t="e">
        <f t="shared" si="1"/>
        <v>#DIV/0!</v>
      </c>
      <c r="CS30" s="49"/>
    </row>
    <row r="31" spans="1:97" s="47" customFormat="1" ht="13.5">
      <c r="A31" s="41" t="s">
        <v>72</v>
      </c>
      <c r="B31" s="42">
        <v>6</v>
      </c>
      <c r="C31" s="43"/>
      <c r="D31" s="43"/>
      <c r="E31" s="43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Q31" s="48" t="e">
        <f t="shared" si="1"/>
        <v>#DIV/0!</v>
      </c>
      <c r="CS31" s="49"/>
    </row>
    <row r="32" spans="1:97" s="47" customFormat="1" ht="13.5">
      <c r="A32" s="41" t="s">
        <v>73</v>
      </c>
      <c r="B32" s="42">
        <v>12</v>
      </c>
      <c r="C32" s="43"/>
      <c r="D32" s="43"/>
      <c r="E32" s="43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Q32" s="48" t="e">
        <f t="shared" si="1"/>
        <v>#DIV/0!</v>
      </c>
      <c r="CS32" s="49"/>
    </row>
    <row r="33" spans="1:97" s="47" customFormat="1" ht="13.5">
      <c r="A33" s="41" t="s">
        <v>74</v>
      </c>
      <c r="B33" s="42">
        <v>5</v>
      </c>
      <c r="C33" s="43"/>
      <c r="D33" s="43"/>
      <c r="E33" s="43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Q33" s="48" t="e">
        <f t="shared" si="1"/>
        <v>#DIV/0!</v>
      </c>
      <c r="CS33" s="49"/>
    </row>
    <row r="34" spans="1:97" s="47" customFormat="1" ht="13.5">
      <c r="A34" s="41" t="s">
        <v>75</v>
      </c>
      <c r="B34" s="42">
        <v>13</v>
      </c>
      <c r="C34" s="43"/>
      <c r="D34" s="43"/>
      <c r="E34" s="43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Q34" s="48" t="e">
        <f t="shared" si="1"/>
        <v>#DIV/0!</v>
      </c>
      <c r="CS34" s="49"/>
    </row>
    <row r="35" spans="1:97" s="47" customFormat="1" ht="13.5">
      <c r="A35" s="41" t="s">
        <v>76</v>
      </c>
      <c r="B35" s="42">
        <v>14</v>
      </c>
      <c r="C35" s="43"/>
      <c r="D35" s="43"/>
      <c r="E35" s="43"/>
      <c r="F35" s="43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Q35" s="48" t="e">
        <f t="shared" si="1"/>
        <v>#DIV/0!</v>
      </c>
      <c r="CS35" s="49"/>
    </row>
    <row r="36" spans="1:97" s="47" customFormat="1" ht="13.5">
      <c r="A36" s="41" t="s">
        <v>77</v>
      </c>
      <c r="B36" s="42">
        <v>21</v>
      </c>
      <c r="C36" s="43"/>
      <c r="D36" s="43"/>
      <c r="E36" s="43"/>
      <c r="F36" s="43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Q36" s="48" t="e">
        <f t="shared" si="1"/>
        <v>#DIV/0!</v>
      </c>
      <c r="CS36" s="49"/>
    </row>
    <row r="37" spans="1:97" s="47" customFormat="1" ht="13.5">
      <c r="A37" s="41" t="s">
        <v>78</v>
      </c>
      <c r="B37" s="42"/>
      <c r="C37" s="43"/>
      <c r="D37" s="43"/>
      <c r="E37" s="43"/>
      <c r="F37" s="43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Q37" s="48" t="e">
        <f t="shared" si="1"/>
        <v>#DIV/0!</v>
      </c>
      <c r="CS37" s="49"/>
    </row>
    <row r="38" spans="1:97" s="47" customFormat="1" ht="13.5">
      <c r="A38" s="41" t="s">
        <v>79</v>
      </c>
      <c r="B38" s="42"/>
      <c r="C38" s="43"/>
      <c r="D38" s="43"/>
      <c r="E38" s="43"/>
      <c r="F38" s="43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Q38" s="48" t="e">
        <f t="shared" si="1"/>
        <v>#DIV/0!</v>
      </c>
      <c r="CS38" s="49"/>
    </row>
    <row r="39" spans="1:97" s="47" customFormat="1" ht="13.5">
      <c r="A39" s="41" t="s">
        <v>80</v>
      </c>
      <c r="B39" s="42"/>
      <c r="C39" s="43"/>
      <c r="D39" s="43"/>
      <c r="E39" s="43"/>
      <c r="F39" s="4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Q39" s="48" t="e">
        <f t="shared" si="1"/>
        <v>#DIV/0!</v>
      </c>
      <c r="CS39" s="49"/>
    </row>
    <row r="40" spans="1:97" s="47" customFormat="1" ht="13.5">
      <c r="A40" s="41" t="s">
        <v>81</v>
      </c>
      <c r="B40" s="42"/>
      <c r="C40" s="43"/>
      <c r="D40" s="43"/>
      <c r="E40" s="43"/>
      <c r="F40" s="4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Q40" s="48" t="e">
        <f t="shared" si="1"/>
        <v>#DIV/0!</v>
      </c>
      <c r="CS40" s="49"/>
    </row>
    <row r="41" spans="1:97" s="47" customFormat="1" ht="13.5">
      <c r="A41" s="41" t="s">
        <v>82</v>
      </c>
      <c r="B41" s="42"/>
      <c r="C41" s="43"/>
      <c r="D41" s="43"/>
      <c r="E41" s="43"/>
      <c r="F41" s="4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Q41" s="48" t="e">
        <f t="shared" si="1"/>
        <v>#DIV/0!</v>
      </c>
      <c r="CS41" s="49"/>
    </row>
    <row r="42" spans="1:97" s="47" customFormat="1" ht="13.5">
      <c r="A42" s="41" t="s">
        <v>83</v>
      </c>
      <c r="B42" s="42"/>
      <c r="C42" s="43"/>
      <c r="D42" s="43"/>
      <c r="E42" s="43"/>
      <c r="F42" s="4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Q42" s="48" t="e">
        <f t="shared" si="1"/>
        <v>#DIV/0!</v>
      </c>
      <c r="CS42" s="49"/>
    </row>
    <row r="43" spans="1:97" s="47" customFormat="1" ht="13.5">
      <c r="A43" s="41" t="s">
        <v>84</v>
      </c>
      <c r="B43" s="42"/>
      <c r="C43" s="43"/>
      <c r="D43" s="43"/>
      <c r="E43" s="43"/>
      <c r="F43" s="4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Q43" s="48" t="e">
        <f t="shared" si="1"/>
        <v>#DIV/0!</v>
      </c>
      <c r="CS43" s="49"/>
    </row>
    <row r="44" spans="1:97" s="47" customFormat="1" ht="13.5">
      <c r="A44" s="41" t="s">
        <v>85</v>
      </c>
      <c r="B44" s="42"/>
      <c r="C44" s="43"/>
      <c r="D44" s="43"/>
      <c r="E44" s="43"/>
      <c r="F44" s="4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Q44" s="48" t="e">
        <f t="shared" si="1"/>
        <v>#DIV/0!</v>
      </c>
      <c r="CS44" s="49"/>
    </row>
    <row r="45" spans="1:97" s="47" customFormat="1" ht="13.5">
      <c r="A45" s="41" t="s">
        <v>86</v>
      </c>
      <c r="B45" s="42"/>
      <c r="C45" s="43"/>
      <c r="D45" s="43"/>
      <c r="E45" s="43"/>
      <c r="F45" s="4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Q45" s="48" t="e">
        <f t="shared" si="1"/>
        <v>#DIV/0!</v>
      </c>
      <c r="CS45" s="49"/>
    </row>
    <row r="46" spans="2:97" s="47" customFormat="1" ht="13.5">
      <c r="B46" s="42"/>
      <c r="C46" s="42"/>
      <c r="D46" s="42"/>
      <c r="E46" s="43"/>
      <c r="F46" s="43"/>
      <c r="G46" s="42"/>
      <c r="H46" s="42"/>
      <c r="I46" s="42"/>
      <c r="J46" s="42"/>
      <c r="CS46" s="49"/>
    </row>
    <row r="47" ht="13.5">
      <c r="E47" s="16"/>
    </row>
  </sheetData>
  <sheetProtection/>
  <mergeCells count="27">
    <mergeCell ref="BJ14:BL14"/>
    <mergeCell ref="CI14:CO14"/>
    <mergeCell ref="CP14:CR14"/>
    <mergeCell ref="BU13:BY13"/>
    <mergeCell ref="BV14:BY14"/>
    <mergeCell ref="BZ14:CC14"/>
    <mergeCell ref="CD14:CH14"/>
    <mergeCell ref="BF14:BH14"/>
    <mergeCell ref="AZ14:BB14"/>
    <mergeCell ref="BR13:BS13"/>
    <mergeCell ref="A14:K14"/>
    <mergeCell ref="L14:N14"/>
    <mergeCell ref="P14:V14"/>
    <mergeCell ref="W14:AB14"/>
    <mergeCell ref="AT14:AV14"/>
    <mergeCell ref="BC14:BE14"/>
    <mergeCell ref="AQ14:AR14"/>
    <mergeCell ref="AC14:AI14"/>
    <mergeCell ref="AJ14:AP14"/>
    <mergeCell ref="D11:E11"/>
    <mergeCell ref="F11:J11"/>
    <mergeCell ref="D5:E5"/>
    <mergeCell ref="D6:E6"/>
    <mergeCell ref="D7:E7"/>
    <mergeCell ref="D8:E8"/>
    <mergeCell ref="D10:E10"/>
    <mergeCell ref="F10:J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45"/>
  <sheetViews>
    <sheetView zoomScale="75" zoomScaleNormal="75" zoomScalePageLayoutView="0" workbookViewId="0" topLeftCell="A10">
      <pane xSplit="2" topLeftCell="C1" activePane="topRight" state="frozen"/>
      <selection pane="topLeft" activeCell="BU16" sqref="BU16:CR36"/>
      <selection pane="topRight" activeCell="J47" sqref="J47"/>
    </sheetView>
  </sheetViews>
  <sheetFormatPr defaultColWidth="9.00390625" defaultRowHeight="13.5"/>
  <cols>
    <col min="13" max="13" width="9.00390625" style="11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2012</v>
      </c>
      <c r="C1" t="s">
        <v>0</v>
      </c>
      <c r="D1">
        <v>6</v>
      </c>
      <c r="E1" t="s">
        <v>1</v>
      </c>
      <c r="F1" s="1" t="s">
        <v>2</v>
      </c>
    </row>
    <row r="2" ht="13.5"/>
    <row r="3" ht="13.5"/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244</v>
      </c>
    </row>
    <row r="6" spans="1:73" ht="13.5">
      <c r="A6" s="5" t="s">
        <v>11</v>
      </c>
      <c r="B6" s="3"/>
      <c r="C6" s="42">
        <v>350100</v>
      </c>
      <c r="D6" s="67" t="s">
        <v>105</v>
      </c>
      <c r="E6" s="69"/>
      <c r="F6" s="43" t="s">
        <v>12</v>
      </c>
      <c r="G6" s="42" t="s">
        <v>13</v>
      </c>
      <c r="H6" s="42">
        <v>3</v>
      </c>
      <c r="I6" s="42">
        <v>92</v>
      </c>
      <c r="J6" s="42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65">
        <v>3511</v>
      </c>
      <c r="E8" s="66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42"/>
      <c r="C11" s="42"/>
      <c r="D11" s="65"/>
      <c r="E11" s="66"/>
      <c r="F11" s="67"/>
      <c r="G11" s="68"/>
      <c r="H11" s="68"/>
      <c r="I11" s="68"/>
      <c r="J11" s="69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96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94</v>
      </c>
      <c r="BN14" s="4" t="s">
        <v>37</v>
      </c>
      <c r="BO14" s="12" t="s">
        <v>93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38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99</v>
      </c>
      <c r="AU15" s="2" t="s">
        <v>56</v>
      </c>
      <c r="AV15" s="2" t="s">
        <v>57</v>
      </c>
      <c r="AW15" s="2" t="s">
        <v>99</v>
      </c>
      <c r="AX15" s="2" t="s">
        <v>95</v>
      </c>
      <c r="AY15" s="2" t="s">
        <v>98</v>
      </c>
      <c r="AZ15" s="2" t="s">
        <v>99</v>
      </c>
      <c r="BA15" s="2" t="s">
        <v>56</v>
      </c>
      <c r="BB15" s="2" t="s">
        <v>57</v>
      </c>
      <c r="BC15" s="2" t="s">
        <v>99</v>
      </c>
      <c r="BD15" s="2" t="s">
        <v>56</v>
      </c>
      <c r="BE15" s="2" t="s">
        <v>57</v>
      </c>
      <c r="BF15" s="2" t="s">
        <v>99</v>
      </c>
      <c r="BG15" s="2" t="s">
        <v>56</v>
      </c>
      <c r="BH15" s="2" t="s">
        <v>57</v>
      </c>
      <c r="BI15" s="2" t="s">
        <v>57</v>
      </c>
      <c r="BJ15" s="2" t="s">
        <v>99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101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47" customFormat="1" ht="13.5">
      <c r="A16" s="41" t="s">
        <v>58</v>
      </c>
      <c r="B16" s="42" t="s">
        <v>138</v>
      </c>
      <c r="C16" s="43" t="s">
        <v>210</v>
      </c>
      <c r="D16" s="43" t="s">
        <v>211</v>
      </c>
      <c r="E16" s="43">
        <v>34.53</v>
      </c>
      <c r="F16" s="43" t="s">
        <v>135</v>
      </c>
      <c r="G16" s="42">
        <v>61</v>
      </c>
      <c r="H16" s="42">
        <v>34</v>
      </c>
      <c r="I16" s="42">
        <v>460</v>
      </c>
      <c r="J16" s="42">
        <v>20.2</v>
      </c>
      <c r="K16" s="42"/>
      <c r="L16" s="42"/>
      <c r="M16" s="45">
        <v>4.48</v>
      </c>
      <c r="N16" s="42"/>
      <c r="O16" s="42"/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18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/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16</v>
      </c>
      <c r="BK16" s="42">
        <v>4</v>
      </c>
      <c r="BL16" s="42">
        <v>6</v>
      </c>
      <c r="BM16" s="42">
        <v>0</v>
      </c>
      <c r="BN16" s="42">
        <v>5200</v>
      </c>
      <c r="BO16" s="46">
        <v>100</v>
      </c>
      <c r="BQ16" s="48" t="e">
        <f aca="true" t="shared" si="0" ref="BQ16:BQ45">(I16/G16)/($D$11/$B$11)</f>
        <v>#DIV/0!</v>
      </c>
      <c r="BU16" s="42">
        <v>0</v>
      </c>
      <c r="BV16" s="42">
        <v>0</v>
      </c>
      <c r="BW16" s="42">
        <v>0</v>
      </c>
      <c r="BX16" s="42">
        <v>0</v>
      </c>
      <c r="BY16" s="42">
        <v>0</v>
      </c>
      <c r="BZ16" s="42">
        <v>0</v>
      </c>
      <c r="CA16" s="42">
        <v>0</v>
      </c>
      <c r="CB16" s="42">
        <v>0</v>
      </c>
      <c r="CC16" s="42">
        <v>0</v>
      </c>
      <c r="CD16" s="42">
        <v>1</v>
      </c>
      <c r="CE16" s="42">
        <v>0</v>
      </c>
      <c r="CF16" s="42">
        <v>0</v>
      </c>
      <c r="CG16" s="42">
        <v>0</v>
      </c>
      <c r="CH16" s="42">
        <v>0</v>
      </c>
      <c r="CI16" s="42">
        <v>0</v>
      </c>
      <c r="CJ16" s="42">
        <v>0</v>
      </c>
      <c r="CK16" s="42">
        <v>1</v>
      </c>
      <c r="CL16" s="42">
        <v>0</v>
      </c>
      <c r="CM16" s="42">
        <v>0</v>
      </c>
      <c r="CN16" s="42">
        <v>0</v>
      </c>
      <c r="CO16" s="42">
        <v>0</v>
      </c>
      <c r="CP16" s="42">
        <v>0</v>
      </c>
      <c r="CQ16" s="42">
        <v>0</v>
      </c>
      <c r="CR16" s="42">
        <v>0</v>
      </c>
      <c r="CS16" s="49"/>
    </row>
    <row r="17" spans="1:97" s="47" customFormat="1" ht="13.5">
      <c r="A17" s="41" t="s">
        <v>59</v>
      </c>
      <c r="B17" s="42">
        <v>21</v>
      </c>
      <c r="C17" s="43" t="s">
        <v>224</v>
      </c>
      <c r="D17" s="43" t="s">
        <v>232</v>
      </c>
      <c r="E17" s="43" t="s">
        <v>145</v>
      </c>
      <c r="F17" s="43" t="s">
        <v>135</v>
      </c>
      <c r="G17" s="42">
        <v>148</v>
      </c>
      <c r="H17" s="42">
        <v>40</v>
      </c>
      <c r="I17" s="42">
        <v>1610</v>
      </c>
      <c r="J17" s="42">
        <v>19.4</v>
      </c>
      <c r="K17" s="42"/>
      <c r="L17" s="42"/>
      <c r="M17" s="45">
        <v>3</v>
      </c>
      <c r="N17" s="42"/>
      <c r="O17" s="42"/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13</v>
      </c>
      <c r="X17" s="42">
        <v>1</v>
      </c>
      <c r="Y17" s="42">
        <v>98</v>
      </c>
      <c r="Z17" s="42">
        <v>0</v>
      </c>
      <c r="AA17" s="42">
        <v>92</v>
      </c>
      <c r="AB17" s="42">
        <v>109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1</v>
      </c>
      <c r="AI17" s="42">
        <v>0</v>
      </c>
      <c r="AJ17" s="42">
        <v>0</v>
      </c>
      <c r="AK17" s="42">
        <v>0</v>
      </c>
      <c r="AL17" s="42">
        <v>2</v>
      </c>
      <c r="AM17" s="42">
        <v>0</v>
      </c>
      <c r="AN17" s="42"/>
      <c r="AO17" s="42">
        <v>3</v>
      </c>
      <c r="AP17" s="42">
        <v>0</v>
      </c>
      <c r="AQ17" s="42">
        <v>0</v>
      </c>
      <c r="AR17" s="42">
        <v>0</v>
      </c>
      <c r="AS17" s="42">
        <v>1</v>
      </c>
      <c r="AT17" s="42">
        <v>39</v>
      </c>
      <c r="AU17" s="42">
        <v>61</v>
      </c>
      <c r="AV17" s="42">
        <v>13</v>
      </c>
      <c r="AW17" s="42">
        <v>0</v>
      </c>
      <c r="AX17" s="42">
        <v>0</v>
      </c>
      <c r="AY17" s="42">
        <v>12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1</v>
      </c>
      <c r="BK17" s="42">
        <v>3</v>
      </c>
      <c r="BL17" s="42">
        <v>4</v>
      </c>
      <c r="BM17" s="42">
        <v>0</v>
      </c>
      <c r="BN17" s="42">
        <v>160</v>
      </c>
      <c r="BO17" s="46">
        <v>10</v>
      </c>
      <c r="BQ17" s="48" t="e">
        <f t="shared" si="0"/>
        <v>#DIV/0!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9"/>
    </row>
    <row r="18" spans="1:97" s="47" customFormat="1" ht="13.5">
      <c r="A18" s="41" t="s">
        <v>60</v>
      </c>
      <c r="B18" s="42">
        <v>14</v>
      </c>
      <c r="C18" s="43" t="s">
        <v>229</v>
      </c>
      <c r="D18" s="43" t="s">
        <v>231</v>
      </c>
      <c r="E18" s="43" t="s">
        <v>146</v>
      </c>
      <c r="F18" s="43" t="s">
        <v>115</v>
      </c>
      <c r="G18" s="42">
        <v>150</v>
      </c>
      <c r="H18" s="42">
        <v>42</v>
      </c>
      <c r="I18" s="42">
        <v>1580</v>
      </c>
      <c r="J18" s="42">
        <v>17.9</v>
      </c>
      <c r="K18" s="42"/>
      <c r="L18" s="42"/>
      <c r="M18" s="45">
        <v>2.75</v>
      </c>
      <c r="N18" s="42"/>
      <c r="O18" s="42"/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3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/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5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8</v>
      </c>
      <c r="BO18" s="46">
        <v>1</v>
      </c>
      <c r="BQ18" s="48" t="e">
        <f t="shared" si="0"/>
        <v>#DIV/0!</v>
      </c>
      <c r="BU18" s="42">
        <v>0</v>
      </c>
      <c r="BV18" s="42">
        <v>0</v>
      </c>
      <c r="BW18" s="42">
        <v>0</v>
      </c>
      <c r="BX18" s="42">
        <v>0</v>
      </c>
      <c r="BY18" s="42">
        <v>0</v>
      </c>
      <c r="BZ18" s="42">
        <v>0</v>
      </c>
      <c r="CA18" s="42">
        <v>0</v>
      </c>
      <c r="CB18" s="42">
        <v>0</v>
      </c>
      <c r="CC18" s="42">
        <v>0</v>
      </c>
      <c r="CD18" s="42">
        <v>0</v>
      </c>
      <c r="CE18" s="42">
        <v>0</v>
      </c>
      <c r="CF18" s="42">
        <v>0</v>
      </c>
      <c r="CG18" s="42">
        <v>0</v>
      </c>
      <c r="CH18" s="42">
        <v>0</v>
      </c>
      <c r="CI18" s="42">
        <v>0</v>
      </c>
      <c r="CJ18" s="42">
        <v>0</v>
      </c>
      <c r="CK18" s="42">
        <v>0</v>
      </c>
      <c r="CL18" s="42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42">
        <v>0</v>
      </c>
      <c r="CS18" s="49"/>
    </row>
    <row r="19" spans="1:97" s="47" customFormat="1" ht="13.5">
      <c r="A19" s="41" t="s">
        <v>61</v>
      </c>
      <c r="B19" s="42">
        <v>13</v>
      </c>
      <c r="C19" s="43" t="s">
        <v>229</v>
      </c>
      <c r="D19" s="43" t="s">
        <v>230</v>
      </c>
      <c r="E19" s="43" t="s">
        <v>147</v>
      </c>
      <c r="F19" s="43" t="s">
        <v>112</v>
      </c>
      <c r="G19" s="42">
        <v>150</v>
      </c>
      <c r="H19" s="42">
        <v>6</v>
      </c>
      <c r="I19" s="42">
        <v>1170</v>
      </c>
      <c r="J19" s="42">
        <v>18.3</v>
      </c>
      <c r="K19" s="42"/>
      <c r="L19" s="42"/>
      <c r="M19" s="45">
        <v>1.3</v>
      </c>
      <c r="N19" s="42"/>
      <c r="O19" s="42"/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/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1</v>
      </c>
      <c r="AU19" s="42">
        <v>2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30</v>
      </c>
      <c r="BO19" s="50">
        <v>1</v>
      </c>
      <c r="BQ19" s="48" t="e">
        <f t="shared" si="0"/>
        <v>#DIV/0!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2">
        <v>0</v>
      </c>
      <c r="CM19" s="42">
        <v>0</v>
      </c>
      <c r="CN19" s="42">
        <v>0</v>
      </c>
      <c r="CO19" s="42">
        <v>0</v>
      </c>
      <c r="CP19" s="42">
        <v>0</v>
      </c>
      <c r="CQ19" s="42">
        <v>0</v>
      </c>
      <c r="CR19" s="42">
        <v>0</v>
      </c>
      <c r="CS19" s="49"/>
    </row>
    <row r="20" spans="1:97" s="47" customFormat="1" ht="13.5">
      <c r="A20" s="41" t="s">
        <v>62</v>
      </c>
      <c r="B20" s="42">
        <v>5</v>
      </c>
      <c r="C20" s="43" t="s">
        <v>224</v>
      </c>
      <c r="D20" s="43" t="s">
        <v>228</v>
      </c>
      <c r="E20" s="43" t="s">
        <v>148</v>
      </c>
      <c r="F20" s="43" t="s">
        <v>121</v>
      </c>
      <c r="G20" s="42">
        <v>150</v>
      </c>
      <c r="H20" s="42">
        <v>34</v>
      </c>
      <c r="I20" s="42">
        <v>1460</v>
      </c>
      <c r="J20" s="42">
        <v>18</v>
      </c>
      <c r="K20" s="42"/>
      <c r="L20" s="42"/>
      <c r="M20" s="45">
        <v>3.79</v>
      </c>
      <c r="N20" s="42"/>
      <c r="O20" s="42"/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4</v>
      </c>
      <c r="AB20" s="42">
        <v>21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/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1</v>
      </c>
      <c r="AV20" s="42">
        <v>13</v>
      </c>
      <c r="AW20" s="42">
        <v>13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60</v>
      </c>
      <c r="BO20" s="50">
        <v>1</v>
      </c>
      <c r="BQ20" s="48" t="e">
        <f t="shared" si="0"/>
        <v>#DIV/0!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2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42">
        <v>0</v>
      </c>
      <c r="CS20" s="49" t="s">
        <v>265</v>
      </c>
    </row>
    <row r="21" spans="1:97" s="47" customFormat="1" ht="13.5">
      <c r="A21" s="41" t="s">
        <v>11</v>
      </c>
      <c r="B21" s="42">
        <v>12</v>
      </c>
      <c r="C21" s="43" t="s">
        <v>224</v>
      </c>
      <c r="D21" s="43" t="s">
        <v>227</v>
      </c>
      <c r="E21" s="43" t="s">
        <v>109</v>
      </c>
      <c r="F21" s="43" t="s">
        <v>112</v>
      </c>
      <c r="G21" s="42">
        <v>150</v>
      </c>
      <c r="H21" s="42">
        <v>42</v>
      </c>
      <c r="I21" s="42">
        <v>1220</v>
      </c>
      <c r="J21" s="42">
        <v>19</v>
      </c>
      <c r="K21" s="42"/>
      <c r="L21" s="42"/>
      <c r="M21" s="45">
        <v>3.65</v>
      </c>
      <c r="N21" s="42"/>
      <c r="O21" s="42"/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3</v>
      </c>
      <c r="Y21" s="42">
        <v>24</v>
      </c>
      <c r="Z21" s="42">
        <v>0</v>
      </c>
      <c r="AA21" s="42">
        <v>28</v>
      </c>
      <c r="AB21" s="42">
        <v>184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/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8</v>
      </c>
      <c r="AU21" s="42">
        <v>13</v>
      </c>
      <c r="AV21" s="42">
        <v>7</v>
      </c>
      <c r="AW21" s="42">
        <v>22</v>
      </c>
      <c r="AX21" s="42">
        <v>0</v>
      </c>
      <c r="AY21" s="42">
        <v>17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2">
        <v>0</v>
      </c>
      <c r="BJ21" s="42">
        <v>3</v>
      </c>
      <c r="BK21" s="42">
        <v>0</v>
      </c>
      <c r="BL21" s="42">
        <v>0</v>
      </c>
      <c r="BM21" s="42">
        <v>0</v>
      </c>
      <c r="BN21" s="42">
        <v>1050</v>
      </c>
      <c r="BO21" s="50">
        <v>25</v>
      </c>
      <c r="BQ21" s="48" t="e">
        <f t="shared" si="0"/>
        <v>#DIV/0!</v>
      </c>
      <c r="BU21" s="42">
        <v>19</v>
      </c>
      <c r="BV21" s="42">
        <v>0</v>
      </c>
      <c r="BW21" s="42">
        <v>0</v>
      </c>
      <c r="BX21" s="42">
        <v>0</v>
      </c>
      <c r="BY21" s="42">
        <v>0</v>
      </c>
      <c r="BZ21" s="42">
        <v>0</v>
      </c>
      <c r="CA21" s="42">
        <v>0</v>
      </c>
      <c r="CB21" s="42">
        <v>0</v>
      </c>
      <c r="CC21" s="42">
        <v>0</v>
      </c>
      <c r="CD21" s="42">
        <v>0</v>
      </c>
      <c r="CE21" s="42">
        <v>0</v>
      </c>
      <c r="CF21" s="42">
        <v>0</v>
      </c>
      <c r="CG21" s="42">
        <v>0</v>
      </c>
      <c r="CH21" s="42">
        <v>0</v>
      </c>
      <c r="CI21" s="42">
        <v>0</v>
      </c>
      <c r="CJ21" s="42">
        <v>0</v>
      </c>
      <c r="CK21" s="42">
        <v>0</v>
      </c>
      <c r="CL21" s="42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42">
        <v>0</v>
      </c>
      <c r="CS21" s="49"/>
    </row>
    <row r="22" spans="1:97" s="47" customFormat="1" ht="13.5">
      <c r="A22" s="41" t="s">
        <v>63</v>
      </c>
      <c r="B22" s="42">
        <v>6</v>
      </c>
      <c r="C22" s="43" t="s">
        <v>224</v>
      </c>
      <c r="D22" s="43" t="s">
        <v>226</v>
      </c>
      <c r="E22" s="43" t="s">
        <v>109</v>
      </c>
      <c r="F22" s="43" t="s">
        <v>114</v>
      </c>
      <c r="G22" s="42">
        <v>150</v>
      </c>
      <c r="H22" s="42">
        <v>31</v>
      </c>
      <c r="I22" s="42">
        <v>1530</v>
      </c>
      <c r="J22" s="42">
        <v>19.5</v>
      </c>
      <c r="K22" s="42"/>
      <c r="L22" s="42"/>
      <c r="M22" s="45">
        <v>3.49</v>
      </c>
      <c r="N22" s="42"/>
      <c r="O22" s="42"/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139</v>
      </c>
      <c r="Z22" s="42">
        <v>0</v>
      </c>
      <c r="AA22" s="42">
        <v>119</v>
      </c>
      <c r="AB22" s="42">
        <v>223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/>
      <c r="AO22" s="42">
        <v>0</v>
      </c>
      <c r="AP22" s="42">
        <v>0</v>
      </c>
      <c r="AQ22" s="42">
        <v>0</v>
      </c>
      <c r="AR22" s="42">
        <v>0</v>
      </c>
      <c r="AS22" s="42">
        <v>1</v>
      </c>
      <c r="AT22" s="42">
        <v>76</v>
      </c>
      <c r="AU22" s="42">
        <v>24</v>
      </c>
      <c r="AV22" s="42">
        <v>11</v>
      </c>
      <c r="AW22" s="42">
        <v>1</v>
      </c>
      <c r="AX22" s="42">
        <v>0</v>
      </c>
      <c r="AY22" s="42">
        <v>9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  <c r="BG22" s="42">
        <v>0</v>
      </c>
      <c r="BH22" s="42">
        <v>0</v>
      </c>
      <c r="BI22" s="42">
        <v>0</v>
      </c>
      <c r="BJ22" s="42">
        <v>0</v>
      </c>
      <c r="BK22" s="42">
        <v>0</v>
      </c>
      <c r="BL22" s="42">
        <v>3</v>
      </c>
      <c r="BM22" s="42">
        <v>0</v>
      </c>
      <c r="BN22" s="42">
        <v>580</v>
      </c>
      <c r="BO22" s="50">
        <v>10</v>
      </c>
      <c r="BQ22" s="48" t="e">
        <f t="shared" si="0"/>
        <v>#DIV/0!</v>
      </c>
      <c r="BU22" s="42">
        <v>3</v>
      </c>
      <c r="BV22" s="42">
        <v>0</v>
      </c>
      <c r="BW22" s="42">
        <v>0</v>
      </c>
      <c r="BX22" s="42">
        <v>0</v>
      </c>
      <c r="BY22" s="42">
        <v>0</v>
      </c>
      <c r="BZ22" s="42">
        <v>0</v>
      </c>
      <c r="CA22" s="42">
        <v>0</v>
      </c>
      <c r="CB22" s="42">
        <v>0</v>
      </c>
      <c r="CC22" s="42">
        <v>0</v>
      </c>
      <c r="CD22" s="42">
        <v>0</v>
      </c>
      <c r="CE22" s="42">
        <v>0</v>
      </c>
      <c r="CF22" s="42">
        <v>0</v>
      </c>
      <c r="CG22" s="42">
        <v>0</v>
      </c>
      <c r="CH22" s="42">
        <v>0</v>
      </c>
      <c r="CI22" s="42">
        <v>0</v>
      </c>
      <c r="CJ22" s="42">
        <v>0</v>
      </c>
      <c r="CK22" s="42">
        <v>0</v>
      </c>
      <c r="CL22" s="42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42">
        <v>0</v>
      </c>
      <c r="CS22" s="49"/>
    </row>
    <row r="23" spans="1:97" s="47" customFormat="1" ht="13.5">
      <c r="A23" s="41" t="s">
        <v>65</v>
      </c>
      <c r="B23" s="42" t="s">
        <v>133</v>
      </c>
      <c r="C23" s="43" t="s">
        <v>224</v>
      </c>
      <c r="D23" s="43" t="s">
        <v>225</v>
      </c>
      <c r="E23" s="43" t="s">
        <v>134</v>
      </c>
      <c r="F23" s="43" t="s">
        <v>114</v>
      </c>
      <c r="G23" s="42">
        <v>150</v>
      </c>
      <c r="H23" s="42">
        <v>36</v>
      </c>
      <c r="I23" s="42">
        <v>1220</v>
      </c>
      <c r="J23" s="42">
        <v>19.3</v>
      </c>
      <c r="K23" s="42"/>
      <c r="L23" s="42"/>
      <c r="M23" s="45">
        <v>6.8</v>
      </c>
      <c r="N23" s="42"/>
      <c r="O23" s="42"/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2</v>
      </c>
      <c r="X23" s="42">
        <v>15</v>
      </c>
      <c r="Y23" s="42">
        <v>7</v>
      </c>
      <c r="Z23" s="42">
        <v>0</v>
      </c>
      <c r="AA23" s="42">
        <v>56</v>
      </c>
      <c r="AB23" s="42">
        <v>290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1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/>
      <c r="AO23" s="42">
        <v>0</v>
      </c>
      <c r="AP23" s="42">
        <v>0</v>
      </c>
      <c r="AQ23" s="42">
        <v>0</v>
      </c>
      <c r="AR23" s="42">
        <v>0</v>
      </c>
      <c r="AS23" s="42">
        <v>2</v>
      </c>
      <c r="AT23" s="42">
        <v>59</v>
      </c>
      <c r="AU23" s="42">
        <v>8</v>
      </c>
      <c r="AV23" s="42">
        <v>27</v>
      </c>
      <c r="AW23" s="42">
        <v>12</v>
      </c>
      <c r="AX23" s="42">
        <v>0</v>
      </c>
      <c r="AY23" s="42">
        <v>39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1</v>
      </c>
      <c r="BK23" s="42">
        <v>0</v>
      </c>
      <c r="BL23" s="42">
        <v>1</v>
      </c>
      <c r="BM23" s="42">
        <v>0</v>
      </c>
      <c r="BN23" s="42">
        <v>2360</v>
      </c>
      <c r="BO23" s="50">
        <v>20</v>
      </c>
      <c r="BQ23" s="48" t="e">
        <f t="shared" si="0"/>
        <v>#DIV/0!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2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42">
        <v>0</v>
      </c>
      <c r="CS23" s="49" t="s">
        <v>265</v>
      </c>
    </row>
    <row r="24" spans="1:97" s="47" customFormat="1" ht="13.5">
      <c r="A24" s="41" t="s">
        <v>64</v>
      </c>
      <c r="B24" s="42" t="s">
        <v>131</v>
      </c>
      <c r="C24" s="43" t="s">
        <v>210</v>
      </c>
      <c r="D24" s="43" t="s">
        <v>223</v>
      </c>
      <c r="E24" s="43" t="s">
        <v>132</v>
      </c>
      <c r="F24" s="43" t="s">
        <v>149</v>
      </c>
      <c r="G24" s="42">
        <v>150</v>
      </c>
      <c r="H24" s="42">
        <v>25</v>
      </c>
      <c r="I24" s="42">
        <v>1380</v>
      </c>
      <c r="J24" s="42">
        <v>19.7</v>
      </c>
      <c r="K24" s="42"/>
      <c r="L24" s="42"/>
      <c r="M24" s="45">
        <v>6.07</v>
      </c>
      <c r="N24" s="42"/>
      <c r="O24" s="42"/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1</v>
      </c>
      <c r="X24" s="42">
        <v>1</v>
      </c>
      <c r="Y24" s="42">
        <v>2</v>
      </c>
      <c r="Z24" s="42">
        <v>0</v>
      </c>
      <c r="AA24" s="42">
        <v>146</v>
      </c>
      <c r="AB24" s="42">
        <v>112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/>
      <c r="AO24" s="42">
        <v>1</v>
      </c>
      <c r="AP24" s="42">
        <v>1</v>
      </c>
      <c r="AQ24" s="42">
        <v>0</v>
      </c>
      <c r="AR24" s="42">
        <v>0</v>
      </c>
      <c r="AS24" s="42">
        <v>0</v>
      </c>
      <c r="AT24" s="42">
        <v>30</v>
      </c>
      <c r="AU24" s="42">
        <v>34</v>
      </c>
      <c r="AV24" s="42">
        <v>15</v>
      </c>
      <c r="AW24" s="42">
        <v>0</v>
      </c>
      <c r="AX24" s="42">
        <v>0</v>
      </c>
      <c r="AY24" s="42">
        <v>49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2">
        <v>0</v>
      </c>
      <c r="BH24" s="42">
        <v>0</v>
      </c>
      <c r="BI24" s="42">
        <v>0</v>
      </c>
      <c r="BJ24" s="42">
        <v>0</v>
      </c>
      <c r="BK24" s="42">
        <v>1</v>
      </c>
      <c r="BL24" s="42">
        <v>3</v>
      </c>
      <c r="BM24" s="42">
        <v>0</v>
      </c>
      <c r="BN24" s="42">
        <v>2500</v>
      </c>
      <c r="BO24" s="50">
        <v>50</v>
      </c>
      <c r="BQ24" s="48" t="e">
        <f t="shared" si="0"/>
        <v>#DIV/0!</v>
      </c>
      <c r="BU24" s="42">
        <v>0</v>
      </c>
      <c r="BV24" s="42">
        <v>0</v>
      </c>
      <c r="BW24" s="42">
        <v>0</v>
      </c>
      <c r="BX24" s="42">
        <v>0</v>
      </c>
      <c r="BY24" s="42">
        <v>0</v>
      </c>
      <c r="BZ24" s="42">
        <v>0</v>
      </c>
      <c r="CA24" s="42">
        <v>0</v>
      </c>
      <c r="CB24" s="42">
        <v>0</v>
      </c>
      <c r="CC24" s="42">
        <v>0</v>
      </c>
      <c r="CD24" s="42">
        <v>0</v>
      </c>
      <c r="CE24" s="42">
        <v>0</v>
      </c>
      <c r="CF24" s="42">
        <v>0</v>
      </c>
      <c r="CG24" s="42">
        <v>0</v>
      </c>
      <c r="CH24" s="42">
        <v>0</v>
      </c>
      <c r="CI24" s="42">
        <v>0</v>
      </c>
      <c r="CJ24" s="42">
        <v>0</v>
      </c>
      <c r="CK24" s="42">
        <v>0</v>
      </c>
      <c r="CL24" s="42">
        <v>0</v>
      </c>
      <c r="CM24" s="42">
        <v>0</v>
      </c>
      <c r="CN24" s="42">
        <v>0</v>
      </c>
      <c r="CO24" s="42">
        <v>0</v>
      </c>
      <c r="CP24" s="42">
        <v>0</v>
      </c>
      <c r="CQ24" s="42">
        <v>0</v>
      </c>
      <c r="CR24" s="42">
        <v>0</v>
      </c>
      <c r="CS24" s="49"/>
    </row>
    <row r="25" spans="1:97" s="47" customFormat="1" ht="13.5">
      <c r="A25" s="41" t="s">
        <v>66</v>
      </c>
      <c r="B25" s="42">
        <v>7</v>
      </c>
      <c r="C25" s="43" t="s">
        <v>210</v>
      </c>
      <c r="D25" s="43" t="s">
        <v>222</v>
      </c>
      <c r="E25" s="43" t="s">
        <v>150</v>
      </c>
      <c r="F25" s="43" t="s">
        <v>114</v>
      </c>
      <c r="G25" s="42">
        <v>145</v>
      </c>
      <c r="H25" s="42">
        <v>22</v>
      </c>
      <c r="I25" s="42">
        <v>1960</v>
      </c>
      <c r="J25" s="42">
        <v>19.7</v>
      </c>
      <c r="K25" s="42"/>
      <c r="L25" s="42"/>
      <c r="M25" s="45">
        <v>4.05</v>
      </c>
      <c r="N25" s="42"/>
      <c r="O25" s="42"/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144</v>
      </c>
      <c r="AB25" s="42">
        <v>60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/>
      <c r="AO25" s="42">
        <v>1</v>
      </c>
      <c r="AP25" s="42">
        <v>0</v>
      </c>
      <c r="AQ25" s="42">
        <v>0</v>
      </c>
      <c r="AR25" s="42">
        <v>0</v>
      </c>
      <c r="AS25" s="42">
        <v>1</v>
      </c>
      <c r="AT25" s="42">
        <v>2</v>
      </c>
      <c r="AU25" s="42">
        <v>4</v>
      </c>
      <c r="AV25" s="42">
        <v>3</v>
      </c>
      <c r="AW25" s="42">
        <v>0</v>
      </c>
      <c r="AX25" s="42">
        <v>0</v>
      </c>
      <c r="AY25" s="42">
        <v>10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  <c r="BG25" s="42">
        <v>0</v>
      </c>
      <c r="BH25" s="42">
        <v>0</v>
      </c>
      <c r="BI25" s="42">
        <v>0</v>
      </c>
      <c r="BJ25" s="42">
        <v>0</v>
      </c>
      <c r="BK25" s="42">
        <v>0</v>
      </c>
      <c r="BL25" s="42">
        <v>4</v>
      </c>
      <c r="BM25" s="42">
        <v>0</v>
      </c>
      <c r="BN25" s="42">
        <v>1350</v>
      </c>
      <c r="BO25" s="50">
        <v>50</v>
      </c>
      <c r="BQ25" s="48" t="e">
        <f t="shared" si="0"/>
        <v>#DIV/0!</v>
      </c>
      <c r="BU25" s="42">
        <v>1</v>
      </c>
      <c r="BV25" s="42">
        <v>0</v>
      </c>
      <c r="BW25" s="42">
        <v>0</v>
      </c>
      <c r="BX25" s="42">
        <v>0</v>
      </c>
      <c r="BY25" s="42">
        <v>0</v>
      </c>
      <c r="BZ25" s="42">
        <v>0</v>
      </c>
      <c r="CA25" s="42">
        <v>0</v>
      </c>
      <c r="CB25" s="42">
        <v>0</v>
      </c>
      <c r="CC25" s="42">
        <v>0</v>
      </c>
      <c r="CD25" s="42">
        <v>0</v>
      </c>
      <c r="CE25" s="42">
        <v>0</v>
      </c>
      <c r="CF25" s="42">
        <v>0</v>
      </c>
      <c r="CG25" s="42">
        <v>0</v>
      </c>
      <c r="CH25" s="42">
        <v>0</v>
      </c>
      <c r="CI25" s="42">
        <v>0</v>
      </c>
      <c r="CJ25" s="42">
        <v>0</v>
      </c>
      <c r="CK25" s="42">
        <v>0</v>
      </c>
      <c r="CL25" s="42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42">
        <v>0</v>
      </c>
      <c r="CS25" s="49"/>
    </row>
    <row r="26" spans="1:97" s="47" customFormat="1" ht="13.5">
      <c r="A26" s="41" t="s">
        <v>67</v>
      </c>
      <c r="B26" s="42" t="s">
        <v>129</v>
      </c>
      <c r="C26" s="43" t="s">
        <v>210</v>
      </c>
      <c r="D26" s="43" t="s">
        <v>221</v>
      </c>
      <c r="E26" s="43" t="s">
        <v>130</v>
      </c>
      <c r="F26" s="43" t="s">
        <v>112</v>
      </c>
      <c r="G26" s="42">
        <v>68</v>
      </c>
      <c r="H26" s="42">
        <v>15</v>
      </c>
      <c r="I26" s="42">
        <v>420</v>
      </c>
      <c r="J26" s="42">
        <v>19.3</v>
      </c>
      <c r="K26" s="42"/>
      <c r="L26" s="42"/>
      <c r="M26" s="45">
        <v>1.59</v>
      </c>
      <c r="N26" s="42"/>
      <c r="O26" s="42"/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2</v>
      </c>
      <c r="X26" s="42">
        <v>0</v>
      </c>
      <c r="Y26" s="42">
        <v>19</v>
      </c>
      <c r="Z26" s="42">
        <v>0</v>
      </c>
      <c r="AA26" s="42">
        <v>1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/>
      <c r="AO26" s="42">
        <v>0</v>
      </c>
      <c r="AP26" s="42">
        <v>1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48</v>
      </c>
      <c r="BK26" s="42">
        <v>9</v>
      </c>
      <c r="BL26" s="42">
        <v>9</v>
      </c>
      <c r="BM26" s="42">
        <v>0</v>
      </c>
      <c r="BN26" s="42">
        <v>620</v>
      </c>
      <c r="BO26" s="50">
        <v>20</v>
      </c>
      <c r="BQ26" s="48" t="e">
        <f t="shared" si="0"/>
        <v>#DIV/0!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  <c r="BZ26" s="42">
        <v>0</v>
      </c>
      <c r="CA26" s="42">
        <v>0</v>
      </c>
      <c r="CB26" s="42">
        <v>0</v>
      </c>
      <c r="CC26" s="42">
        <v>0</v>
      </c>
      <c r="CD26" s="42">
        <v>0</v>
      </c>
      <c r="CE26" s="42">
        <v>0</v>
      </c>
      <c r="CF26" s="42">
        <v>0</v>
      </c>
      <c r="CG26" s="42">
        <v>0</v>
      </c>
      <c r="CH26" s="42">
        <v>0</v>
      </c>
      <c r="CI26" s="42">
        <v>0</v>
      </c>
      <c r="CJ26" s="42">
        <v>0</v>
      </c>
      <c r="CK26" s="42">
        <v>0</v>
      </c>
      <c r="CL26" s="42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42">
        <v>0</v>
      </c>
      <c r="CS26" s="49"/>
    </row>
    <row r="27" spans="1:97" s="47" customFormat="1" ht="13.5">
      <c r="A27" s="41" t="s">
        <v>68</v>
      </c>
      <c r="B27" s="42" t="s">
        <v>137</v>
      </c>
      <c r="C27" s="43" t="s">
        <v>210</v>
      </c>
      <c r="D27" s="43" t="s">
        <v>220</v>
      </c>
      <c r="E27" s="43" t="s">
        <v>128</v>
      </c>
      <c r="F27" s="43" t="s">
        <v>121</v>
      </c>
      <c r="G27" s="42">
        <v>101</v>
      </c>
      <c r="H27" s="42">
        <v>16</v>
      </c>
      <c r="I27" s="42">
        <v>1110</v>
      </c>
      <c r="J27" s="42">
        <v>19.8</v>
      </c>
      <c r="K27" s="42"/>
      <c r="L27" s="42"/>
      <c r="M27" s="45">
        <v>3.88</v>
      </c>
      <c r="N27" s="42"/>
      <c r="O27" s="42"/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3</v>
      </c>
      <c r="Z27" s="42">
        <v>0</v>
      </c>
      <c r="AA27" s="42">
        <v>1</v>
      </c>
      <c r="AB27" s="42">
        <v>1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/>
      <c r="AO27" s="42">
        <v>0</v>
      </c>
      <c r="AP27" s="42">
        <v>0</v>
      </c>
      <c r="AQ27" s="42">
        <v>1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6</v>
      </c>
      <c r="BL27" s="42">
        <v>8</v>
      </c>
      <c r="BM27" s="42">
        <v>0</v>
      </c>
      <c r="BN27" s="42">
        <v>760</v>
      </c>
      <c r="BO27" s="50">
        <v>20</v>
      </c>
      <c r="BQ27" s="48" t="e">
        <f t="shared" si="0"/>
        <v>#DIV/0!</v>
      </c>
      <c r="BU27" s="42">
        <v>0</v>
      </c>
      <c r="BV27" s="42">
        <v>0</v>
      </c>
      <c r="BW27" s="42">
        <v>0</v>
      </c>
      <c r="BX27" s="42">
        <v>0</v>
      </c>
      <c r="BY27" s="42">
        <v>0</v>
      </c>
      <c r="BZ27" s="42">
        <v>0</v>
      </c>
      <c r="CA27" s="42">
        <v>0</v>
      </c>
      <c r="CB27" s="42">
        <v>0</v>
      </c>
      <c r="CC27" s="42">
        <v>0</v>
      </c>
      <c r="CD27" s="42">
        <v>0</v>
      </c>
      <c r="CE27" s="42">
        <v>0</v>
      </c>
      <c r="CF27" s="42">
        <v>1</v>
      </c>
      <c r="CG27" s="42">
        <v>0</v>
      </c>
      <c r="CH27" s="42">
        <v>0</v>
      </c>
      <c r="CI27" s="42">
        <v>0</v>
      </c>
      <c r="CJ27" s="42">
        <v>0</v>
      </c>
      <c r="CK27" s="42">
        <v>0</v>
      </c>
      <c r="CL27" s="42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42">
        <v>0</v>
      </c>
      <c r="CS27" s="49"/>
    </row>
    <row r="28" spans="1:97" s="47" customFormat="1" ht="13.5">
      <c r="A28" s="41" t="s">
        <v>69</v>
      </c>
      <c r="B28" s="42" t="s">
        <v>125</v>
      </c>
      <c r="C28" s="43" t="s">
        <v>210</v>
      </c>
      <c r="D28" s="43" t="s">
        <v>219</v>
      </c>
      <c r="E28" s="43" t="s">
        <v>126</v>
      </c>
      <c r="F28" s="43" t="s">
        <v>112</v>
      </c>
      <c r="G28" s="42">
        <v>129</v>
      </c>
      <c r="H28" s="42">
        <v>21</v>
      </c>
      <c r="I28" s="42">
        <v>1360</v>
      </c>
      <c r="J28" s="42">
        <v>20.5</v>
      </c>
      <c r="K28" s="42"/>
      <c r="L28" s="42"/>
      <c r="M28" s="45">
        <v>2.66</v>
      </c>
      <c r="N28" s="42"/>
      <c r="O28" s="42"/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1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/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2</v>
      </c>
      <c r="BK28" s="42">
        <v>2</v>
      </c>
      <c r="BL28" s="42">
        <v>8</v>
      </c>
      <c r="BM28" s="42">
        <v>0</v>
      </c>
      <c r="BN28" s="42">
        <v>35</v>
      </c>
      <c r="BO28" s="50">
        <v>1</v>
      </c>
      <c r="BQ28" s="48" t="e">
        <f t="shared" si="0"/>
        <v>#DIV/0!</v>
      </c>
      <c r="BU28" s="42">
        <v>0</v>
      </c>
      <c r="BV28" s="42">
        <v>0</v>
      </c>
      <c r="BW28" s="42">
        <v>0</v>
      </c>
      <c r="BX28" s="42">
        <v>0</v>
      </c>
      <c r="BY28" s="42">
        <v>0</v>
      </c>
      <c r="BZ28" s="42">
        <v>0</v>
      </c>
      <c r="CA28" s="42">
        <v>0</v>
      </c>
      <c r="CB28" s="42">
        <v>0</v>
      </c>
      <c r="CC28" s="42">
        <v>0</v>
      </c>
      <c r="CD28" s="42">
        <v>0</v>
      </c>
      <c r="CE28" s="42">
        <v>0</v>
      </c>
      <c r="CF28" s="42">
        <v>0</v>
      </c>
      <c r="CG28" s="42">
        <v>0</v>
      </c>
      <c r="CH28" s="42">
        <v>0</v>
      </c>
      <c r="CI28" s="42">
        <v>0</v>
      </c>
      <c r="CJ28" s="42">
        <v>0</v>
      </c>
      <c r="CK28" s="42">
        <v>0</v>
      </c>
      <c r="CL28" s="42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42">
        <v>0</v>
      </c>
      <c r="CS28" s="49"/>
    </row>
    <row r="29" spans="1:97" s="47" customFormat="1" ht="13.5">
      <c r="A29" s="41" t="s">
        <v>70</v>
      </c>
      <c r="B29" s="42">
        <v>9</v>
      </c>
      <c r="C29" s="43" t="s">
        <v>210</v>
      </c>
      <c r="D29" s="43" t="s">
        <v>141</v>
      </c>
      <c r="E29" s="43" t="s">
        <v>151</v>
      </c>
      <c r="F29" s="43" t="s">
        <v>112</v>
      </c>
      <c r="G29" s="42">
        <v>144</v>
      </c>
      <c r="H29" s="42">
        <v>23</v>
      </c>
      <c r="I29" s="42">
        <v>1290</v>
      </c>
      <c r="J29" s="42">
        <v>20.5</v>
      </c>
      <c r="K29" s="42"/>
      <c r="L29" s="42"/>
      <c r="M29" s="45">
        <v>4.42</v>
      </c>
      <c r="N29" s="42"/>
      <c r="O29" s="42"/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/>
      <c r="AO29" s="42">
        <v>0</v>
      </c>
      <c r="AP29" s="42">
        <v>0</v>
      </c>
      <c r="AQ29" s="42">
        <v>0</v>
      </c>
      <c r="AR29" s="42">
        <v>0</v>
      </c>
      <c r="AS29" s="42">
        <v>1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  <c r="BG29" s="42">
        <v>0</v>
      </c>
      <c r="BH29" s="42">
        <v>0</v>
      </c>
      <c r="BI29" s="42">
        <v>0</v>
      </c>
      <c r="BJ29" s="42">
        <v>0</v>
      </c>
      <c r="BK29" s="42">
        <v>1</v>
      </c>
      <c r="BL29" s="42">
        <v>7</v>
      </c>
      <c r="BM29" s="42">
        <v>0</v>
      </c>
      <c r="BN29" s="42">
        <v>58</v>
      </c>
      <c r="BO29" s="50">
        <v>1</v>
      </c>
      <c r="BQ29" s="48" t="e">
        <f t="shared" si="0"/>
        <v>#DIV/0!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  <c r="BZ29" s="42">
        <v>0</v>
      </c>
      <c r="CA29" s="42">
        <v>0</v>
      </c>
      <c r="CB29" s="42">
        <v>0</v>
      </c>
      <c r="CC29" s="42">
        <v>0</v>
      </c>
      <c r="CD29" s="42">
        <v>0</v>
      </c>
      <c r="CE29" s="42">
        <v>0</v>
      </c>
      <c r="CF29" s="42">
        <v>0</v>
      </c>
      <c r="CG29" s="42">
        <v>0</v>
      </c>
      <c r="CH29" s="42">
        <v>0</v>
      </c>
      <c r="CI29" s="42">
        <v>0</v>
      </c>
      <c r="CJ29" s="42">
        <v>0</v>
      </c>
      <c r="CK29" s="42">
        <v>0</v>
      </c>
      <c r="CL29" s="42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42">
        <v>0</v>
      </c>
      <c r="CS29" s="49"/>
    </row>
    <row r="30" spans="1:97" s="47" customFormat="1" ht="13.5">
      <c r="A30" s="41" t="s">
        <v>71</v>
      </c>
      <c r="B30" s="42">
        <v>10</v>
      </c>
      <c r="C30" s="43" t="s">
        <v>210</v>
      </c>
      <c r="D30" s="43" t="s">
        <v>218</v>
      </c>
      <c r="E30" s="43" t="s">
        <v>108</v>
      </c>
      <c r="F30" s="43" t="s">
        <v>115</v>
      </c>
      <c r="G30" s="42">
        <v>150</v>
      </c>
      <c r="H30" s="42">
        <v>37</v>
      </c>
      <c r="I30" s="42">
        <v>1070</v>
      </c>
      <c r="J30" s="42">
        <v>20.3</v>
      </c>
      <c r="K30" s="42"/>
      <c r="L30" s="42"/>
      <c r="M30" s="45">
        <v>6.64</v>
      </c>
      <c r="N30" s="42"/>
      <c r="O30" s="42"/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14</v>
      </c>
      <c r="Z30" s="42">
        <v>0</v>
      </c>
      <c r="AA30" s="42">
        <v>48</v>
      </c>
      <c r="AB30" s="42">
        <v>22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/>
      <c r="AO30" s="42">
        <v>3</v>
      </c>
      <c r="AP30" s="42">
        <v>0</v>
      </c>
      <c r="AQ30" s="42">
        <v>1</v>
      </c>
      <c r="AR30" s="42">
        <v>0</v>
      </c>
      <c r="AS30" s="42">
        <v>0</v>
      </c>
      <c r="AT30" s="42">
        <v>79</v>
      </c>
      <c r="AU30" s="42">
        <v>34</v>
      </c>
      <c r="AV30" s="42">
        <v>6</v>
      </c>
      <c r="AW30" s="42">
        <v>0</v>
      </c>
      <c r="AX30" s="42">
        <v>0</v>
      </c>
      <c r="AY30" s="42">
        <v>13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2</v>
      </c>
      <c r="BL30" s="42">
        <v>1</v>
      </c>
      <c r="BM30" s="42">
        <v>0</v>
      </c>
      <c r="BN30" s="42">
        <v>5900</v>
      </c>
      <c r="BO30" s="50">
        <v>50</v>
      </c>
      <c r="BQ30" s="48" t="e">
        <f t="shared" si="0"/>
        <v>#DIV/0!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  <c r="BZ30" s="42">
        <v>0</v>
      </c>
      <c r="CA30" s="42">
        <v>0</v>
      </c>
      <c r="CB30" s="42">
        <v>0</v>
      </c>
      <c r="CC30" s="42">
        <v>0</v>
      </c>
      <c r="CD30" s="42">
        <v>0</v>
      </c>
      <c r="CE30" s="42">
        <v>0</v>
      </c>
      <c r="CF30" s="42">
        <v>0</v>
      </c>
      <c r="CG30" s="42">
        <v>0</v>
      </c>
      <c r="CH30" s="42">
        <v>0</v>
      </c>
      <c r="CI30" s="42">
        <v>0</v>
      </c>
      <c r="CJ30" s="42">
        <v>0</v>
      </c>
      <c r="CK30" s="42">
        <v>0</v>
      </c>
      <c r="CL30" s="42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42">
        <v>0</v>
      </c>
      <c r="CS30" s="49"/>
    </row>
    <row r="31" spans="1:97" s="47" customFormat="1" ht="13.5">
      <c r="A31" s="41" t="s">
        <v>72</v>
      </c>
      <c r="B31" s="42">
        <v>11</v>
      </c>
      <c r="C31" s="43" t="s">
        <v>210</v>
      </c>
      <c r="D31" s="43" t="s">
        <v>217</v>
      </c>
      <c r="E31" s="43" t="s">
        <v>150</v>
      </c>
      <c r="F31" s="43" t="s">
        <v>115</v>
      </c>
      <c r="G31" s="42">
        <v>150</v>
      </c>
      <c r="H31" s="42">
        <v>16</v>
      </c>
      <c r="I31" s="42">
        <v>1360</v>
      </c>
      <c r="J31" s="42">
        <v>19.3</v>
      </c>
      <c r="K31" s="42"/>
      <c r="L31" s="42"/>
      <c r="M31" s="45">
        <v>3.07</v>
      </c>
      <c r="N31" s="42"/>
      <c r="O31" s="42"/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36</v>
      </c>
      <c r="X31" s="42">
        <v>14</v>
      </c>
      <c r="Y31" s="42">
        <v>15</v>
      </c>
      <c r="Z31" s="42">
        <v>0</v>
      </c>
      <c r="AA31" s="42">
        <v>95</v>
      </c>
      <c r="AB31" s="42">
        <v>125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/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51</v>
      </c>
      <c r="AU31" s="42">
        <v>2</v>
      </c>
      <c r="AV31" s="42">
        <v>5</v>
      </c>
      <c r="AW31" s="42">
        <v>30</v>
      </c>
      <c r="AX31" s="42">
        <v>0</v>
      </c>
      <c r="AY31" s="42">
        <v>12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2350</v>
      </c>
      <c r="BO31" s="50">
        <v>50</v>
      </c>
      <c r="BQ31" s="48" t="e">
        <f t="shared" si="0"/>
        <v>#DIV/0!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42">
        <v>0</v>
      </c>
      <c r="CS31" s="49"/>
    </row>
    <row r="32" spans="1:97" s="47" customFormat="1" ht="13.5">
      <c r="A32" s="41" t="s">
        <v>73</v>
      </c>
      <c r="B32" s="42">
        <v>4</v>
      </c>
      <c r="C32" s="43" t="s">
        <v>210</v>
      </c>
      <c r="D32" s="43" t="s">
        <v>216</v>
      </c>
      <c r="E32" s="43" t="s">
        <v>106</v>
      </c>
      <c r="F32" s="43" t="s">
        <v>152</v>
      </c>
      <c r="G32" s="42">
        <v>150</v>
      </c>
      <c r="H32" s="42">
        <v>4</v>
      </c>
      <c r="I32" s="42">
        <v>1160</v>
      </c>
      <c r="J32" s="42">
        <v>19.5</v>
      </c>
      <c r="K32" s="42"/>
      <c r="L32" s="42"/>
      <c r="M32" s="45">
        <v>2.72</v>
      </c>
      <c r="N32" s="42"/>
      <c r="O32" s="42"/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25</v>
      </c>
      <c r="X32" s="42">
        <v>376</v>
      </c>
      <c r="Y32" s="42">
        <v>396</v>
      </c>
      <c r="Z32" s="42">
        <v>0</v>
      </c>
      <c r="AA32" s="42">
        <v>69</v>
      </c>
      <c r="AB32" s="42">
        <v>28</v>
      </c>
      <c r="AC32" s="42">
        <v>0</v>
      </c>
      <c r="AD32" s="42">
        <v>0</v>
      </c>
      <c r="AE32" s="42">
        <v>1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/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23</v>
      </c>
      <c r="AU32" s="42">
        <v>5</v>
      </c>
      <c r="AV32" s="42">
        <v>11</v>
      </c>
      <c r="AW32" s="42">
        <v>41</v>
      </c>
      <c r="AX32" s="42">
        <v>0</v>
      </c>
      <c r="AY32" s="42">
        <v>3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1</v>
      </c>
      <c r="BL32" s="42">
        <v>0</v>
      </c>
      <c r="BM32" s="42">
        <v>0</v>
      </c>
      <c r="BN32" s="42">
        <v>3050</v>
      </c>
      <c r="BO32" s="50">
        <v>50</v>
      </c>
      <c r="BQ32" s="48" t="e">
        <f t="shared" si="0"/>
        <v>#DIV/0!</v>
      </c>
      <c r="BU32" s="42">
        <v>0</v>
      </c>
      <c r="BV32" s="42">
        <v>0</v>
      </c>
      <c r="BW32" s="42">
        <v>0</v>
      </c>
      <c r="BX32" s="42">
        <v>1</v>
      </c>
      <c r="BY32" s="42">
        <v>0</v>
      </c>
      <c r="BZ32" s="42">
        <v>0</v>
      </c>
      <c r="CA32" s="42">
        <v>0</v>
      </c>
      <c r="CB32" s="42"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v>0</v>
      </c>
      <c r="CP32" s="42">
        <v>0</v>
      </c>
      <c r="CQ32" s="42">
        <v>0</v>
      </c>
      <c r="CR32" s="42">
        <v>0</v>
      </c>
      <c r="CS32" s="49"/>
    </row>
    <row r="33" spans="1:97" s="47" customFormat="1" ht="13.5">
      <c r="A33" s="41" t="s">
        <v>74</v>
      </c>
      <c r="B33" s="42" t="s">
        <v>124</v>
      </c>
      <c r="C33" s="43" t="s">
        <v>210</v>
      </c>
      <c r="D33" s="43" t="s">
        <v>215</v>
      </c>
      <c r="E33" s="43" t="s">
        <v>108</v>
      </c>
      <c r="F33" s="43" t="s">
        <v>152</v>
      </c>
      <c r="G33" s="42">
        <v>150</v>
      </c>
      <c r="H33" s="42">
        <v>9</v>
      </c>
      <c r="I33" s="42">
        <v>740</v>
      </c>
      <c r="J33" s="42">
        <v>19.5</v>
      </c>
      <c r="K33" s="42"/>
      <c r="L33" s="42"/>
      <c r="M33" s="45">
        <v>2.07</v>
      </c>
      <c r="N33" s="42"/>
      <c r="O33" s="42"/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20</v>
      </c>
      <c r="X33" s="42">
        <v>0</v>
      </c>
      <c r="Y33" s="42">
        <v>54</v>
      </c>
      <c r="Z33" s="42">
        <v>0</v>
      </c>
      <c r="AA33" s="42">
        <v>209</v>
      </c>
      <c r="AB33" s="42">
        <v>79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/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60</v>
      </c>
      <c r="AU33" s="42">
        <v>5</v>
      </c>
      <c r="AV33" s="42">
        <v>6</v>
      </c>
      <c r="AW33" s="42">
        <v>24</v>
      </c>
      <c r="AX33" s="42">
        <v>0</v>
      </c>
      <c r="AY33" s="42">
        <v>23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1</v>
      </c>
      <c r="BL33" s="42">
        <v>0</v>
      </c>
      <c r="BM33" s="42">
        <v>0</v>
      </c>
      <c r="BN33" s="42">
        <v>4050</v>
      </c>
      <c r="BO33" s="50">
        <v>25</v>
      </c>
      <c r="BQ33" s="48" t="e">
        <f t="shared" si="0"/>
        <v>#DIV/0!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  <c r="BZ33" s="42">
        <v>0</v>
      </c>
      <c r="CA33" s="42">
        <v>0</v>
      </c>
      <c r="CB33" s="42">
        <v>0</v>
      </c>
      <c r="CC33" s="42">
        <v>0</v>
      </c>
      <c r="CD33" s="42">
        <v>0</v>
      </c>
      <c r="CE33" s="42">
        <v>0</v>
      </c>
      <c r="CF33" s="42">
        <v>0</v>
      </c>
      <c r="CG33" s="42">
        <v>0</v>
      </c>
      <c r="CH33" s="42">
        <v>0</v>
      </c>
      <c r="CI33" s="42">
        <v>0</v>
      </c>
      <c r="CJ33" s="42">
        <v>0</v>
      </c>
      <c r="CK33" s="42">
        <v>0</v>
      </c>
      <c r="CL33" s="42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0</v>
      </c>
      <c r="CR33" s="42">
        <v>0</v>
      </c>
      <c r="CS33" s="49"/>
    </row>
    <row r="34" spans="1:97" s="47" customFormat="1" ht="13.5">
      <c r="A34" s="41" t="s">
        <v>75</v>
      </c>
      <c r="B34" s="42">
        <v>3</v>
      </c>
      <c r="C34" s="43" t="s">
        <v>210</v>
      </c>
      <c r="D34" s="43" t="s">
        <v>214</v>
      </c>
      <c r="E34" s="43" t="s">
        <v>107</v>
      </c>
      <c r="F34" s="43" t="s">
        <v>135</v>
      </c>
      <c r="G34" s="42">
        <v>150</v>
      </c>
      <c r="H34" s="42">
        <v>17</v>
      </c>
      <c r="I34" s="42">
        <v>1710</v>
      </c>
      <c r="J34" s="42">
        <v>19.6</v>
      </c>
      <c r="K34" s="42"/>
      <c r="L34" s="42"/>
      <c r="M34" s="45">
        <v>2.66</v>
      </c>
      <c r="N34" s="42"/>
      <c r="O34" s="42"/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3</v>
      </c>
      <c r="X34" s="42">
        <v>0</v>
      </c>
      <c r="Y34" s="42">
        <v>94</v>
      </c>
      <c r="Z34" s="42">
        <v>0</v>
      </c>
      <c r="AA34" s="42">
        <v>117</v>
      </c>
      <c r="AB34" s="42">
        <v>29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0</v>
      </c>
      <c r="AK34" s="42">
        <v>0</v>
      </c>
      <c r="AL34" s="42">
        <v>1</v>
      </c>
      <c r="AM34" s="42">
        <v>0</v>
      </c>
      <c r="AN34" s="42"/>
      <c r="AO34" s="42">
        <v>3</v>
      </c>
      <c r="AP34" s="42">
        <v>0</v>
      </c>
      <c r="AQ34" s="42">
        <v>0</v>
      </c>
      <c r="AR34" s="42">
        <v>0</v>
      </c>
      <c r="AS34" s="42">
        <v>0</v>
      </c>
      <c r="AT34" s="42">
        <v>61</v>
      </c>
      <c r="AU34" s="42">
        <v>45</v>
      </c>
      <c r="AV34" s="42">
        <v>0</v>
      </c>
      <c r="AW34" s="42">
        <v>0</v>
      </c>
      <c r="AX34" s="42">
        <v>0</v>
      </c>
      <c r="AY34" s="42">
        <v>21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1</v>
      </c>
      <c r="BM34" s="42">
        <v>0</v>
      </c>
      <c r="BN34" s="42">
        <v>1350</v>
      </c>
      <c r="BO34" s="50">
        <v>50</v>
      </c>
      <c r="BQ34" s="48" t="e">
        <f t="shared" si="0"/>
        <v>#DIV/0!</v>
      </c>
      <c r="BU34" s="42">
        <v>0</v>
      </c>
      <c r="BV34" s="42">
        <v>0</v>
      </c>
      <c r="BW34" s="42">
        <v>0</v>
      </c>
      <c r="BX34" s="42">
        <v>0</v>
      </c>
      <c r="BY34" s="42">
        <v>0</v>
      </c>
      <c r="BZ34" s="42">
        <v>0</v>
      </c>
      <c r="CA34" s="42">
        <v>0</v>
      </c>
      <c r="CB34" s="42">
        <v>0</v>
      </c>
      <c r="CC34" s="42">
        <v>0</v>
      </c>
      <c r="CD34" s="42">
        <v>0</v>
      </c>
      <c r="CE34" s="42">
        <v>0</v>
      </c>
      <c r="CF34" s="42">
        <v>0</v>
      </c>
      <c r="CG34" s="42">
        <v>0</v>
      </c>
      <c r="CH34" s="42">
        <v>0</v>
      </c>
      <c r="CI34" s="42">
        <v>0</v>
      </c>
      <c r="CJ34" s="42">
        <v>0</v>
      </c>
      <c r="CK34" s="42">
        <v>0</v>
      </c>
      <c r="CL34" s="42">
        <v>0</v>
      </c>
      <c r="CM34" s="42">
        <v>0</v>
      </c>
      <c r="CN34" s="42">
        <v>0</v>
      </c>
      <c r="CO34" s="42">
        <v>0</v>
      </c>
      <c r="CP34" s="42">
        <v>0</v>
      </c>
      <c r="CQ34" s="42">
        <v>0</v>
      </c>
      <c r="CR34" s="42">
        <v>0</v>
      </c>
      <c r="CS34" s="49"/>
    </row>
    <row r="35" spans="1:97" s="47" customFormat="1" ht="13.5">
      <c r="A35" s="41" t="s">
        <v>76</v>
      </c>
      <c r="B35" s="42" t="s">
        <v>122</v>
      </c>
      <c r="C35" s="43" t="s">
        <v>210</v>
      </c>
      <c r="D35" s="43" t="s">
        <v>213</v>
      </c>
      <c r="E35" s="43" t="s">
        <v>123</v>
      </c>
      <c r="F35" s="43" t="s">
        <v>121</v>
      </c>
      <c r="G35" s="42">
        <v>141</v>
      </c>
      <c r="H35" s="42">
        <v>21</v>
      </c>
      <c r="I35" s="42">
        <v>1170</v>
      </c>
      <c r="J35" s="42">
        <v>20.4</v>
      </c>
      <c r="K35" s="42"/>
      <c r="L35" s="42"/>
      <c r="M35" s="45">
        <v>25.88</v>
      </c>
      <c r="N35" s="42"/>
      <c r="O35" s="42"/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  <c r="AN35" s="42"/>
      <c r="AO35" s="42">
        <v>0</v>
      </c>
      <c r="AP35" s="42">
        <v>0</v>
      </c>
      <c r="AQ35" s="42">
        <v>2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0</v>
      </c>
      <c r="BD35" s="42">
        <v>0</v>
      </c>
      <c r="BE35" s="42">
        <v>0</v>
      </c>
      <c r="BF35" s="42">
        <v>0</v>
      </c>
      <c r="BG35" s="42">
        <v>0</v>
      </c>
      <c r="BH35" s="42">
        <v>0</v>
      </c>
      <c r="BI35" s="42">
        <v>0</v>
      </c>
      <c r="BJ35" s="42">
        <v>1</v>
      </c>
      <c r="BK35" s="42">
        <v>4</v>
      </c>
      <c r="BL35" s="42">
        <v>9</v>
      </c>
      <c r="BM35" s="42">
        <v>0</v>
      </c>
      <c r="BN35" s="42">
        <v>6000</v>
      </c>
      <c r="BO35" s="50">
        <v>250</v>
      </c>
      <c r="BQ35" s="48" t="e">
        <f t="shared" si="0"/>
        <v>#DIV/0!</v>
      </c>
      <c r="BU35" s="42">
        <v>0</v>
      </c>
      <c r="BV35" s="42">
        <v>0</v>
      </c>
      <c r="BW35" s="42">
        <v>0</v>
      </c>
      <c r="BX35" s="42">
        <v>0</v>
      </c>
      <c r="BY35" s="42">
        <v>0</v>
      </c>
      <c r="BZ35" s="42">
        <v>0</v>
      </c>
      <c r="CA35" s="42">
        <v>0</v>
      </c>
      <c r="CB35" s="42">
        <v>0</v>
      </c>
      <c r="CC35" s="42">
        <v>0</v>
      </c>
      <c r="CD35" s="42">
        <v>0</v>
      </c>
      <c r="CE35" s="42">
        <v>0</v>
      </c>
      <c r="CF35" s="42">
        <v>0</v>
      </c>
      <c r="CG35" s="42">
        <v>0</v>
      </c>
      <c r="CH35" s="42">
        <v>0</v>
      </c>
      <c r="CI35" s="42">
        <v>0</v>
      </c>
      <c r="CJ35" s="42">
        <v>0</v>
      </c>
      <c r="CK35" s="42">
        <v>0</v>
      </c>
      <c r="CL35" s="42">
        <v>0</v>
      </c>
      <c r="CM35" s="42">
        <v>0</v>
      </c>
      <c r="CN35" s="42">
        <v>0</v>
      </c>
      <c r="CO35" s="42">
        <v>0</v>
      </c>
      <c r="CP35" s="42">
        <v>0</v>
      </c>
      <c r="CQ35" s="42">
        <v>0</v>
      </c>
      <c r="CR35" s="42">
        <v>0</v>
      </c>
      <c r="CS35" s="49"/>
    </row>
    <row r="36" spans="1:97" s="47" customFormat="1" ht="13.5">
      <c r="A36" s="41" t="s">
        <v>77</v>
      </c>
      <c r="B36" s="42" t="s">
        <v>119</v>
      </c>
      <c r="C36" s="43" t="s">
        <v>210</v>
      </c>
      <c r="D36" s="43" t="s">
        <v>212</v>
      </c>
      <c r="E36" s="43" t="s">
        <v>136</v>
      </c>
      <c r="F36" s="43" t="s">
        <v>121</v>
      </c>
      <c r="G36" s="42">
        <v>90</v>
      </c>
      <c r="H36" s="42">
        <v>40</v>
      </c>
      <c r="I36" s="42">
        <v>960</v>
      </c>
      <c r="J36" s="42">
        <v>20</v>
      </c>
      <c r="K36" s="42"/>
      <c r="L36" s="42"/>
      <c r="M36" s="45">
        <v>11.32</v>
      </c>
      <c r="N36" s="42"/>
      <c r="O36" s="42"/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1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/>
      <c r="AO36" s="42">
        <v>0</v>
      </c>
      <c r="AP36" s="42">
        <v>0</v>
      </c>
      <c r="AQ36" s="42">
        <v>1</v>
      </c>
      <c r="AR36" s="42">
        <v>0</v>
      </c>
      <c r="AS36" s="42">
        <v>1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41</v>
      </c>
      <c r="BK36" s="42">
        <v>11</v>
      </c>
      <c r="BL36" s="42">
        <v>7</v>
      </c>
      <c r="BM36" s="42">
        <v>0</v>
      </c>
      <c r="BN36" s="42">
        <v>3600</v>
      </c>
      <c r="BO36" s="50">
        <v>100</v>
      </c>
      <c r="BQ36" s="48" t="e">
        <f t="shared" si="0"/>
        <v>#DIV/0!</v>
      </c>
      <c r="BU36" s="42">
        <v>0</v>
      </c>
      <c r="BV36" s="42">
        <v>0</v>
      </c>
      <c r="BW36" s="42">
        <v>0</v>
      </c>
      <c r="BX36" s="42">
        <v>0</v>
      </c>
      <c r="BY36" s="42">
        <v>0</v>
      </c>
      <c r="BZ36" s="42">
        <v>0</v>
      </c>
      <c r="CA36" s="42">
        <v>0</v>
      </c>
      <c r="CB36" s="42">
        <v>0</v>
      </c>
      <c r="CC36" s="42">
        <v>0</v>
      </c>
      <c r="CD36" s="42">
        <v>0</v>
      </c>
      <c r="CE36" s="42">
        <v>0</v>
      </c>
      <c r="CF36" s="42">
        <v>0</v>
      </c>
      <c r="CG36" s="42">
        <v>0</v>
      </c>
      <c r="CH36" s="42">
        <v>0</v>
      </c>
      <c r="CI36" s="42">
        <v>0</v>
      </c>
      <c r="CJ36" s="42">
        <v>0</v>
      </c>
      <c r="CK36" s="42">
        <v>0</v>
      </c>
      <c r="CL36" s="42">
        <v>0</v>
      </c>
      <c r="CM36" s="42">
        <v>0</v>
      </c>
      <c r="CN36" s="42">
        <v>0</v>
      </c>
      <c r="CO36" s="42">
        <v>0</v>
      </c>
      <c r="CP36" s="42">
        <v>0</v>
      </c>
      <c r="CQ36" s="42">
        <v>0</v>
      </c>
      <c r="CR36" s="42">
        <v>0</v>
      </c>
      <c r="CS36" s="49"/>
    </row>
    <row r="37" spans="1:97" s="47" customFormat="1" ht="13.5">
      <c r="A37" s="41" t="s">
        <v>78</v>
      </c>
      <c r="B37" s="42"/>
      <c r="C37" s="43"/>
      <c r="D37" s="43"/>
      <c r="E37" s="43"/>
      <c r="F37" s="43"/>
      <c r="G37" s="42"/>
      <c r="H37" s="42"/>
      <c r="I37" s="42"/>
      <c r="J37" s="42"/>
      <c r="K37" s="42"/>
      <c r="L37" s="42"/>
      <c r="M37" s="4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Q37" s="48" t="e">
        <f t="shared" si="0"/>
        <v>#DIV/0!</v>
      </c>
      <c r="CS37" s="49"/>
    </row>
    <row r="38" spans="1:97" s="47" customFormat="1" ht="13.5">
      <c r="A38" s="41" t="s">
        <v>79</v>
      </c>
      <c r="B38" s="42"/>
      <c r="C38" s="43"/>
      <c r="D38" s="43"/>
      <c r="E38" s="43"/>
      <c r="F38" s="43"/>
      <c r="G38" s="42"/>
      <c r="H38" s="42"/>
      <c r="I38" s="42"/>
      <c r="J38" s="42"/>
      <c r="K38" s="42"/>
      <c r="L38" s="42"/>
      <c r="M38" s="4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Q38" s="48" t="e">
        <f t="shared" si="0"/>
        <v>#DIV/0!</v>
      </c>
      <c r="CS38" s="49"/>
    </row>
    <row r="39" spans="1:97" s="47" customFormat="1" ht="13.5">
      <c r="A39" s="41" t="s">
        <v>80</v>
      </c>
      <c r="B39" s="42"/>
      <c r="C39" s="43"/>
      <c r="D39" s="43"/>
      <c r="E39" s="43"/>
      <c r="F39" s="43"/>
      <c r="G39" s="42"/>
      <c r="H39" s="42"/>
      <c r="I39" s="42"/>
      <c r="J39" s="42"/>
      <c r="K39" s="42"/>
      <c r="L39" s="42"/>
      <c r="M39" s="4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Q39" s="48" t="e">
        <f t="shared" si="0"/>
        <v>#DIV/0!</v>
      </c>
      <c r="CS39" s="49"/>
    </row>
    <row r="40" spans="1:97" s="47" customFormat="1" ht="13.5">
      <c r="A40" s="41" t="s">
        <v>81</v>
      </c>
      <c r="B40" s="42"/>
      <c r="C40" s="43"/>
      <c r="D40" s="43"/>
      <c r="E40" s="43"/>
      <c r="F40" s="43"/>
      <c r="G40" s="42"/>
      <c r="H40" s="42"/>
      <c r="I40" s="42"/>
      <c r="J40" s="42"/>
      <c r="K40" s="42"/>
      <c r="L40" s="42"/>
      <c r="M40" s="4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Q40" s="48" t="e">
        <f t="shared" si="0"/>
        <v>#DIV/0!</v>
      </c>
      <c r="CS40" s="49"/>
    </row>
    <row r="41" spans="1:97" s="47" customFormat="1" ht="13.5">
      <c r="A41" s="41" t="s">
        <v>82</v>
      </c>
      <c r="B41" s="42"/>
      <c r="C41" s="43"/>
      <c r="D41" s="43"/>
      <c r="E41" s="43"/>
      <c r="F41" s="43"/>
      <c r="G41" s="42"/>
      <c r="H41" s="42"/>
      <c r="I41" s="42"/>
      <c r="J41" s="42"/>
      <c r="K41" s="42"/>
      <c r="L41" s="42"/>
      <c r="M41" s="4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Q41" s="48" t="e">
        <f t="shared" si="0"/>
        <v>#DIV/0!</v>
      </c>
      <c r="CS41" s="49"/>
    </row>
    <row r="42" spans="1:97" s="47" customFormat="1" ht="13.5">
      <c r="A42" s="41" t="s">
        <v>83</v>
      </c>
      <c r="B42" s="42"/>
      <c r="C42" s="43"/>
      <c r="D42" s="43"/>
      <c r="E42" s="43"/>
      <c r="F42" s="43"/>
      <c r="G42" s="42"/>
      <c r="H42" s="42"/>
      <c r="I42" s="42"/>
      <c r="J42" s="42"/>
      <c r="K42" s="42"/>
      <c r="L42" s="42"/>
      <c r="M42" s="4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Q42" s="48" t="e">
        <f t="shared" si="0"/>
        <v>#DIV/0!</v>
      </c>
      <c r="CS42" s="49"/>
    </row>
    <row r="43" spans="1:97" s="47" customFormat="1" ht="13.5">
      <c r="A43" s="41" t="s">
        <v>84</v>
      </c>
      <c r="B43" s="42"/>
      <c r="C43" s="43"/>
      <c r="D43" s="43"/>
      <c r="E43" s="43"/>
      <c r="F43" s="43"/>
      <c r="G43" s="42"/>
      <c r="H43" s="42"/>
      <c r="I43" s="42"/>
      <c r="J43" s="42"/>
      <c r="K43" s="42"/>
      <c r="L43" s="42"/>
      <c r="M43" s="4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Q43" s="48" t="e">
        <f t="shared" si="0"/>
        <v>#DIV/0!</v>
      </c>
      <c r="CS43" s="49"/>
    </row>
    <row r="44" spans="1:97" s="47" customFormat="1" ht="13.5">
      <c r="A44" s="41" t="s">
        <v>85</v>
      </c>
      <c r="B44" s="42"/>
      <c r="C44" s="43"/>
      <c r="D44" s="43"/>
      <c r="E44" s="43"/>
      <c r="F44" s="43"/>
      <c r="G44" s="42"/>
      <c r="H44" s="42"/>
      <c r="I44" s="42"/>
      <c r="J44" s="42"/>
      <c r="K44" s="42"/>
      <c r="L44" s="42"/>
      <c r="M44" s="4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Q44" s="48" t="e">
        <f t="shared" si="0"/>
        <v>#DIV/0!</v>
      </c>
      <c r="CS44" s="49"/>
    </row>
    <row r="45" spans="1:97" s="47" customFormat="1" ht="13.5">
      <c r="A45" s="41" t="s">
        <v>86</v>
      </c>
      <c r="B45" s="42"/>
      <c r="C45" s="42"/>
      <c r="D45" s="42"/>
      <c r="E45" s="43"/>
      <c r="F45" s="43"/>
      <c r="G45" s="42"/>
      <c r="H45" s="42"/>
      <c r="I45" s="42"/>
      <c r="J45" s="42"/>
      <c r="K45" s="42"/>
      <c r="L45" s="42"/>
      <c r="M45" s="4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Q45" s="48" t="e">
        <f t="shared" si="0"/>
        <v>#DIV/0!</v>
      </c>
      <c r="CS45" s="49"/>
    </row>
  </sheetData>
  <sheetProtection/>
  <mergeCells count="27">
    <mergeCell ref="BJ14:BL14"/>
    <mergeCell ref="CI14:CO14"/>
    <mergeCell ref="CP14:CR14"/>
    <mergeCell ref="BU13:BY13"/>
    <mergeCell ref="BV14:BY14"/>
    <mergeCell ref="BZ14:CC14"/>
    <mergeCell ref="CD14:CH14"/>
    <mergeCell ref="BF14:BH14"/>
    <mergeCell ref="AZ14:BB14"/>
    <mergeCell ref="BR13:BS13"/>
    <mergeCell ref="A14:K14"/>
    <mergeCell ref="L14:N14"/>
    <mergeCell ref="P14:V14"/>
    <mergeCell ref="W14:AB14"/>
    <mergeCell ref="AT14:AV14"/>
    <mergeCell ref="BC14:BE14"/>
    <mergeCell ref="AQ14:AR14"/>
    <mergeCell ref="AC14:AI14"/>
    <mergeCell ref="AJ14:AP14"/>
    <mergeCell ref="D11:E11"/>
    <mergeCell ref="F11:J11"/>
    <mergeCell ref="D5:E5"/>
    <mergeCell ref="D6:E6"/>
    <mergeCell ref="D7:E7"/>
    <mergeCell ref="D8:E8"/>
    <mergeCell ref="D10:E10"/>
    <mergeCell ref="F10:J10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8.00390625" defaultRowHeight="13.5"/>
  <cols>
    <col min="1" max="2" width="5.875" style="22" customWidth="1"/>
    <col min="3" max="3" width="5.875" style="25" customWidth="1"/>
    <col min="4" max="4" width="9.375" style="22" customWidth="1"/>
    <col min="5" max="5" width="9.375" style="23" customWidth="1"/>
    <col min="6" max="6" width="9.375" style="22" customWidth="1"/>
    <col min="7" max="7" width="16.75390625" style="22" bestFit="1" customWidth="1"/>
    <col min="8" max="8" width="8.00390625" style="24" customWidth="1"/>
    <col min="9" max="16384" width="8.00390625" style="22" customWidth="1"/>
  </cols>
  <sheetData>
    <row r="1" ht="12">
      <c r="C1" s="23"/>
    </row>
    <row r="2" spans="1:7" ht="14.25">
      <c r="A2" s="75" t="s">
        <v>254</v>
      </c>
      <c r="B2" s="75"/>
      <c r="C2" s="75"/>
      <c r="D2" s="75"/>
      <c r="E2" s="75"/>
      <c r="F2" s="75"/>
      <c r="G2" s="75"/>
    </row>
    <row r="4" spans="4:5" ht="12">
      <c r="D4" s="73" t="s">
        <v>255</v>
      </c>
      <c r="E4" s="74"/>
    </row>
    <row r="5" spans="1:7" ht="12">
      <c r="A5" s="26" t="s">
        <v>248</v>
      </c>
      <c r="B5" s="26" t="s">
        <v>256</v>
      </c>
      <c r="C5" s="27" t="s">
        <v>249</v>
      </c>
      <c r="D5" s="26" t="s">
        <v>250</v>
      </c>
      <c r="E5" s="28" t="s">
        <v>257</v>
      </c>
      <c r="F5" s="26" t="s">
        <v>251</v>
      </c>
      <c r="G5" s="17" t="s">
        <v>258</v>
      </c>
    </row>
    <row r="6" spans="1:8" ht="12">
      <c r="A6" s="29">
        <v>1</v>
      </c>
      <c r="B6" s="29">
        <v>5</v>
      </c>
      <c r="C6" s="27" t="s">
        <v>259</v>
      </c>
      <c r="D6" s="29">
        <v>39</v>
      </c>
      <c r="E6" s="30">
        <f>D6/40</f>
        <v>0.975</v>
      </c>
      <c r="F6" s="26" t="s">
        <v>260</v>
      </c>
      <c r="G6" s="29" t="str">
        <f>IF(E6=1.1,"ﾏｻﾊﾞ",IF(E6&lt;1.1,"ﾏｻﾊﾞ","ｺﾞﾏｻﾊﾞ"))</f>
        <v>ﾏｻﾊﾞ</v>
      </c>
      <c r="H6" s="31"/>
    </row>
    <row r="7" spans="1:8" ht="12">
      <c r="A7" s="29">
        <f aca="true" t="shared" si="0" ref="A7:A38">A6+1</f>
        <v>2</v>
      </c>
      <c r="B7" s="29"/>
      <c r="C7" s="27" t="s">
        <v>261</v>
      </c>
      <c r="D7" s="29">
        <v>38</v>
      </c>
      <c r="E7" s="30">
        <f>D7/40</f>
        <v>0.95</v>
      </c>
      <c r="F7" s="26" t="s">
        <v>260</v>
      </c>
      <c r="G7" s="29" t="str">
        <f>IF(E7=1.1,"ﾏｻﾊﾞ",IF(E7&lt;1.1,"ﾏｻﾊﾞ","ｺﾞﾏｻﾊﾞ"))</f>
        <v>ﾏｻﾊﾞ</v>
      </c>
      <c r="H7" s="31"/>
    </row>
    <row r="8" spans="1:8" ht="12">
      <c r="A8" s="29">
        <f t="shared" si="0"/>
        <v>3</v>
      </c>
      <c r="B8" s="29">
        <v>6</v>
      </c>
      <c r="C8" s="27" t="s">
        <v>262</v>
      </c>
      <c r="D8" s="29">
        <v>36</v>
      </c>
      <c r="E8" s="30">
        <f>D8/40</f>
        <v>0.9</v>
      </c>
      <c r="F8" s="26" t="s">
        <v>260</v>
      </c>
      <c r="G8" s="29" t="str">
        <f>IF(E8=1.1,"ﾏｻﾊﾞ",IF(E8&lt;1.1,"ﾏｻﾊﾞ","ｺﾞﾏｻﾊﾞ"))</f>
        <v>ﾏｻﾊﾞ</v>
      </c>
      <c r="H8" s="31"/>
    </row>
    <row r="9" spans="1:8" ht="12">
      <c r="A9" s="29">
        <f t="shared" si="0"/>
        <v>4</v>
      </c>
      <c r="B9" s="29"/>
      <c r="C9" s="27"/>
      <c r="D9" s="29"/>
      <c r="E9" s="30"/>
      <c r="F9" s="26"/>
      <c r="G9" s="29"/>
      <c r="H9" s="31"/>
    </row>
    <row r="10" spans="1:8" ht="12">
      <c r="A10" s="29">
        <f t="shared" si="0"/>
        <v>5</v>
      </c>
      <c r="B10" s="29"/>
      <c r="C10" s="27"/>
      <c r="D10" s="29"/>
      <c r="E10" s="30"/>
      <c r="F10" s="26"/>
      <c r="G10" s="29"/>
      <c r="H10" s="31"/>
    </row>
    <row r="11" spans="1:8" ht="12">
      <c r="A11" s="29">
        <f t="shared" si="0"/>
        <v>6</v>
      </c>
      <c r="B11" s="29"/>
      <c r="C11" s="27"/>
      <c r="D11" s="29"/>
      <c r="E11" s="30"/>
      <c r="F11" s="26"/>
      <c r="G11" s="29"/>
      <c r="H11" s="31"/>
    </row>
    <row r="12" spans="1:8" ht="12">
      <c r="A12" s="29">
        <f t="shared" si="0"/>
        <v>7</v>
      </c>
      <c r="B12" s="29"/>
      <c r="C12" s="27"/>
      <c r="D12" s="29"/>
      <c r="E12" s="30"/>
      <c r="F12" s="26"/>
      <c r="G12" s="29"/>
      <c r="H12" s="31"/>
    </row>
    <row r="13" spans="1:8" ht="12">
      <c r="A13" s="29">
        <f t="shared" si="0"/>
        <v>8</v>
      </c>
      <c r="B13" s="29"/>
      <c r="C13" s="27"/>
      <c r="D13" s="29"/>
      <c r="E13" s="30"/>
      <c r="F13" s="26"/>
      <c r="G13" s="29"/>
      <c r="H13" s="31"/>
    </row>
    <row r="14" spans="1:8" ht="12">
      <c r="A14" s="29">
        <f t="shared" si="0"/>
        <v>9</v>
      </c>
      <c r="B14" s="29"/>
      <c r="C14" s="27"/>
      <c r="D14" s="29"/>
      <c r="E14" s="30"/>
      <c r="F14" s="26"/>
      <c r="G14" s="29"/>
      <c r="H14" s="31"/>
    </row>
    <row r="15" spans="1:8" ht="12">
      <c r="A15" s="29">
        <f t="shared" si="0"/>
        <v>10</v>
      </c>
      <c r="B15" s="29"/>
      <c r="C15" s="27"/>
      <c r="D15" s="29"/>
      <c r="E15" s="30"/>
      <c r="F15" s="26"/>
      <c r="G15" s="29"/>
      <c r="H15" s="31"/>
    </row>
    <row r="16" spans="1:8" ht="12">
      <c r="A16" s="29">
        <f t="shared" si="0"/>
        <v>11</v>
      </c>
      <c r="B16" s="29"/>
      <c r="C16" s="27"/>
      <c r="D16" s="29"/>
      <c r="E16" s="30"/>
      <c r="F16" s="26"/>
      <c r="G16" s="29"/>
      <c r="H16" s="31"/>
    </row>
    <row r="17" spans="1:8" ht="12">
      <c r="A17" s="29">
        <f t="shared" si="0"/>
        <v>12</v>
      </c>
      <c r="B17" s="29"/>
      <c r="C17" s="27"/>
      <c r="D17" s="29"/>
      <c r="E17" s="30"/>
      <c r="F17" s="26"/>
      <c r="G17" s="29"/>
      <c r="H17" s="31"/>
    </row>
    <row r="18" spans="1:8" ht="12">
      <c r="A18" s="29">
        <f t="shared" si="0"/>
        <v>13</v>
      </c>
      <c r="B18" s="29"/>
      <c r="C18" s="27"/>
      <c r="D18" s="29"/>
      <c r="E18" s="30"/>
      <c r="F18" s="26"/>
      <c r="G18" s="29"/>
      <c r="H18" s="31"/>
    </row>
    <row r="19" spans="1:8" ht="12">
      <c r="A19" s="29">
        <f t="shared" si="0"/>
        <v>14</v>
      </c>
      <c r="B19" s="29"/>
      <c r="C19" s="27"/>
      <c r="D19" s="29"/>
      <c r="E19" s="30"/>
      <c r="F19" s="26"/>
      <c r="G19" s="29"/>
      <c r="H19" s="31"/>
    </row>
    <row r="20" spans="1:8" ht="12">
      <c r="A20" s="29">
        <f t="shared" si="0"/>
        <v>15</v>
      </c>
      <c r="B20" s="29"/>
      <c r="C20" s="27"/>
      <c r="D20" s="29"/>
      <c r="E20" s="30"/>
      <c r="F20" s="26"/>
      <c r="G20" s="29"/>
      <c r="H20" s="31"/>
    </row>
    <row r="21" spans="1:8" ht="12">
      <c r="A21" s="29">
        <f t="shared" si="0"/>
        <v>16</v>
      </c>
      <c r="B21" s="29"/>
      <c r="C21" s="27"/>
      <c r="D21" s="29"/>
      <c r="E21" s="30"/>
      <c r="F21" s="26"/>
      <c r="G21" s="29"/>
      <c r="H21" s="31"/>
    </row>
    <row r="22" spans="1:8" ht="12">
      <c r="A22" s="29">
        <f t="shared" si="0"/>
        <v>17</v>
      </c>
      <c r="B22" s="29"/>
      <c r="C22" s="27"/>
      <c r="D22" s="29"/>
      <c r="E22" s="30"/>
      <c r="F22" s="26"/>
      <c r="G22" s="29"/>
      <c r="H22" s="31"/>
    </row>
    <row r="23" spans="1:8" ht="12">
      <c r="A23" s="29">
        <f t="shared" si="0"/>
        <v>18</v>
      </c>
      <c r="B23" s="29"/>
      <c r="C23" s="27"/>
      <c r="D23" s="29"/>
      <c r="E23" s="30"/>
      <c r="F23" s="26"/>
      <c r="G23" s="29"/>
      <c r="H23" s="31"/>
    </row>
    <row r="24" spans="1:8" ht="12">
      <c r="A24" s="29">
        <f t="shared" si="0"/>
        <v>19</v>
      </c>
      <c r="B24" s="29"/>
      <c r="C24" s="27"/>
      <c r="D24" s="29"/>
      <c r="E24" s="30"/>
      <c r="F24" s="26"/>
      <c r="G24" s="29"/>
      <c r="H24" s="31"/>
    </row>
    <row r="25" spans="1:8" ht="12">
      <c r="A25" s="29">
        <f t="shared" si="0"/>
        <v>20</v>
      </c>
      <c r="B25" s="29"/>
      <c r="C25" s="27"/>
      <c r="D25" s="29"/>
      <c r="E25" s="30"/>
      <c r="F25" s="26"/>
      <c r="G25" s="29"/>
      <c r="H25" s="31"/>
    </row>
    <row r="26" spans="1:8" ht="12">
      <c r="A26" s="29">
        <f t="shared" si="0"/>
        <v>21</v>
      </c>
      <c r="B26" s="29"/>
      <c r="C26" s="27"/>
      <c r="D26" s="29"/>
      <c r="E26" s="30"/>
      <c r="F26" s="26"/>
      <c r="G26" s="29"/>
      <c r="H26" s="31"/>
    </row>
    <row r="27" spans="1:8" ht="12">
      <c r="A27" s="29">
        <f t="shared" si="0"/>
        <v>22</v>
      </c>
      <c r="B27" s="29"/>
      <c r="C27" s="27"/>
      <c r="D27" s="29"/>
      <c r="E27" s="30"/>
      <c r="F27" s="26"/>
      <c r="G27" s="29"/>
      <c r="H27" s="31"/>
    </row>
    <row r="28" spans="1:8" ht="12">
      <c r="A28" s="29">
        <f t="shared" si="0"/>
        <v>23</v>
      </c>
      <c r="B28" s="29"/>
      <c r="C28" s="27"/>
      <c r="D28" s="29"/>
      <c r="E28" s="30"/>
      <c r="F28" s="26"/>
      <c r="G28" s="29"/>
      <c r="H28" s="31"/>
    </row>
    <row r="29" spans="1:8" ht="12">
      <c r="A29" s="29">
        <f t="shared" si="0"/>
        <v>24</v>
      </c>
      <c r="B29" s="29"/>
      <c r="C29" s="27"/>
      <c r="D29" s="29"/>
      <c r="E29" s="30"/>
      <c r="F29" s="26"/>
      <c r="G29" s="29"/>
      <c r="H29" s="31"/>
    </row>
    <row r="30" spans="1:8" ht="12">
      <c r="A30" s="29">
        <f t="shared" si="0"/>
        <v>25</v>
      </c>
      <c r="B30" s="29"/>
      <c r="C30" s="27"/>
      <c r="D30" s="29"/>
      <c r="E30" s="30"/>
      <c r="F30" s="26"/>
      <c r="G30" s="29"/>
      <c r="H30" s="31"/>
    </row>
    <row r="31" spans="1:8" ht="12">
      <c r="A31" s="29">
        <f t="shared" si="0"/>
        <v>26</v>
      </c>
      <c r="B31" s="29"/>
      <c r="C31" s="27"/>
      <c r="D31" s="29"/>
      <c r="E31" s="30"/>
      <c r="F31" s="26"/>
      <c r="G31" s="29"/>
      <c r="H31" s="31"/>
    </row>
    <row r="32" spans="1:8" ht="12">
      <c r="A32" s="29">
        <f t="shared" si="0"/>
        <v>27</v>
      </c>
      <c r="B32" s="29"/>
      <c r="C32" s="27"/>
      <c r="D32" s="29"/>
      <c r="E32" s="30"/>
      <c r="F32" s="26"/>
      <c r="G32" s="29"/>
      <c r="H32" s="31"/>
    </row>
    <row r="33" spans="1:8" ht="12">
      <c r="A33" s="29">
        <f t="shared" si="0"/>
        <v>28</v>
      </c>
      <c r="B33" s="29"/>
      <c r="C33" s="27"/>
      <c r="D33" s="29"/>
      <c r="E33" s="30"/>
      <c r="F33" s="26"/>
      <c r="G33" s="29"/>
      <c r="H33" s="31"/>
    </row>
    <row r="34" spans="1:8" ht="12">
      <c r="A34" s="29">
        <f t="shared" si="0"/>
        <v>29</v>
      </c>
      <c r="B34" s="29"/>
      <c r="C34" s="27"/>
      <c r="D34" s="29"/>
      <c r="E34" s="30"/>
      <c r="F34" s="26"/>
      <c r="G34" s="29"/>
      <c r="H34" s="31"/>
    </row>
    <row r="35" spans="1:8" ht="12">
      <c r="A35" s="29">
        <f t="shared" si="0"/>
        <v>30</v>
      </c>
      <c r="B35" s="29"/>
      <c r="C35" s="27"/>
      <c r="D35" s="29"/>
      <c r="E35" s="30"/>
      <c r="F35" s="26"/>
      <c r="G35" s="29"/>
      <c r="H35" s="31"/>
    </row>
    <row r="36" spans="1:8" ht="12">
      <c r="A36" s="29">
        <f t="shared" si="0"/>
        <v>31</v>
      </c>
      <c r="B36" s="29"/>
      <c r="C36" s="27"/>
      <c r="D36" s="29"/>
      <c r="E36" s="30"/>
      <c r="F36" s="26"/>
      <c r="G36" s="29"/>
      <c r="H36" s="31"/>
    </row>
    <row r="37" spans="1:8" ht="12">
      <c r="A37" s="29">
        <f t="shared" si="0"/>
        <v>32</v>
      </c>
      <c r="B37" s="29"/>
      <c r="C37" s="27"/>
      <c r="D37" s="29"/>
      <c r="E37" s="30"/>
      <c r="F37" s="26"/>
      <c r="G37" s="29"/>
      <c r="H37" s="31"/>
    </row>
    <row r="38" spans="1:8" ht="12">
      <c r="A38" s="29">
        <f t="shared" si="0"/>
        <v>33</v>
      </c>
      <c r="B38" s="29"/>
      <c r="C38" s="27"/>
      <c r="D38" s="29"/>
      <c r="E38" s="30"/>
      <c r="F38" s="26"/>
      <c r="G38" s="29"/>
      <c r="H38" s="31"/>
    </row>
    <row r="39" spans="1:8" ht="12">
      <c r="A39" s="29">
        <f aca="true" t="shared" si="1" ref="A39:A55">A38+1</f>
        <v>34</v>
      </c>
      <c r="B39" s="29"/>
      <c r="C39" s="27"/>
      <c r="D39" s="29"/>
      <c r="E39" s="30"/>
      <c r="F39" s="26"/>
      <c r="G39" s="29"/>
      <c r="H39" s="31"/>
    </row>
    <row r="40" spans="1:8" ht="12">
      <c r="A40" s="29">
        <f t="shared" si="1"/>
        <v>35</v>
      </c>
      <c r="B40" s="29"/>
      <c r="C40" s="27"/>
      <c r="D40" s="29"/>
      <c r="E40" s="30"/>
      <c r="F40" s="26"/>
      <c r="G40" s="29"/>
      <c r="H40" s="31"/>
    </row>
    <row r="41" spans="1:8" ht="12">
      <c r="A41" s="29">
        <f t="shared" si="1"/>
        <v>36</v>
      </c>
      <c r="B41" s="29"/>
      <c r="C41" s="27"/>
      <c r="D41" s="29"/>
      <c r="E41" s="30"/>
      <c r="F41" s="26"/>
      <c r="G41" s="29"/>
      <c r="H41" s="31"/>
    </row>
    <row r="42" spans="1:8" ht="12">
      <c r="A42" s="29">
        <f t="shared" si="1"/>
        <v>37</v>
      </c>
      <c r="B42" s="29"/>
      <c r="C42" s="27"/>
      <c r="D42" s="29"/>
      <c r="E42" s="30"/>
      <c r="F42" s="26"/>
      <c r="G42" s="29"/>
      <c r="H42" s="31"/>
    </row>
    <row r="43" spans="1:8" ht="12">
      <c r="A43" s="29">
        <f t="shared" si="1"/>
        <v>38</v>
      </c>
      <c r="B43" s="29"/>
      <c r="C43" s="27"/>
      <c r="D43" s="29"/>
      <c r="E43" s="30"/>
      <c r="F43" s="26"/>
      <c r="G43" s="29"/>
      <c r="H43" s="31"/>
    </row>
    <row r="44" spans="1:8" ht="12">
      <c r="A44" s="29">
        <f t="shared" si="1"/>
        <v>39</v>
      </c>
      <c r="B44" s="29"/>
      <c r="C44" s="27"/>
      <c r="D44" s="29"/>
      <c r="E44" s="30"/>
      <c r="F44" s="26"/>
      <c r="G44" s="29"/>
      <c r="H44" s="31"/>
    </row>
    <row r="45" spans="1:8" ht="12">
      <c r="A45" s="29">
        <f t="shared" si="1"/>
        <v>40</v>
      </c>
      <c r="B45" s="29"/>
      <c r="C45" s="27"/>
      <c r="D45" s="29"/>
      <c r="E45" s="30"/>
      <c r="F45" s="26"/>
      <c r="G45" s="29"/>
      <c r="H45" s="31"/>
    </row>
    <row r="46" spans="1:8" ht="12">
      <c r="A46" s="29">
        <f t="shared" si="1"/>
        <v>41</v>
      </c>
      <c r="B46" s="29"/>
      <c r="C46" s="27"/>
      <c r="D46" s="29"/>
      <c r="E46" s="30"/>
      <c r="F46" s="26"/>
      <c r="G46" s="29"/>
      <c r="H46" s="31"/>
    </row>
    <row r="47" spans="1:8" ht="12">
      <c r="A47" s="29">
        <f t="shared" si="1"/>
        <v>42</v>
      </c>
      <c r="B47" s="29"/>
      <c r="C47" s="27"/>
      <c r="D47" s="29"/>
      <c r="E47" s="30"/>
      <c r="F47" s="26"/>
      <c r="G47" s="29"/>
      <c r="H47" s="31"/>
    </row>
    <row r="48" spans="1:8" ht="12">
      <c r="A48" s="29">
        <f t="shared" si="1"/>
        <v>43</v>
      </c>
      <c r="B48" s="29"/>
      <c r="C48" s="27"/>
      <c r="D48" s="29"/>
      <c r="E48" s="30"/>
      <c r="F48" s="26"/>
      <c r="G48" s="29"/>
      <c r="H48" s="31"/>
    </row>
    <row r="49" spans="1:8" ht="12">
      <c r="A49" s="29">
        <f t="shared" si="1"/>
        <v>44</v>
      </c>
      <c r="B49" s="29"/>
      <c r="C49" s="27"/>
      <c r="D49" s="29"/>
      <c r="E49" s="30"/>
      <c r="F49" s="26"/>
      <c r="G49" s="29"/>
      <c r="H49" s="31"/>
    </row>
    <row r="50" spans="1:8" ht="12">
      <c r="A50" s="29">
        <f t="shared" si="1"/>
        <v>45</v>
      </c>
      <c r="B50" s="29"/>
      <c r="C50" s="27"/>
      <c r="D50" s="29"/>
      <c r="E50" s="30"/>
      <c r="F50" s="26"/>
      <c r="G50" s="29"/>
      <c r="H50" s="31"/>
    </row>
    <row r="51" spans="1:8" ht="12">
      <c r="A51" s="29">
        <f t="shared" si="1"/>
        <v>46</v>
      </c>
      <c r="B51" s="29"/>
      <c r="C51" s="27"/>
      <c r="D51" s="29"/>
      <c r="E51" s="30"/>
      <c r="F51" s="26"/>
      <c r="G51" s="29"/>
      <c r="H51" s="31"/>
    </row>
    <row r="52" spans="1:8" ht="12">
      <c r="A52" s="29">
        <f t="shared" si="1"/>
        <v>47</v>
      </c>
      <c r="B52" s="29"/>
      <c r="C52" s="27"/>
      <c r="D52" s="29"/>
      <c r="E52" s="30"/>
      <c r="F52" s="26"/>
      <c r="G52" s="29"/>
      <c r="H52" s="31"/>
    </row>
    <row r="53" spans="1:8" ht="12">
      <c r="A53" s="29">
        <f t="shared" si="1"/>
        <v>48</v>
      </c>
      <c r="B53" s="29"/>
      <c r="C53" s="27"/>
      <c r="D53" s="29"/>
      <c r="E53" s="30"/>
      <c r="F53" s="26"/>
      <c r="G53" s="29"/>
      <c r="H53" s="31"/>
    </row>
    <row r="54" spans="1:8" ht="12">
      <c r="A54" s="29">
        <f t="shared" si="1"/>
        <v>49</v>
      </c>
      <c r="B54" s="29"/>
      <c r="C54" s="27"/>
      <c r="D54" s="29"/>
      <c r="E54" s="30"/>
      <c r="F54" s="26"/>
      <c r="G54" s="29"/>
      <c r="H54" s="31"/>
    </row>
    <row r="55" spans="1:8" ht="12">
      <c r="A55" s="29">
        <f t="shared" si="1"/>
        <v>50</v>
      </c>
      <c r="B55" s="29"/>
      <c r="C55" s="27"/>
      <c r="D55" s="29"/>
      <c r="E55" s="30"/>
      <c r="F55" s="26"/>
      <c r="G55" s="29"/>
      <c r="H55" s="31"/>
    </row>
    <row r="56" spans="1:3" ht="12">
      <c r="A56" s="32"/>
      <c r="B56" s="32"/>
      <c r="C56" s="33" t="s">
        <v>252</v>
      </c>
    </row>
    <row r="57" spans="1:3" ht="12">
      <c r="A57" s="32"/>
      <c r="B57" s="32"/>
      <c r="C57" s="33" t="s">
        <v>263</v>
      </c>
    </row>
    <row r="59" spans="3:6" ht="12">
      <c r="C59" s="34" t="s">
        <v>253</v>
      </c>
      <c r="D59" s="35"/>
      <c r="E59" s="36"/>
      <c r="F59" s="35"/>
    </row>
    <row r="60" spans="3:6" ht="12">
      <c r="C60" s="34"/>
      <c r="D60" s="35"/>
      <c r="E60" s="36"/>
      <c r="F60" s="35"/>
    </row>
    <row r="61" spans="3:6" ht="12">
      <c r="C61" s="34"/>
      <c r="D61" s="35"/>
      <c r="E61" s="36"/>
      <c r="F61" s="35"/>
    </row>
  </sheetData>
  <sheetProtection/>
  <mergeCells count="2">
    <mergeCell ref="D4:E4"/>
    <mergeCell ref="A2:G2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1" sqref="C11:J11"/>
    </sheetView>
  </sheetViews>
  <sheetFormatPr defaultColWidth="9.00390625" defaultRowHeight="13.5"/>
  <cols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2013</v>
      </c>
      <c r="C1" t="s">
        <v>0</v>
      </c>
      <c r="D1">
        <v>10</v>
      </c>
      <c r="E1" t="s">
        <v>1</v>
      </c>
      <c r="F1" s="1" t="s">
        <v>2</v>
      </c>
    </row>
    <row r="2" ht="13.5"/>
    <row r="3" ht="13.5"/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292</v>
      </c>
    </row>
    <row r="6" spans="1:73" ht="13.5">
      <c r="A6" s="5" t="s">
        <v>11</v>
      </c>
      <c r="B6" s="3"/>
      <c r="C6" s="42">
        <v>350100</v>
      </c>
      <c r="D6" s="67"/>
      <c r="E6" s="69"/>
      <c r="F6" s="43" t="s">
        <v>12</v>
      </c>
      <c r="G6" s="42" t="s">
        <v>13</v>
      </c>
      <c r="H6" s="42">
        <v>3</v>
      </c>
      <c r="I6" s="42">
        <v>92</v>
      </c>
      <c r="J6" s="42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65">
        <v>3511</v>
      </c>
      <c r="E8" s="66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42">
        <v>150</v>
      </c>
      <c r="C11" s="53">
        <v>42</v>
      </c>
      <c r="D11" s="76">
        <v>2047</v>
      </c>
      <c r="E11" s="77"/>
      <c r="F11" s="78" t="s">
        <v>294</v>
      </c>
      <c r="G11" s="79"/>
      <c r="H11" s="79"/>
      <c r="I11" s="79"/>
      <c r="J11" s="80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273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274</v>
      </c>
      <c r="BN14" s="4" t="s">
        <v>37</v>
      </c>
      <c r="BO14" s="12" t="s">
        <v>275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2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276</v>
      </c>
      <c r="AU15" s="2" t="s">
        <v>56</v>
      </c>
      <c r="AV15" s="2" t="s">
        <v>57</v>
      </c>
      <c r="AW15" s="2" t="s">
        <v>276</v>
      </c>
      <c r="AX15" s="2" t="s">
        <v>277</v>
      </c>
      <c r="AY15" s="2" t="s">
        <v>98</v>
      </c>
      <c r="AZ15" s="2" t="s">
        <v>278</v>
      </c>
      <c r="BA15" s="2" t="s">
        <v>56</v>
      </c>
      <c r="BB15" s="2" t="s">
        <v>57</v>
      </c>
      <c r="BC15" s="2" t="s">
        <v>278</v>
      </c>
      <c r="BD15" s="2" t="s">
        <v>56</v>
      </c>
      <c r="BE15" s="2" t="s">
        <v>57</v>
      </c>
      <c r="BF15" s="2" t="s">
        <v>278</v>
      </c>
      <c r="BG15" s="2" t="s">
        <v>56</v>
      </c>
      <c r="BH15" s="2" t="s">
        <v>57</v>
      </c>
      <c r="BI15" s="2" t="s">
        <v>57</v>
      </c>
      <c r="BJ15" s="2" t="s">
        <v>278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279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58" customFormat="1" ht="13.5">
      <c r="A16" s="52" t="s">
        <v>58</v>
      </c>
      <c r="B16" s="53">
        <v>9</v>
      </c>
      <c r="C16" s="54" t="s">
        <v>280</v>
      </c>
      <c r="D16" s="54" t="s">
        <v>281</v>
      </c>
      <c r="E16" s="55">
        <v>35.2</v>
      </c>
      <c r="F16" s="55">
        <v>132.2</v>
      </c>
      <c r="G16" s="53">
        <v>150</v>
      </c>
      <c r="H16" s="53">
        <v>51</v>
      </c>
      <c r="I16" s="53">
        <v>1760</v>
      </c>
      <c r="J16" s="53">
        <v>26</v>
      </c>
      <c r="K16" s="53"/>
      <c r="L16" s="53"/>
      <c r="M16" s="53">
        <v>0.58</v>
      </c>
      <c r="N16" s="53"/>
      <c r="O16" s="53"/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5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/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1</v>
      </c>
      <c r="AV16" s="53">
        <v>2</v>
      </c>
      <c r="AW16" s="53">
        <v>0</v>
      </c>
      <c r="AX16" s="53">
        <v>0</v>
      </c>
      <c r="AY16" s="53">
        <v>2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1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220</v>
      </c>
      <c r="BO16" s="56">
        <v>10</v>
      </c>
      <c r="BP16" s="56"/>
      <c r="BQ16" s="57">
        <f aca="true" t="shared" si="0" ref="BQ16:BQ45">(I16/G16)/($D$11/$B$11)</f>
        <v>0.8597948216902784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9"/>
    </row>
    <row r="17" spans="1:97" s="58" customFormat="1" ht="13.5">
      <c r="A17" s="52" t="s">
        <v>59</v>
      </c>
      <c r="B17" s="53">
        <v>10</v>
      </c>
      <c r="C17" s="54" t="s">
        <v>280</v>
      </c>
      <c r="D17" s="54" t="s">
        <v>282</v>
      </c>
      <c r="E17" s="55">
        <v>35.3</v>
      </c>
      <c r="F17" s="55">
        <v>132.2</v>
      </c>
      <c r="G17" s="53">
        <v>150</v>
      </c>
      <c r="H17" s="53">
        <v>57</v>
      </c>
      <c r="I17" s="53">
        <v>1270</v>
      </c>
      <c r="J17" s="53">
        <v>25.9</v>
      </c>
      <c r="K17" s="53"/>
      <c r="L17" s="53"/>
      <c r="M17" s="53">
        <v>2.61</v>
      </c>
      <c r="N17" s="53"/>
      <c r="O17" s="53"/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3</v>
      </c>
      <c r="AB17" s="53">
        <v>34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/>
      <c r="AO17" s="53">
        <v>0</v>
      </c>
      <c r="AP17" s="53">
        <v>0</v>
      </c>
      <c r="AQ17" s="53">
        <v>0</v>
      </c>
      <c r="AR17" s="53">
        <v>0</v>
      </c>
      <c r="AS17" s="53">
        <v>1</v>
      </c>
      <c r="AT17" s="53">
        <v>55</v>
      </c>
      <c r="AU17" s="53">
        <v>1</v>
      </c>
      <c r="AV17" s="53">
        <v>5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1</v>
      </c>
      <c r="BK17" s="53">
        <v>0</v>
      </c>
      <c r="BL17" s="53">
        <v>0</v>
      </c>
      <c r="BM17" s="53">
        <v>0</v>
      </c>
      <c r="BN17" s="53">
        <v>500</v>
      </c>
      <c r="BO17" s="56">
        <v>20</v>
      </c>
      <c r="BP17" s="56"/>
      <c r="BQ17" s="57">
        <f t="shared" si="0"/>
        <v>0.6204201270151442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9"/>
    </row>
    <row r="18" spans="1:97" s="58" customFormat="1" ht="13.5">
      <c r="A18" s="52" t="s">
        <v>60</v>
      </c>
      <c r="B18" s="53">
        <v>11</v>
      </c>
      <c r="C18" s="54" t="s">
        <v>280</v>
      </c>
      <c r="D18" s="54" t="s">
        <v>283</v>
      </c>
      <c r="E18" s="55">
        <v>35.4</v>
      </c>
      <c r="F18" s="55">
        <v>132.2</v>
      </c>
      <c r="G18" s="53">
        <v>150</v>
      </c>
      <c r="H18" s="53">
        <v>57</v>
      </c>
      <c r="I18" s="53">
        <v>2050</v>
      </c>
      <c r="J18" s="53">
        <v>26</v>
      </c>
      <c r="K18" s="53"/>
      <c r="L18" s="53"/>
      <c r="M18" s="53">
        <v>2.79</v>
      </c>
      <c r="N18" s="53"/>
      <c r="O18" s="53"/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1</v>
      </c>
      <c r="AB18" s="53">
        <v>9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/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1</v>
      </c>
      <c r="AU18" s="53">
        <v>0</v>
      </c>
      <c r="AV18" s="53">
        <v>5</v>
      </c>
      <c r="AW18" s="53">
        <v>0</v>
      </c>
      <c r="AX18" s="53">
        <v>0</v>
      </c>
      <c r="AY18" s="53">
        <v>2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115</v>
      </c>
      <c r="BO18" s="56">
        <v>5</v>
      </c>
      <c r="BP18" s="56"/>
      <c r="BQ18" s="57">
        <f t="shared" si="0"/>
        <v>1.0014655593551538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9"/>
    </row>
    <row r="19" spans="1:97" s="58" customFormat="1" ht="13.5">
      <c r="A19" s="52" t="s">
        <v>61</v>
      </c>
      <c r="B19" s="53">
        <v>12</v>
      </c>
      <c r="C19" s="54" t="s">
        <v>280</v>
      </c>
      <c r="D19" s="54" t="s">
        <v>284</v>
      </c>
      <c r="E19" s="55">
        <v>36</v>
      </c>
      <c r="F19" s="55">
        <v>132.2</v>
      </c>
      <c r="G19" s="53">
        <v>150</v>
      </c>
      <c r="H19" s="53">
        <v>52</v>
      </c>
      <c r="I19" s="53">
        <v>1870</v>
      </c>
      <c r="J19" s="53">
        <v>25.8</v>
      </c>
      <c r="K19" s="53"/>
      <c r="L19" s="53"/>
      <c r="M19" s="53">
        <v>5.82</v>
      </c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4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/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4</v>
      </c>
      <c r="AU19" s="53">
        <v>0</v>
      </c>
      <c r="AV19" s="53">
        <v>0</v>
      </c>
      <c r="AW19" s="53">
        <v>0</v>
      </c>
      <c r="AX19" s="53">
        <v>1</v>
      </c>
      <c r="AY19" s="53">
        <v>3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0</v>
      </c>
      <c r="BM19" s="53">
        <v>0</v>
      </c>
      <c r="BN19" s="53">
        <v>1660</v>
      </c>
      <c r="BO19" s="60">
        <v>20</v>
      </c>
      <c r="BP19" s="60"/>
      <c r="BQ19" s="57">
        <f t="shared" si="0"/>
        <v>0.9135319980459209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9"/>
    </row>
    <row r="20" spans="1:97" s="58" customFormat="1" ht="13.5">
      <c r="A20" s="52" t="s">
        <v>62</v>
      </c>
      <c r="B20" s="53">
        <v>13</v>
      </c>
      <c r="C20" s="54" t="s">
        <v>280</v>
      </c>
      <c r="D20" s="54" t="s">
        <v>285</v>
      </c>
      <c r="E20" s="55">
        <v>36.2</v>
      </c>
      <c r="F20" s="55">
        <v>132.2</v>
      </c>
      <c r="G20" s="53">
        <v>150</v>
      </c>
      <c r="H20" s="53">
        <v>32</v>
      </c>
      <c r="I20" s="53">
        <v>1825</v>
      </c>
      <c r="J20" s="53">
        <v>24.5</v>
      </c>
      <c r="K20" s="53"/>
      <c r="L20" s="53"/>
      <c r="M20" s="53">
        <v>3.57</v>
      </c>
      <c r="N20" s="53"/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/>
      <c r="AO20" s="53">
        <v>0</v>
      </c>
      <c r="AP20" s="53">
        <v>0</v>
      </c>
      <c r="AQ20" s="53">
        <v>0</v>
      </c>
      <c r="AR20" s="53">
        <v>0</v>
      </c>
      <c r="AS20" s="53">
        <v>4</v>
      </c>
      <c r="AT20" s="53">
        <v>0</v>
      </c>
      <c r="AU20" s="53">
        <v>1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1400</v>
      </c>
      <c r="BO20" s="60">
        <v>50</v>
      </c>
      <c r="BP20" s="60"/>
      <c r="BQ20" s="57">
        <f t="shared" si="0"/>
        <v>0.8915486077186126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1</v>
      </c>
      <c r="CS20" s="59"/>
    </row>
    <row r="21" spans="1:97" s="58" customFormat="1" ht="13.5">
      <c r="A21" s="52" t="s">
        <v>11</v>
      </c>
      <c r="B21" s="53">
        <v>14</v>
      </c>
      <c r="C21" s="54" t="s">
        <v>280</v>
      </c>
      <c r="D21" s="54" t="s">
        <v>286</v>
      </c>
      <c r="E21" s="55">
        <v>36.4</v>
      </c>
      <c r="F21" s="55">
        <v>132.2</v>
      </c>
      <c r="G21" s="53">
        <v>150</v>
      </c>
      <c r="H21" s="53">
        <v>35</v>
      </c>
      <c r="I21" s="53">
        <v>1210</v>
      </c>
      <c r="J21" s="53">
        <v>24.6</v>
      </c>
      <c r="K21" s="53"/>
      <c r="L21" s="53"/>
      <c r="M21" s="53">
        <v>2.58</v>
      </c>
      <c r="N21" s="53"/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/>
      <c r="AO21" s="53">
        <v>0</v>
      </c>
      <c r="AP21" s="53">
        <v>0</v>
      </c>
      <c r="AQ21" s="53">
        <v>0</v>
      </c>
      <c r="AR21" s="53">
        <v>0</v>
      </c>
      <c r="AS21" s="53">
        <v>1</v>
      </c>
      <c r="AT21" s="53">
        <v>0</v>
      </c>
      <c r="AU21" s="53">
        <v>0</v>
      </c>
      <c r="AV21" s="53">
        <v>1</v>
      </c>
      <c r="AW21" s="53">
        <v>1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2400</v>
      </c>
      <c r="BO21" s="60">
        <v>50</v>
      </c>
      <c r="BP21" s="60"/>
      <c r="BQ21" s="57">
        <f t="shared" si="0"/>
        <v>0.5911089399120665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9"/>
    </row>
    <row r="22" spans="1:97" s="58" customFormat="1" ht="13.5">
      <c r="A22" s="52" t="s">
        <v>63</v>
      </c>
      <c r="B22" s="53">
        <v>21</v>
      </c>
      <c r="C22" s="54" t="s">
        <v>287</v>
      </c>
      <c r="D22" s="54" t="s">
        <v>288</v>
      </c>
      <c r="E22" s="55">
        <v>35.2</v>
      </c>
      <c r="F22" s="55">
        <v>131.4</v>
      </c>
      <c r="G22" s="53">
        <v>141</v>
      </c>
      <c r="H22" s="53">
        <v>27</v>
      </c>
      <c r="I22" s="53">
        <v>1220</v>
      </c>
      <c r="J22" s="53">
        <v>26.9</v>
      </c>
      <c r="K22" s="53"/>
      <c r="L22" s="53"/>
      <c r="M22" s="53">
        <v>1.9</v>
      </c>
      <c r="N22" s="53"/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4</v>
      </c>
      <c r="Z22" s="53">
        <v>0</v>
      </c>
      <c r="AA22" s="53">
        <v>5</v>
      </c>
      <c r="AB22" s="53">
        <v>2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/>
      <c r="AO22" s="53">
        <v>0</v>
      </c>
      <c r="AP22" s="53">
        <v>0</v>
      </c>
      <c r="AQ22" s="53">
        <v>0</v>
      </c>
      <c r="AR22" s="53">
        <v>0</v>
      </c>
      <c r="AS22" s="53">
        <v>1</v>
      </c>
      <c r="AT22" s="53">
        <v>0</v>
      </c>
      <c r="AU22" s="53">
        <v>0</v>
      </c>
      <c r="AV22" s="53">
        <v>1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1</v>
      </c>
      <c r="BK22" s="53">
        <v>0</v>
      </c>
      <c r="BL22" s="53">
        <v>1</v>
      </c>
      <c r="BM22" s="53">
        <v>0</v>
      </c>
      <c r="BN22" s="53">
        <v>195</v>
      </c>
      <c r="BO22" s="60">
        <v>5</v>
      </c>
      <c r="BP22" s="60"/>
      <c r="BQ22" s="57">
        <f t="shared" si="0"/>
        <v>0.6340363167687014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9"/>
    </row>
    <row r="23" spans="1:97" s="58" customFormat="1" ht="13.5">
      <c r="A23" s="52" t="s">
        <v>65</v>
      </c>
      <c r="B23" s="53"/>
      <c r="C23" s="54"/>
      <c r="D23" s="5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Q23" s="57" t="e">
        <f t="shared" si="0"/>
        <v>#DIV/0!</v>
      </c>
      <c r="CS23" s="59"/>
    </row>
    <row r="24" spans="1:97" s="58" customFormat="1" ht="13.5">
      <c r="A24" s="52" t="s">
        <v>64</v>
      </c>
      <c r="B24" s="53"/>
      <c r="C24" s="54"/>
      <c r="D24" s="54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Q24" s="57" t="e">
        <f t="shared" si="0"/>
        <v>#DIV/0!</v>
      </c>
      <c r="CS24" s="59"/>
    </row>
    <row r="25" spans="1:97" s="58" customFormat="1" ht="13.5">
      <c r="A25" s="52" t="s">
        <v>66</v>
      </c>
      <c r="B25" s="53"/>
      <c r="C25" s="54"/>
      <c r="D25" s="54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Q25" s="57" t="e">
        <f t="shared" si="0"/>
        <v>#DIV/0!</v>
      </c>
      <c r="CS25" s="59"/>
    </row>
    <row r="26" spans="1:97" s="58" customFormat="1" ht="13.5">
      <c r="A26" s="52" t="s">
        <v>67</v>
      </c>
      <c r="B26" s="53"/>
      <c r="C26" s="54"/>
      <c r="D26" s="54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Q26" s="57" t="e">
        <f t="shared" si="0"/>
        <v>#DIV/0!</v>
      </c>
      <c r="CS26" s="59"/>
    </row>
    <row r="27" spans="1:97" s="58" customFormat="1" ht="13.5">
      <c r="A27" s="52" t="s">
        <v>68</v>
      </c>
      <c r="B27" s="53"/>
      <c r="C27" s="54"/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Q27" s="57" t="e">
        <f t="shared" si="0"/>
        <v>#DIV/0!</v>
      </c>
      <c r="CS27" s="59"/>
    </row>
    <row r="28" spans="1:97" s="58" customFormat="1" ht="13.5">
      <c r="A28" s="52" t="s">
        <v>69</v>
      </c>
      <c r="B28" s="53"/>
      <c r="C28" s="54"/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Q28" s="57" t="e">
        <f t="shared" si="0"/>
        <v>#DIV/0!</v>
      </c>
      <c r="CS28" s="59"/>
    </row>
    <row r="29" spans="1:97" s="58" customFormat="1" ht="13.5">
      <c r="A29" s="52" t="s">
        <v>70</v>
      </c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Q29" s="57" t="e">
        <f t="shared" si="0"/>
        <v>#DIV/0!</v>
      </c>
      <c r="CS29" s="59"/>
    </row>
    <row r="30" spans="1:97" s="58" customFormat="1" ht="13.5">
      <c r="A30" s="52" t="s">
        <v>71</v>
      </c>
      <c r="B30" s="53"/>
      <c r="C30" s="54"/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Q30" s="57" t="e">
        <f t="shared" si="0"/>
        <v>#DIV/0!</v>
      </c>
      <c r="CS30" s="59"/>
    </row>
    <row r="31" spans="1:97" s="58" customFormat="1" ht="13.5">
      <c r="A31" s="52" t="s">
        <v>72</v>
      </c>
      <c r="B31" s="53"/>
      <c r="C31" s="54"/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Q31" s="57" t="e">
        <f t="shared" si="0"/>
        <v>#DIV/0!</v>
      </c>
      <c r="CS31" s="59"/>
    </row>
    <row r="32" spans="1:97" s="58" customFormat="1" ht="13.5">
      <c r="A32" s="52" t="s">
        <v>73</v>
      </c>
      <c r="B32" s="53"/>
      <c r="C32" s="54"/>
      <c r="D32" s="5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Q32" s="57" t="e">
        <f t="shared" si="0"/>
        <v>#DIV/0!</v>
      </c>
      <c r="CS32" s="59"/>
    </row>
    <row r="33" spans="1:97" s="58" customFormat="1" ht="13.5">
      <c r="A33" s="52" t="s">
        <v>74</v>
      </c>
      <c r="B33" s="53"/>
      <c r="C33" s="54"/>
      <c r="D33" s="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Q33" s="57" t="e">
        <f t="shared" si="0"/>
        <v>#DIV/0!</v>
      </c>
      <c r="CS33" s="59"/>
    </row>
    <row r="34" spans="1:97" s="58" customFormat="1" ht="13.5">
      <c r="A34" s="52" t="s">
        <v>75</v>
      </c>
      <c r="B34" s="53"/>
      <c r="C34" s="54"/>
      <c r="D34" s="54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Q34" s="57" t="e">
        <f t="shared" si="0"/>
        <v>#DIV/0!</v>
      </c>
      <c r="CS34" s="59"/>
    </row>
    <row r="35" spans="1:97" s="58" customFormat="1" ht="13.5">
      <c r="A35" s="52" t="s">
        <v>76</v>
      </c>
      <c r="B35" s="53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Q35" s="57" t="e">
        <f t="shared" si="0"/>
        <v>#DIV/0!</v>
      </c>
      <c r="CS35" s="59"/>
    </row>
    <row r="36" spans="1:97" s="58" customFormat="1" ht="13.5">
      <c r="A36" s="52" t="s">
        <v>77</v>
      </c>
      <c r="B36" s="53"/>
      <c r="C36" s="54"/>
      <c r="D36" s="5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Q36" s="57" t="e">
        <f t="shared" si="0"/>
        <v>#DIV/0!</v>
      </c>
      <c r="CS36" s="59"/>
    </row>
    <row r="37" spans="1:97" s="58" customFormat="1" ht="13.5">
      <c r="A37" s="52" t="s">
        <v>78</v>
      </c>
      <c r="B37" s="53"/>
      <c r="C37" s="54"/>
      <c r="D37" s="54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Q37" s="57" t="e">
        <f t="shared" si="0"/>
        <v>#DIV/0!</v>
      </c>
      <c r="CS37" s="59"/>
    </row>
    <row r="38" spans="1:97" s="58" customFormat="1" ht="13.5">
      <c r="A38" s="52" t="s">
        <v>79</v>
      </c>
      <c r="B38" s="53"/>
      <c r="C38" s="54"/>
      <c r="D38" s="54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Q38" s="57" t="e">
        <f t="shared" si="0"/>
        <v>#DIV/0!</v>
      </c>
      <c r="CS38" s="59"/>
    </row>
    <row r="39" spans="1:97" s="58" customFormat="1" ht="13.5">
      <c r="A39" s="52" t="s">
        <v>80</v>
      </c>
      <c r="B39" s="53"/>
      <c r="C39" s="54"/>
      <c r="D39" s="54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Q39" s="57" t="e">
        <f t="shared" si="0"/>
        <v>#DIV/0!</v>
      </c>
      <c r="CS39" s="59"/>
    </row>
    <row r="40" spans="1:97" s="58" customFormat="1" ht="13.5">
      <c r="A40" s="52" t="s">
        <v>81</v>
      </c>
      <c r="B40" s="53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Q40" s="57" t="e">
        <f t="shared" si="0"/>
        <v>#DIV/0!</v>
      </c>
      <c r="CS40" s="59"/>
    </row>
    <row r="41" spans="1:97" s="58" customFormat="1" ht="13.5">
      <c r="A41" s="52" t="s">
        <v>82</v>
      </c>
      <c r="B41" s="53"/>
      <c r="C41" s="54"/>
      <c r="D41" s="54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Q41" s="57" t="e">
        <f t="shared" si="0"/>
        <v>#DIV/0!</v>
      </c>
      <c r="CS41" s="59"/>
    </row>
    <row r="42" spans="1:97" s="58" customFormat="1" ht="13.5">
      <c r="A42" s="52" t="s">
        <v>83</v>
      </c>
      <c r="B42" s="53"/>
      <c r="C42" s="54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Q42" s="57" t="e">
        <f t="shared" si="0"/>
        <v>#DIV/0!</v>
      </c>
      <c r="CS42" s="59"/>
    </row>
    <row r="43" spans="1:97" s="58" customFormat="1" ht="13.5">
      <c r="A43" s="52" t="s">
        <v>84</v>
      </c>
      <c r="B43" s="53"/>
      <c r="C43" s="54"/>
      <c r="D43" s="54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Q43" s="57" t="e">
        <f t="shared" si="0"/>
        <v>#DIV/0!</v>
      </c>
      <c r="CS43" s="59"/>
    </row>
    <row r="44" spans="1:97" s="58" customFormat="1" ht="13.5">
      <c r="A44" s="52" t="s">
        <v>85</v>
      </c>
      <c r="B44" s="53"/>
      <c r="C44" s="54"/>
      <c r="D44" s="54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Q44" s="57" t="e">
        <f t="shared" si="0"/>
        <v>#DIV/0!</v>
      </c>
      <c r="CS44" s="59"/>
    </row>
    <row r="45" spans="1:97" s="58" customFormat="1" ht="13.5">
      <c r="A45" s="52" t="s">
        <v>86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Q45" s="57" t="e">
        <f t="shared" si="0"/>
        <v>#DIV/0!</v>
      </c>
      <c r="CS45" s="59"/>
    </row>
  </sheetData>
  <sheetProtection/>
  <mergeCells count="27">
    <mergeCell ref="D5:E5"/>
    <mergeCell ref="D6:E6"/>
    <mergeCell ref="D7:E7"/>
    <mergeCell ref="D8:E8"/>
    <mergeCell ref="CI14:CO14"/>
    <mergeCell ref="CP14:CR14"/>
    <mergeCell ref="BU13:BY13"/>
    <mergeCell ref="BV14:BY14"/>
    <mergeCell ref="BZ14:CC14"/>
    <mergeCell ref="CD14:CH14"/>
    <mergeCell ref="D10:E10"/>
    <mergeCell ref="F10:J10"/>
    <mergeCell ref="AJ14:AP14"/>
    <mergeCell ref="AQ14:AR14"/>
    <mergeCell ref="AZ14:BB14"/>
    <mergeCell ref="D11:E11"/>
    <mergeCell ref="F11:J11"/>
    <mergeCell ref="BR13:BS13"/>
    <mergeCell ref="A14:K14"/>
    <mergeCell ref="L14:N14"/>
    <mergeCell ref="P14:V14"/>
    <mergeCell ref="W14:AB14"/>
    <mergeCell ref="AT14:AV14"/>
    <mergeCell ref="BC14:BE14"/>
    <mergeCell ref="BJ14:BL14"/>
    <mergeCell ref="BF14:BH14"/>
    <mergeCell ref="AC14:AI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S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F23" sqref="F23"/>
    </sheetView>
  </sheetViews>
  <sheetFormatPr defaultColWidth="9.00390625" defaultRowHeight="13.5"/>
  <cols>
    <col min="13" max="13" width="9.00390625" style="39" customWidth="1"/>
    <col min="15" max="15" width="3.75390625" style="0" customWidth="1"/>
    <col min="19" max="19" width="10.00390625" style="0" customWidth="1"/>
    <col min="26" max="26" width="10.875" style="0" customWidth="1"/>
    <col min="32" max="32" width="10.375" style="0" customWidth="1"/>
    <col min="39" max="39" width="11.125" style="0" customWidth="1"/>
    <col min="46" max="46" width="10.25390625" style="0" customWidth="1"/>
    <col min="49" max="49" width="10.625" style="0" customWidth="1"/>
    <col min="52" max="52" width="10.625" style="0" customWidth="1"/>
    <col min="55" max="55" width="10.625" style="0" customWidth="1"/>
    <col min="58" max="58" width="11.125" style="0" customWidth="1"/>
    <col min="62" max="62" width="11.625" style="0" customWidth="1"/>
    <col min="65" max="65" width="18.125" style="0" customWidth="1"/>
    <col min="66" max="66" width="11.875" style="0" customWidth="1"/>
    <col min="67" max="67" width="10.00390625" style="0" customWidth="1"/>
    <col min="68" max="68" width="24.50390625" style="0" customWidth="1"/>
    <col min="69" max="69" width="14.75390625" style="0" customWidth="1"/>
    <col min="73" max="73" width="12.00390625" style="0" bestFit="1" customWidth="1"/>
    <col min="74" max="74" width="4.50390625" style="0" customWidth="1"/>
    <col min="75" max="75" width="4.625" style="0" customWidth="1"/>
    <col min="76" max="76" width="4.50390625" style="0" customWidth="1"/>
    <col min="77" max="77" width="11.875" style="0" customWidth="1"/>
    <col min="78" max="78" width="4.50390625" style="0" customWidth="1"/>
    <col min="79" max="79" width="4.625" style="0" customWidth="1"/>
    <col min="80" max="80" width="4.50390625" style="0" customWidth="1"/>
    <col min="81" max="81" width="11.875" style="0" customWidth="1"/>
    <col min="82" max="82" width="4.50390625" style="0" customWidth="1"/>
    <col min="83" max="83" width="4.625" style="0" customWidth="1"/>
    <col min="84" max="84" width="4.50390625" style="0" customWidth="1"/>
    <col min="85" max="85" width="11.875" style="0" bestFit="1" customWidth="1"/>
    <col min="86" max="86" width="9.625" style="0" bestFit="1" customWidth="1"/>
    <col min="87" max="87" width="4.50390625" style="0" customWidth="1"/>
    <col min="88" max="88" width="4.625" style="0" customWidth="1"/>
    <col min="89" max="89" width="4.50390625" style="0" customWidth="1"/>
    <col min="90" max="90" width="11.875" style="0" bestFit="1" customWidth="1"/>
    <col min="91" max="91" width="9.625" style="0" bestFit="1" customWidth="1"/>
    <col min="92" max="93" width="8.125" style="0" customWidth="1"/>
    <col min="97" max="97" width="16.875" style="18" bestFit="1" customWidth="1"/>
  </cols>
  <sheetData>
    <row r="1" spans="2:6" ht="13.5">
      <c r="B1">
        <v>2013</v>
      </c>
      <c r="C1" t="s">
        <v>0</v>
      </c>
      <c r="D1">
        <v>11</v>
      </c>
      <c r="E1" t="s">
        <v>1</v>
      </c>
      <c r="F1" s="1" t="s">
        <v>2</v>
      </c>
    </row>
    <row r="2" ht="13.5"/>
    <row r="3" ht="13.5"/>
    <row r="4" ht="13.5"/>
    <row r="5" spans="1:73" ht="13.5">
      <c r="A5" s="2" t="s">
        <v>3</v>
      </c>
      <c r="B5" s="3"/>
      <c r="C5" s="2" t="s">
        <v>4</v>
      </c>
      <c r="D5" s="62" t="s">
        <v>5</v>
      </c>
      <c r="E5" s="64"/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BU5" t="s">
        <v>293</v>
      </c>
    </row>
    <row r="6" spans="1:73" ht="13.5">
      <c r="A6" s="5" t="s">
        <v>11</v>
      </c>
      <c r="B6" s="3"/>
      <c r="C6" s="53">
        <v>350100</v>
      </c>
      <c r="D6" s="67"/>
      <c r="E6" s="69"/>
      <c r="F6" s="54" t="s">
        <v>12</v>
      </c>
      <c r="G6" s="53" t="s">
        <v>13</v>
      </c>
      <c r="H6" s="53">
        <v>3</v>
      </c>
      <c r="I6" s="53">
        <v>92</v>
      </c>
      <c r="J6" s="53">
        <v>3</v>
      </c>
      <c r="BU6" t="s">
        <v>233</v>
      </c>
    </row>
    <row r="7" spans="1:10" ht="13.5">
      <c r="A7" s="3"/>
      <c r="B7" s="3"/>
      <c r="C7" s="3"/>
      <c r="D7" s="62" t="s">
        <v>14</v>
      </c>
      <c r="E7" s="64"/>
      <c r="F7" s="3"/>
      <c r="G7" s="3"/>
      <c r="H7" s="3"/>
      <c r="I7" s="3"/>
      <c r="J7" s="3"/>
    </row>
    <row r="8" spans="1:10" ht="13.5">
      <c r="A8" s="3"/>
      <c r="B8" s="3"/>
      <c r="C8" s="3"/>
      <c r="D8" s="76">
        <v>3511</v>
      </c>
      <c r="E8" s="77"/>
      <c r="F8" s="3"/>
      <c r="G8" s="3"/>
      <c r="H8" s="3"/>
      <c r="I8" s="3"/>
      <c r="J8" s="3"/>
    </row>
    <row r="9" spans="1:10" ht="13.5">
      <c r="A9" s="2" t="s">
        <v>15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2" t="s">
        <v>16</v>
      </c>
      <c r="B10" s="2" t="s">
        <v>17</v>
      </c>
      <c r="C10" s="2" t="s">
        <v>18</v>
      </c>
      <c r="D10" s="62" t="s">
        <v>19</v>
      </c>
      <c r="E10" s="64"/>
      <c r="F10" s="62" t="s">
        <v>20</v>
      </c>
      <c r="G10" s="63"/>
      <c r="H10" s="63"/>
      <c r="I10" s="63"/>
      <c r="J10" s="64"/>
    </row>
    <row r="11" spans="1:10" ht="13.5">
      <c r="A11" s="7"/>
      <c r="B11" s="53">
        <v>150</v>
      </c>
      <c r="C11" s="53">
        <v>17</v>
      </c>
      <c r="D11" s="76">
        <v>2047</v>
      </c>
      <c r="E11" s="77"/>
      <c r="F11" s="81" t="s">
        <v>295</v>
      </c>
      <c r="G11" s="82"/>
      <c r="H11" s="82"/>
      <c r="I11" s="82"/>
      <c r="J11" s="77"/>
    </row>
    <row r="12" ht="13.5"/>
    <row r="13" spans="16:77" ht="13.5">
      <c r="P13" s="8" t="s">
        <v>92</v>
      </c>
      <c r="BQ13" s="9" t="s">
        <v>88</v>
      </c>
      <c r="BR13" s="70" t="s">
        <v>104</v>
      </c>
      <c r="BS13" s="70"/>
      <c r="BU13" s="72" t="s">
        <v>234</v>
      </c>
      <c r="BV13" s="72"/>
      <c r="BW13" s="72"/>
      <c r="BX13" s="72"/>
      <c r="BY13" s="72"/>
    </row>
    <row r="14" spans="1:97" ht="13.5">
      <c r="A14" s="62" t="s">
        <v>21</v>
      </c>
      <c r="B14" s="63"/>
      <c r="C14" s="63"/>
      <c r="D14" s="63"/>
      <c r="E14" s="63"/>
      <c r="F14" s="63"/>
      <c r="G14" s="63"/>
      <c r="H14" s="63"/>
      <c r="I14" s="63"/>
      <c r="J14" s="63"/>
      <c r="K14" s="64"/>
      <c r="L14" s="62" t="s">
        <v>22</v>
      </c>
      <c r="M14" s="63"/>
      <c r="N14" s="64"/>
      <c r="O14" s="6"/>
      <c r="P14" s="62" t="s">
        <v>23</v>
      </c>
      <c r="Q14" s="63"/>
      <c r="R14" s="63"/>
      <c r="S14" s="63"/>
      <c r="T14" s="63"/>
      <c r="U14" s="63"/>
      <c r="V14" s="64"/>
      <c r="W14" s="62" t="s">
        <v>24</v>
      </c>
      <c r="X14" s="63"/>
      <c r="Y14" s="63"/>
      <c r="Z14" s="63"/>
      <c r="AA14" s="63"/>
      <c r="AB14" s="64"/>
      <c r="AC14" s="62" t="s">
        <v>25</v>
      </c>
      <c r="AD14" s="63"/>
      <c r="AE14" s="63"/>
      <c r="AF14" s="63"/>
      <c r="AG14" s="63"/>
      <c r="AH14" s="63"/>
      <c r="AI14" s="64"/>
      <c r="AJ14" s="62" t="s">
        <v>26</v>
      </c>
      <c r="AK14" s="63"/>
      <c r="AL14" s="63"/>
      <c r="AM14" s="63"/>
      <c r="AN14" s="63"/>
      <c r="AO14" s="63"/>
      <c r="AP14" s="64"/>
      <c r="AQ14" s="62" t="s">
        <v>27</v>
      </c>
      <c r="AR14" s="64"/>
      <c r="AS14" s="2" t="s">
        <v>28</v>
      </c>
      <c r="AT14" s="62" t="s">
        <v>29</v>
      </c>
      <c r="AU14" s="63"/>
      <c r="AV14" s="64"/>
      <c r="AW14" s="2" t="s">
        <v>30</v>
      </c>
      <c r="AX14" s="2" t="s">
        <v>273</v>
      </c>
      <c r="AY14" s="2" t="s">
        <v>31</v>
      </c>
      <c r="AZ14" s="62" t="s">
        <v>32</v>
      </c>
      <c r="BA14" s="63"/>
      <c r="BB14" s="64"/>
      <c r="BC14" s="62" t="s">
        <v>33</v>
      </c>
      <c r="BD14" s="63"/>
      <c r="BE14" s="64"/>
      <c r="BF14" s="62" t="s">
        <v>34</v>
      </c>
      <c r="BG14" s="63"/>
      <c r="BH14" s="64"/>
      <c r="BI14" s="2" t="s">
        <v>35</v>
      </c>
      <c r="BJ14" s="62" t="s">
        <v>36</v>
      </c>
      <c r="BK14" s="63"/>
      <c r="BL14" s="64"/>
      <c r="BM14" s="2" t="s">
        <v>274</v>
      </c>
      <c r="BN14" s="4" t="s">
        <v>37</v>
      </c>
      <c r="BO14" s="12" t="s">
        <v>275</v>
      </c>
      <c r="BP14" s="12" t="s">
        <v>87</v>
      </c>
      <c r="BQ14" s="9" t="s">
        <v>89</v>
      </c>
      <c r="BR14" s="13" t="s">
        <v>100</v>
      </c>
      <c r="BS14" s="13" t="s">
        <v>102</v>
      </c>
      <c r="BU14" s="18" t="s">
        <v>235</v>
      </c>
      <c r="BV14" s="71" t="s">
        <v>236</v>
      </c>
      <c r="BW14" s="71"/>
      <c r="BX14" s="71"/>
      <c r="BY14" s="71"/>
      <c r="BZ14" s="71" t="s">
        <v>237</v>
      </c>
      <c r="CA14" s="71"/>
      <c r="CB14" s="71"/>
      <c r="CC14" s="71"/>
      <c r="CD14" s="71" t="s">
        <v>238</v>
      </c>
      <c r="CE14" s="71"/>
      <c r="CF14" s="71"/>
      <c r="CG14" s="71"/>
      <c r="CH14" s="71"/>
      <c r="CI14" s="71" t="s">
        <v>239</v>
      </c>
      <c r="CJ14" s="71"/>
      <c r="CK14" s="71"/>
      <c r="CL14" s="71"/>
      <c r="CM14" s="71"/>
      <c r="CN14" s="71"/>
      <c r="CO14" s="71"/>
      <c r="CP14" s="71" t="s">
        <v>240</v>
      </c>
      <c r="CQ14" s="71"/>
      <c r="CR14" s="71"/>
      <c r="CS14" s="19" t="s">
        <v>241</v>
      </c>
    </row>
    <row r="15" spans="1:97" ht="13.5">
      <c r="A15" s="2" t="s">
        <v>38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17</v>
      </c>
      <c r="H15" s="2" t="s">
        <v>44</v>
      </c>
      <c r="I15" s="2" t="s">
        <v>45</v>
      </c>
      <c r="J15" s="2" t="s">
        <v>46</v>
      </c>
      <c r="K15" s="2" t="s">
        <v>47</v>
      </c>
      <c r="L15" s="2" t="s">
        <v>48</v>
      </c>
      <c r="M15" s="40" t="s">
        <v>49</v>
      </c>
      <c r="N15" s="2" t="s">
        <v>50</v>
      </c>
      <c r="O15" s="2"/>
      <c r="P15" s="2" t="s">
        <v>51</v>
      </c>
      <c r="Q15" s="2" t="s">
        <v>52</v>
      </c>
      <c r="R15" s="2" t="s">
        <v>53</v>
      </c>
      <c r="S15" s="2" t="s">
        <v>54</v>
      </c>
      <c r="T15" s="2" t="s">
        <v>55</v>
      </c>
      <c r="U15" s="2" t="s">
        <v>56</v>
      </c>
      <c r="V15" s="2" t="s">
        <v>57</v>
      </c>
      <c r="W15" s="2" t="s">
        <v>51</v>
      </c>
      <c r="X15" s="2" t="s">
        <v>52</v>
      </c>
      <c r="Y15" s="2" t="s">
        <v>53</v>
      </c>
      <c r="Z15" s="2" t="s">
        <v>54</v>
      </c>
      <c r="AA15" s="2" t="s">
        <v>56</v>
      </c>
      <c r="AB15" s="2" t="s">
        <v>57</v>
      </c>
      <c r="AC15" s="2" t="s">
        <v>51</v>
      </c>
      <c r="AD15" s="2" t="s">
        <v>52</v>
      </c>
      <c r="AE15" s="2" t="s">
        <v>53</v>
      </c>
      <c r="AF15" s="2" t="s">
        <v>54</v>
      </c>
      <c r="AG15" s="2" t="s">
        <v>55</v>
      </c>
      <c r="AH15" s="2" t="s">
        <v>56</v>
      </c>
      <c r="AI15" s="2" t="s">
        <v>57</v>
      </c>
      <c r="AJ15" s="2" t="s">
        <v>51</v>
      </c>
      <c r="AK15" s="2" t="s">
        <v>52</v>
      </c>
      <c r="AL15" s="2" t="s">
        <v>53</v>
      </c>
      <c r="AM15" s="2" t="s">
        <v>54</v>
      </c>
      <c r="AN15" s="2" t="s">
        <v>55</v>
      </c>
      <c r="AO15" s="2" t="s">
        <v>56</v>
      </c>
      <c r="AP15" s="2" t="s">
        <v>57</v>
      </c>
      <c r="AQ15" s="2" t="s">
        <v>56</v>
      </c>
      <c r="AR15" s="2" t="s">
        <v>57</v>
      </c>
      <c r="AS15" s="2" t="s">
        <v>97</v>
      </c>
      <c r="AT15" s="2" t="s">
        <v>276</v>
      </c>
      <c r="AU15" s="2" t="s">
        <v>56</v>
      </c>
      <c r="AV15" s="2" t="s">
        <v>57</v>
      </c>
      <c r="AW15" s="2" t="s">
        <v>276</v>
      </c>
      <c r="AX15" s="2" t="s">
        <v>277</v>
      </c>
      <c r="AY15" s="2" t="s">
        <v>98</v>
      </c>
      <c r="AZ15" s="2" t="s">
        <v>278</v>
      </c>
      <c r="BA15" s="2" t="s">
        <v>56</v>
      </c>
      <c r="BB15" s="2" t="s">
        <v>57</v>
      </c>
      <c r="BC15" s="2" t="s">
        <v>278</v>
      </c>
      <c r="BD15" s="2" t="s">
        <v>56</v>
      </c>
      <c r="BE15" s="2" t="s">
        <v>57</v>
      </c>
      <c r="BF15" s="2" t="s">
        <v>278</v>
      </c>
      <c r="BG15" s="2" t="s">
        <v>56</v>
      </c>
      <c r="BH15" s="2" t="s">
        <v>57</v>
      </c>
      <c r="BI15" s="2" t="s">
        <v>57</v>
      </c>
      <c r="BJ15" s="2" t="s">
        <v>278</v>
      </c>
      <c r="BK15" s="2" t="s">
        <v>56</v>
      </c>
      <c r="BL15" s="2" t="s">
        <v>57</v>
      </c>
      <c r="BM15" s="2" t="s">
        <v>98</v>
      </c>
      <c r="BN15" s="4"/>
      <c r="BO15" s="12" t="s">
        <v>90</v>
      </c>
      <c r="BP15" s="12"/>
      <c r="BQ15" s="10" t="s">
        <v>91</v>
      </c>
      <c r="BR15" s="13" t="s">
        <v>279</v>
      </c>
      <c r="BS15" s="13" t="s">
        <v>103</v>
      </c>
      <c r="BU15" s="18" t="s">
        <v>242</v>
      </c>
      <c r="BV15" s="20" t="s">
        <v>51</v>
      </c>
      <c r="BW15" s="20" t="s">
        <v>52</v>
      </c>
      <c r="BX15" s="20" t="s">
        <v>53</v>
      </c>
      <c r="BY15" s="20" t="s">
        <v>54</v>
      </c>
      <c r="BZ15" s="20" t="s">
        <v>51</v>
      </c>
      <c r="CA15" s="20" t="s">
        <v>52</v>
      </c>
      <c r="CB15" s="20" t="s">
        <v>53</v>
      </c>
      <c r="CC15" s="20" t="s">
        <v>54</v>
      </c>
      <c r="CD15" s="20" t="s">
        <v>51</v>
      </c>
      <c r="CE15" s="20" t="s">
        <v>52</v>
      </c>
      <c r="CF15" s="20" t="s">
        <v>53</v>
      </c>
      <c r="CG15" s="20" t="s">
        <v>54</v>
      </c>
      <c r="CH15" s="20" t="s">
        <v>55</v>
      </c>
      <c r="CI15" s="20" t="s">
        <v>51</v>
      </c>
      <c r="CJ15" s="20" t="s">
        <v>52</v>
      </c>
      <c r="CK15" s="20" t="s">
        <v>53</v>
      </c>
      <c r="CL15" s="20" t="s">
        <v>54</v>
      </c>
      <c r="CM15" s="20" t="s">
        <v>55</v>
      </c>
      <c r="CN15" s="20" t="s">
        <v>56</v>
      </c>
      <c r="CO15" s="20" t="s">
        <v>57</v>
      </c>
      <c r="CP15" s="20" t="s">
        <v>245</v>
      </c>
      <c r="CQ15" s="20" t="s">
        <v>246</v>
      </c>
      <c r="CR15" s="20" t="s">
        <v>247</v>
      </c>
      <c r="CS15" s="21" t="s">
        <v>243</v>
      </c>
    </row>
    <row r="16" spans="1:97" s="58" customFormat="1" ht="13.5">
      <c r="A16" s="52" t="s">
        <v>58</v>
      </c>
      <c r="B16" s="53">
        <v>9</v>
      </c>
      <c r="C16" s="54" t="s">
        <v>289</v>
      </c>
      <c r="D16" s="54" t="s">
        <v>266</v>
      </c>
      <c r="E16" s="55">
        <v>35.2</v>
      </c>
      <c r="F16" s="55">
        <v>132.2</v>
      </c>
      <c r="G16" s="53">
        <v>150</v>
      </c>
      <c r="H16" s="53">
        <v>49</v>
      </c>
      <c r="I16" s="53">
        <v>1265</v>
      </c>
      <c r="J16" s="53">
        <v>22.2</v>
      </c>
      <c r="K16" s="53"/>
      <c r="L16" s="53"/>
      <c r="M16" s="61">
        <v>2.2</v>
      </c>
      <c r="N16" s="53"/>
      <c r="O16" s="53"/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12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/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1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1</v>
      </c>
      <c r="BK16" s="53">
        <v>0</v>
      </c>
      <c r="BL16" s="53">
        <v>3</v>
      </c>
      <c r="BM16" s="53">
        <v>0</v>
      </c>
      <c r="BN16" s="53">
        <v>12</v>
      </c>
      <c r="BO16" s="56">
        <v>1</v>
      </c>
      <c r="BQ16" s="57">
        <f aca="true" t="shared" si="0" ref="BQ16:BQ45">(I16/G16)/($D$11/$B$11)</f>
        <v>0.6179775280898877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8">
        <v>0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9"/>
    </row>
    <row r="17" spans="1:97" s="58" customFormat="1" ht="13.5">
      <c r="A17" s="52" t="s">
        <v>59</v>
      </c>
      <c r="B17" s="53">
        <v>10</v>
      </c>
      <c r="C17" s="54" t="s">
        <v>289</v>
      </c>
      <c r="D17" s="54" t="s">
        <v>267</v>
      </c>
      <c r="E17" s="55">
        <v>35.3</v>
      </c>
      <c r="F17" s="55">
        <v>132.2</v>
      </c>
      <c r="G17" s="53">
        <v>150</v>
      </c>
      <c r="H17" s="53">
        <v>42</v>
      </c>
      <c r="I17" s="53">
        <v>1520</v>
      </c>
      <c r="J17" s="53">
        <v>21.8</v>
      </c>
      <c r="K17" s="53"/>
      <c r="L17" s="53"/>
      <c r="M17" s="61">
        <v>3.47</v>
      </c>
      <c r="N17" s="53"/>
      <c r="O17" s="53"/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5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/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2</v>
      </c>
      <c r="AU17" s="53">
        <v>4</v>
      </c>
      <c r="AV17" s="53">
        <v>4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1</v>
      </c>
      <c r="BL17" s="53">
        <v>3</v>
      </c>
      <c r="BM17" s="53">
        <v>0</v>
      </c>
      <c r="BN17" s="53">
        <v>12</v>
      </c>
      <c r="BO17" s="56">
        <v>1</v>
      </c>
      <c r="BQ17" s="57">
        <f t="shared" si="0"/>
        <v>0.7425500732779677</v>
      </c>
      <c r="BU17" s="58">
        <v>0</v>
      </c>
      <c r="BV17" s="58">
        <v>0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8">
        <v>0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9"/>
    </row>
    <row r="18" spans="1:97" s="58" customFormat="1" ht="13.5">
      <c r="A18" s="52" t="s">
        <v>60</v>
      </c>
      <c r="B18" s="53">
        <v>11</v>
      </c>
      <c r="C18" s="54" t="s">
        <v>289</v>
      </c>
      <c r="D18" s="54" t="s">
        <v>268</v>
      </c>
      <c r="E18" s="55">
        <v>35.4</v>
      </c>
      <c r="F18" s="55">
        <v>132.2</v>
      </c>
      <c r="G18" s="53">
        <v>150</v>
      </c>
      <c r="H18" s="53">
        <v>38</v>
      </c>
      <c r="I18" s="53">
        <v>1130</v>
      </c>
      <c r="J18" s="53">
        <v>22.2</v>
      </c>
      <c r="K18" s="53"/>
      <c r="L18" s="53"/>
      <c r="M18" s="61">
        <v>3.32</v>
      </c>
      <c r="N18" s="53"/>
      <c r="O18" s="53"/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9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/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6</v>
      </c>
      <c r="AU18" s="53">
        <v>3</v>
      </c>
      <c r="AV18" s="53">
        <v>2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1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1</v>
      </c>
      <c r="BL18" s="53">
        <v>4</v>
      </c>
      <c r="BM18" s="53">
        <v>0</v>
      </c>
      <c r="BN18" s="53">
        <v>34</v>
      </c>
      <c r="BO18" s="56">
        <v>1</v>
      </c>
      <c r="BQ18" s="57">
        <f t="shared" si="0"/>
        <v>0.5520273571079629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8">
        <v>0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9"/>
    </row>
    <row r="19" spans="1:97" s="58" customFormat="1" ht="13.5">
      <c r="A19" s="52" t="s">
        <v>61</v>
      </c>
      <c r="B19" s="53">
        <v>12</v>
      </c>
      <c r="C19" s="54" t="s">
        <v>289</v>
      </c>
      <c r="D19" s="54" t="s">
        <v>269</v>
      </c>
      <c r="E19" s="55">
        <v>36</v>
      </c>
      <c r="F19" s="55">
        <v>132.2</v>
      </c>
      <c r="G19" s="53">
        <v>150</v>
      </c>
      <c r="H19" s="53">
        <v>39</v>
      </c>
      <c r="I19" s="53">
        <v>1660</v>
      </c>
      <c r="J19" s="53">
        <v>22.2</v>
      </c>
      <c r="K19" s="53"/>
      <c r="L19" s="53"/>
      <c r="M19" s="61">
        <v>2.72</v>
      </c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1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/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1</v>
      </c>
      <c r="AU19" s="53">
        <v>6</v>
      </c>
      <c r="AV19" s="53">
        <v>6</v>
      </c>
      <c r="AW19" s="53">
        <v>0</v>
      </c>
      <c r="AX19" s="53">
        <v>0</v>
      </c>
      <c r="AY19" s="53">
        <v>0</v>
      </c>
      <c r="AZ19" s="53">
        <v>0</v>
      </c>
      <c r="BA19" s="53">
        <v>0</v>
      </c>
      <c r="BB19" s="53">
        <v>0</v>
      </c>
      <c r="BC19" s="53">
        <v>0</v>
      </c>
      <c r="BD19" s="53">
        <v>0</v>
      </c>
      <c r="BE19" s="53">
        <v>0</v>
      </c>
      <c r="BF19" s="53">
        <v>0</v>
      </c>
      <c r="BG19" s="53">
        <v>0</v>
      </c>
      <c r="BH19" s="53">
        <v>0</v>
      </c>
      <c r="BI19" s="53">
        <v>0</v>
      </c>
      <c r="BJ19" s="53">
        <v>0</v>
      </c>
      <c r="BK19" s="53">
        <v>0</v>
      </c>
      <c r="BL19" s="53">
        <v>2</v>
      </c>
      <c r="BM19" s="53">
        <v>0</v>
      </c>
      <c r="BN19" s="53">
        <v>15</v>
      </c>
      <c r="BO19" s="60">
        <v>1</v>
      </c>
      <c r="BQ19" s="57">
        <f t="shared" si="0"/>
        <v>0.810942843185149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9"/>
    </row>
    <row r="20" spans="1:97" s="58" customFormat="1" ht="13.5">
      <c r="A20" s="52" t="s">
        <v>62</v>
      </c>
      <c r="B20" s="53">
        <v>13</v>
      </c>
      <c r="C20" s="54" t="s">
        <v>290</v>
      </c>
      <c r="D20" s="54" t="s">
        <v>270</v>
      </c>
      <c r="E20" s="55">
        <v>36.2</v>
      </c>
      <c r="F20" s="55">
        <v>132.2</v>
      </c>
      <c r="G20" s="53">
        <v>150</v>
      </c>
      <c r="H20" s="53">
        <v>42</v>
      </c>
      <c r="I20" s="53">
        <v>1770</v>
      </c>
      <c r="J20" s="53">
        <v>19.6</v>
      </c>
      <c r="K20" s="53"/>
      <c r="L20" s="53"/>
      <c r="M20" s="61">
        <v>4.09</v>
      </c>
      <c r="N20" s="53"/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7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/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1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1</v>
      </c>
      <c r="BL20" s="53">
        <v>1</v>
      </c>
      <c r="BM20" s="53">
        <v>0</v>
      </c>
      <c r="BN20" s="53">
        <v>7</v>
      </c>
      <c r="BO20" s="60">
        <v>1</v>
      </c>
      <c r="BQ20" s="57">
        <f t="shared" si="0"/>
        <v>0.8646800195407914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8">
        <v>0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9"/>
    </row>
    <row r="21" spans="1:97" s="58" customFormat="1" ht="13.5">
      <c r="A21" s="52" t="s">
        <v>11</v>
      </c>
      <c r="B21" s="53">
        <v>14</v>
      </c>
      <c r="C21" s="54" t="s">
        <v>290</v>
      </c>
      <c r="D21" s="54" t="s">
        <v>271</v>
      </c>
      <c r="E21" s="55">
        <v>36.4</v>
      </c>
      <c r="F21" s="55">
        <v>132.2</v>
      </c>
      <c r="G21" s="53">
        <v>150</v>
      </c>
      <c r="H21" s="53">
        <v>42</v>
      </c>
      <c r="I21" s="53">
        <v>1430</v>
      </c>
      <c r="J21" s="53">
        <v>19.3</v>
      </c>
      <c r="K21" s="53"/>
      <c r="L21" s="53"/>
      <c r="M21" s="61">
        <v>3.73</v>
      </c>
      <c r="N21" s="53"/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5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/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3</v>
      </c>
      <c r="AU21" s="53">
        <v>1</v>
      </c>
      <c r="AV21" s="53">
        <v>1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5</v>
      </c>
      <c r="BO21" s="60">
        <v>1</v>
      </c>
      <c r="BQ21" s="57">
        <f t="shared" si="0"/>
        <v>0.6985832926233513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8">
        <v>0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9"/>
    </row>
    <row r="22" spans="1:97" s="58" customFormat="1" ht="13.5">
      <c r="A22" s="52" t="s">
        <v>63</v>
      </c>
      <c r="B22" s="53">
        <v>21</v>
      </c>
      <c r="C22" s="54" t="s">
        <v>291</v>
      </c>
      <c r="D22" s="54" t="s">
        <v>272</v>
      </c>
      <c r="E22" s="55">
        <v>35.2</v>
      </c>
      <c r="F22" s="55">
        <v>131.4</v>
      </c>
      <c r="G22" s="53">
        <v>147</v>
      </c>
      <c r="H22" s="53">
        <v>19</v>
      </c>
      <c r="I22" s="53">
        <v>1180</v>
      </c>
      <c r="J22" s="53">
        <v>22</v>
      </c>
      <c r="K22" s="53"/>
      <c r="L22" s="53"/>
      <c r="M22" s="61">
        <v>2.92</v>
      </c>
      <c r="N22" s="53"/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1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/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3</v>
      </c>
      <c r="AU22" s="53">
        <v>1</v>
      </c>
      <c r="AV22" s="53">
        <v>1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1</v>
      </c>
      <c r="BK22" s="53">
        <v>1</v>
      </c>
      <c r="BL22" s="53">
        <v>3</v>
      </c>
      <c r="BM22" s="53">
        <v>0</v>
      </c>
      <c r="BN22" s="53">
        <v>64</v>
      </c>
      <c r="BO22" s="60">
        <v>1</v>
      </c>
      <c r="BQ22" s="57">
        <f t="shared" si="0"/>
        <v>0.5882177003678852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8">
        <v>0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9"/>
    </row>
    <row r="23" spans="1:97" s="58" customFormat="1" ht="13.5">
      <c r="A23" s="52" t="s">
        <v>65</v>
      </c>
      <c r="B23" s="53"/>
      <c r="C23" s="54"/>
      <c r="D23" s="54"/>
      <c r="E23" s="53"/>
      <c r="F23" s="53"/>
      <c r="G23" s="53"/>
      <c r="H23" s="53"/>
      <c r="I23" s="53"/>
      <c r="J23" s="53"/>
      <c r="K23" s="53"/>
      <c r="L23" s="53"/>
      <c r="M23" s="61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Q23" s="57" t="e">
        <f t="shared" si="0"/>
        <v>#DIV/0!</v>
      </c>
      <c r="CS23" s="59"/>
    </row>
    <row r="24" spans="1:97" s="58" customFormat="1" ht="13.5">
      <c r="A24" s="52" t="s">
        <v>64</v>
      </c>
      <c r="B24" s="53"/>
      <c r="C24" s="54"/>
      <c r="D24" s="54"/>
      <c r="E24" s="53"/>
      <c r="F24" s="53"/>
      <c r="G24" s="53"/>
      <c r="H24" s="53"/>
      <c r="I24" s="53"/>
      <c r="J24" s="53"/>
      <c r="K24" s="53"/>
      <c r="L24" s="53"/>
      <c r="M24" s="61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Q24" s="57" t="e">
        <f t="shared" si="0"/>
        <v>#DIV/0!</v>
      </c>
      <c r="CS24" s="59"/>
    </row>
    <row r="25" spans="1:97" s="58" customFormat="1" ht="13.5">
      <c r="A25" s="52" t="s">
        <v>66</v>
      </c>
      <c r="B25" s="53"/>
      <c r="C25" s="54"/>
      <c r="D25" s="54"/>
      <c r="E25" s="53"/>
      <c r="F25" s="53"/>
      <c r="G25" s="53"/>
      <c r="H25" s="53"/>
      <c r="I25" s="53"/>
      <c r="J25" s="53"/>
      <c r="K25" s="53"/>
      <c r="L25" s="53"/>
      <c r="M25" s="61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Q25" s="57" t="e">
        <f t="shared" si="0"/>
        <v>#DIV/0!</v>
      </c>
      <c r="CS25" s="59"/>
    </row>
    <row r="26" spans="1:97" s="58" customFormat="1" ht="13.5">
      <c r="A26" s="52" t="s">
        <v>67</v>
      </c>
      <c r="B26" s="53"/>
      <c r="C26" s="54"/>
      <c r="D26" s="54"/>
      <c r="E26" s="53"/>
      <c r="F26" s="53"/>
      <c r="G26" s="53"/>
      <c r="H26" s="53"/>
      <c r="I26" s="53"/>
      <c r="J26" s="53"/>
      <c r="K26" s="53"/>
      <c r="L26" s="53"/>
      <c r="M26" s="61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Q26" s="57" t="e">
        <f t="shared" si="0"/>
        <v>#DIV/0!</v>
      </c>
      <c r="CS26" s="59"/>
    </row>
    <row r="27" spans="1:97" s="58" customFormat="1" ht="13.5">
      <c r="A27" s="52" t="s">
        <v>68</v>
      </c>
      <c r="B27" s="53"/>
      <c r="C27" s="54"/>
      <c r="D27" s="54"/>
      <c r="E27" s="53"/>
      <c r="F27" s="53"/>
      <c r="G27" s="53"/>
      <c r="H27" s="53"/>
      <c r="I27" s="53"/>
      <c r="J27" s="53"/>
      <c r="K27" s="53"/>
      <c r="L27" s="53"/>
      <c r="M27" s="61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Q27" s="57" t="e">
        <f t="shared" si="0"/>
        <v>#DIV/0!</v>
      </c>
      <c r="CS27" s="59"/>
    </row>
    <row r="28" spans="1:97" s="58" customFormat="1" ht="13.5">
      <c r="A28" s="52" t="s">
        <v>69</v>
      </c>
      <c r="B28" s="53"/>
      <c r="C28" s="54"/>
      <c r="D28" s="54"/>
      <c r="E28" s="53"/>
      <c r="F28" s="53"/>
      <c r="G28" s="53"/>
      <c r="H28" s="53"/>
      <c r="I28" s="53"/>
      <c r="J28" s="53"/>
      <c r="K28" s="53"/>
      <c r="L28" s="53"/>
      <c r="M28" s="61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Q28" s="57" t="e">
        <f t="shared" si="0"/>
        <v>#DIV/0!</v>
      </c>
      <c r="CS28" s="59"/>
    </row>
    <row r="29" spans="1:97" s="58" customFormat="1" ht="13.5">
      <c r="A29" s="52" t="s">
        <v>70</v>
      </c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53"/>
      <c r="M29" s="61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Q29" s="57" t="e">
        <f t="shared" si="0"/>
        <v>#DIV/0!</v>
      </c>
      <c r="CS29" s="59"/>
    </row>
    <row r="30" spans="1:97" s="58" customFormat="1" ht="13.5">
      <c r="A30" s="52" t="s">
        <v>71</v>
      </c>
      <c r="B30" s="53"/>
      <c r="C30" s="54"/>
      <c r="D30" s="54"/>
      <c r="E30" s="53"/>
      <c r="F30" s="53"/>
      <c r="G30" s="53"/>
      <c r="H30" s="53"/>
      <c r="I30" s="53"/>
      <c r="J30" s="53"/>
      <c r="K30" s="53"/>
      <c r="L30" s="53"/>
      <c r="M30" s="61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Q30" s="57" t="e">
        <f t="shared" si="0"/>
        <v>#DIV/0!</v>
      </c>
      <c r="CS30" s="59"/>
    </row>
    <row r="31" spans="1:97" s="58" customFormat="1" ht="13.5">
      <c r="A31" s="52" t="s">
        <v>72</v>
      </c>
      <c r="B31" s="53"/>
      <c r="C31" s="54"/>
      <c r="D31" s="54"/>
      <c r="E31" s="53"/>
      <c r="F31" s="53"/>
      <c r="G31" s="53"/>
      <c r="H31" s="53"/>
      <c r="I31" s="53"/>
      <c r="J31" s="53"/>
      <c r="K31" s="53"/>
      <c r="L31" s="53"/>
      <c r="M31" s="61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Q31" s="57" t="e">
        <f t="shared" si="0"/>
        <v>#DIV/0!</v>
      </c>
      <c r="CS31" s="59"/>
    </row>
    <row r="32" spans="1:97" s="58" customFormat="1" ht="13.5">
      <c r="A32" s="52" t="s">
        <v>73</v>
      </c>
      <c r="B32" s="53"/>
      <c r="C32" s="54"/>
      <c r="D32" s="54"/>
      <c r="E32" s="53"/>
      <c r="F32" s="53"/>
      <c r="G32" s="53"/>
      <c r="H32" s="53"/>
      <c r="I32" s="53"/>
      <c r="J32" s="53"/>
      <c r="K32" s="53"/>
      <c r="L32" s="53"/>
      <c r="M32" s="61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Q32" s="57" t="e">
        <f t="shared" si="0"/>
        <v>#DIV/0!</v>
      </c>
      <c r="CS32" s="59"/>
    </row>
    <row r="33" spans="1:97" s="58" customFormat="1" ht="13.5">
      <c r="A33" s="52" t="s">
        <v>74</v>
      </c>
      <c r="B33" s="53"/>
      <c r="C33" s="54"/>
      <c r="D33" s="54"/>
      <c r="E33" s="53"/>
      <c r="F33" s="53"/>
      <c r="G33" s="53"/>
      <c r="H33" s="53"/>
      <c r="I33" s="53"/>
      <c r="J33" s="53"/>
      <c r="K33" s="53"/>
      <c r="L33" s="53"/>
      <c r="M33" s="61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Q33" s="57" t="e">
        <f t="shared" si="0"/>
        <v>#DIV/0!</v>
      </c>
      <c r="CS33" s="59"/>
    </row>
    <row r="34" spans="1:97" s="58" customFormat="1" ht="13.5">
      <c r="A34" s="52" t="s">
        <v>75</v>
      </c>
      <c r="B34" s="53"/>
      <c r="C34" s="54"/>
      <c r="D34" s="54"/>
      <c r="E34" s="53"/>
      <c r="F34" s="53"/>
      <c r="G34" s="53"/>
      <c r="H34" s="53"/>
      <c r="I34" s="53"/>
      <c r="J34" s="53"/>
      <c r="K34" s="53"/>
      <c r="L34" s="53"/>
      <c r="M34" s="61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Q34" s="57" t="e">
        <f t="shared" si="0"/>
        <v>#DIV/0!</v>
      </c>
      <c r="CS34" s="59"/>
    </row>
    <row r="35" spans="1:97" s="58" customFormat="1" ht="13.5">
      <c r="A35" s="52" t="s">
        <v>76</v>
      </c>
      <c r="B35" s="53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61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Q35" s="57" t="e">
        <f t="shared" si="0"/>
        <v>#DIV/0!</v>
      </c>
      <c r="CS35" s="59"/>
    </row>
    <row r="36" spans="1:97" s="58" customFormat="1" ht="13.5">
      <c r="A36" s="52" t="s">
        <v>77</v>
      </c>
      <c r="B36" s="53"/>
      <c r="C36" s="54"/>
      <c r="D36" s="54"/>
      <c r="E36" s="53"/>
      <c r="F36" s="53"/>
      <c r="G36" s="53"/>
      <c r="H36" s="53"/>
      <c r="I36" s="53"/>
      <c r="J36" s="53"/>
      <c r="K36" s="53"/>
      <c r="L36" s="53"/>
      <c r="M36" s="6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Q36" s="57" t="e">
        <f t="shared" si="0"/>
        <v>#DIV/0!</v>
      </c>
      <c r="CS36" s="59"/>
    </row>
    <row r="37" spans="1:97" s="58" customFormat="1" ht="13.5">
      <c r="A37" s="52" t="s">
        <v>78</v>
      </c>
      <c r="B37" s="53"/>
      <c r="C37" s="54"/>
      <c r="D37" s="54"/>
      <c r="E37" s="53"/>
      <c r="F37" s="53"/>
      <c r="G37" s="53"/>
      <c r="H37" s="53"/>
      <c r="I37" s="53"/>
      <c r="J37" s="53"/>
      <c r="K37" s="53"/>
      <c r="L37" s="53"/>
      <c r="M37" s="61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Q37" s="57" t="e">
        <f t="shared" si="0"/>
        <v>#DIV/0!</v>
      </c>
      <c r="CS37" s="59"/>
    </row>
    <row r="38" spans="1:97" s="58" customFormat="1" ht="13.5">
      <c r="A38" s="52" t="s">
        <v>79</v>
      </c>
      <c r="B38" s="53"/>
      <c r="C38" s="54"/>
      <c r="D38" s="54"/>
      <c r="E38" s="53"/>
      <c r="F38" s="53"/>
      <c r="G38" s="53"/>
      <c r="H38" s="53"/>
      <c r="I38" s="53"/>
      <c r="J38" s="53"/>
      <c r="K38" s="53"/>
      <c r="L38" s="53"/>
      <c r="M38" s="61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Q38" s="57" t="e">
        <f t="shared" si="0"/>
        <v>#DIV/0!</v>
      </c>
      <c r="CS38" s="59"/>
    </row>
    <row r="39" spans="1:97" s="58" customFormat="1" ht="13.5">
      <c r="A39" s="52" t="s">
        <v>80</v>
      </c>
      <c r="B39" s="53"/>
      <c r="C39" s="54"/>
      <c r="D39" s="54"/>
      <c r="E39" s="53"/>
      <c r="F39" s="53"/>
      <c r="G39" s="53"/>
      <c r="H39" s="53"/>
      <c r="I39" s="53"/>
      <c r="J39" s="53"/>
      <c r="K39" s="53"/>
      <c r="L39" s="53"/>
      <c r="M39" s="61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Q39" s="57" t="e">
        <f t="shared" si="0"/>
        <v>#DIV/0!</v>
      </c>
      <c r="CS39" s="59"/>
    </row>
    <row r="40" spans="1:97" s="58" customFormat="1" ht="13.5">
      <c r="A40" s="52" t="s">
        <v>81</v>
      </c>
      <c r="B40" s="53"/>
      <c r="C40" s="54"/>
      <c r="D40" s="54"/>
      <c r="E40" s="53"/>
      <c r="F40" s="53"/>
      <c r="G40" s="53"/>
      <c r="H40" s="53"/>
      <c r="I40" s="53"/>
      <c r="J40" s="53"/>
      <c r="K40" s="53"/>
      <c r="L40" s="53"/>
      <c r="M40" s="61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Q40" s="57" t="e">
        <f t="shared" si="0"/>
        <v>#DIV/0!</v>
      </c>
      <c r="CS40" s="59"/>
    </row>
    <row r="41" spans="1:97" s="58" customFormat="1" ht="13.5">
      <c r="A41" s="52" t="s">
        <v>82</v>
      </c>
      <c r="B41" s="53"/>
      <c r="C41" s="54"/>
      <c r="D41" s="54"/>
      <c r="E41" s="53"/>
      <c r="F41" s="53"/>
      <c r="G41" s="53"/>
      <c r="H41" s="53"/>
      <c r="I41" s="53"/>
      <c r="J41" s="53"/>
      <c r="K41" s="53"/>
      <c r="L41" s="53"/>
      <c r="M41" s="61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Q41" s="57" t="e">
        <f t="shared" si="0"/>
        <v>#DIV/0!</v>
      </c>
      <c r="CS41" s="59"/>
    </row>
    <row r="42" spans="1:97" s="58" customFormat="1" ht="13.5">
      <c r="A42" s="52" t="s">
        <v>83</v>
      </c>
      <c r="B42" s="53"/>
      <c r="C42" s="54"/>
      <c r="D42" s="54"/>
      <c r="E42" s="53"/>
      <c r="F42" s="53"/>
      <c r="G42" s="53"/>
      <c r="H42" s="53"/>
      <c r="I42" s="53"/>
      <c r="J42" s="53"/>
      <c r="K42" s="53"/>
      <c r="L42" s="53"/>
      <c r="M42" s="61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Q42" s="57" t="e">
        <f t="shared" si="0"/>
        <v>#DIV/0!</v>
      </c>
      <c r="CS42" s="59"/>
    </row>
    <row r="43" spans="1:97" s="58" customFormat="1" ht="13.5">
      <c r="A43" s="52" t="s">
        <v>84</v>
      </c>
      <c r="B43" s="53"/>
      <c r="C43" s="54"/>
      <c r="D43" s="54"/>
      <c r="E43" s="53"/>
      <c r="F43" s="53"/>
      <c r="G43" s="53"/>
      <c r="H43" s="53"/>
      <c r="I43" s="53"/>
      <c r="J43" s="53"/>
      <c r="K43" s="53"/>
      <c r="L43" s="53"/>
      <c r="M43" s="61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Q43" s="57" t="e">
        <f t="shared" si="0"/>
        <v>#DIV/0!</v>
      </c>
      <c r="CS43" s="59"/>
    </row>
    <row r="44" spans="1:97" s="58" customFormat="1" ht="13.5">
      <c r="A44" s="52" t="s">
        <v>85</v>
      </c>
      <c r="B44" s="53"/>
      <c r="C44" s="54"/>
      <c r="D44" s="54"/>
      <c r="E44" s="53"/>
      <c r="F44" s="53"/>
      <c r="G44" s="53"/>
      <c r="H44" s="53"/>
      <c r="I44" s="53"/>
      <c r="J44" s="53"/>
      <c r="K44" s="53"/>
      <c r="L44" s="53"/>
      <c r="M44" s="61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Q44" s="57" t="e">
        <f t="shared" si="0"/>
        <v>#DIV/0!</v>
      </c>
      <c r="CS44" s="59"/>
    </row>
    <row r="45" spans="1:97" s="58" customFormat="1" ht="13.5">
      <c r="A45" s="52" t="s">
        <v>86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61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Q45" s="57" t="e">
        <f t="shared" si="0"/>
        <v>#DIV/0!</v>
      </c>
      <c r="CS45" s="59"/>
    </row>
  </sheetData>
  <sheetProtection/>
  <mergeCells count="27">
    <mergeCell ref="D5:E5"/>
    <mergeCell ref="D6:E6"/>
    <mergeCell ref="D7:E7"/>
    <mergeCell ref="D8:E8"/>
    <mergeCell ref="CI14:CO14"/>
    <mergeCell ref="CP14:CR14"/>
    <mergeCell ref="BU13:BY13"/>
    <mergeCell ref="BV14:BY14"/>
    <mergeCell ref="BZ14:CC14"/>
    <mergeCell ref="CD14:CH14"/>
    <mergeCell ref="D10:E10"/>
    <mergeCell ref="F10:J10"/>
    <mergeCell ref="AJ14:AP14"/>
    <mergeCell ref="AQ14:AR14"/>
    <mergeCell ref="AZ14:BB14"/>
    <mergeCell ref="D11:E11"/>
    <mergeCell ref="F11:J11"/>
    <mergeCell ref="BR13:BS13"/>
    <mergeCell ref="A14:K14"/>
    <mergeCell ref="L14:N14"/>
    <mergeCell ref="P14:V14"/>
    <mergeCell ref="W14:AB14"/>
    <mergeCell ref="AT14:AV14"/>
    <mergeCell ref="BC14:BE14"/>
    <mergeCell ref="BJ14:BL14"/>
    <mergeCell ref="BF14:BH14"/>
    <mergeCell ref="AC14:AI1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350184</dc:creator>
  <cp:keywords/>
  <dc:description/>
  <cp:lastModifiedBy>500542</cp:lastModifiedBy>
  <dcterms:created xsi:type="dcterms:W3CDTF">2007-07-17T02:40:16Z</dcterms:created>
  <dcterms:modified xsi:type="dcterms:W3CDTF">2014-09-05T05:21:57Z</dcterms:modified>
  <cp:category/>
  <cp:version/>
  <cp:contentType/>
  <cp:contentStatus/>
</cp:coreProperties>
</file>