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C8429461-4400-4D6C-97F5-0DCB6592AD40}" xr6:coauthVersionLast="47" xr6:coauthVersionMax="47" xr10:uidLastSave="{00000000-0000-0000-0000-000000000000}"/>
  <bookViews>
    <workbookView xWindow="-110" yWindow="-110" windowWidth="19420" windowHeight="10300" xr2:uid="{2BFD3FE1-674D-45B0-9862-7F5403D96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8" i="1" l="1"/>
  <c r="B107" i="1"/>
  <c r="C122" i="1" l="1"/>
  <c r="C123" i="1"/>
  <c r="C121" i="1"/>
  <c r="C120" i="1"/>
  <c r="C119" i="1"/>
  <c r="C118" i="1"/>
  <c r="C117" i="1"/>
  <c r="C116" i="1"/>
  <c r="C115" i="1"/>
  <c r="C114" i="1"/>
  <c r="C113" i="1"/>
  <c r="C112" i="1"/>
  <c r="C111" i="1"/>
  <c r="G84" i="1"/>
  <c r="G106" i="1"/>
  <c r="G34" i="1" l="1"/>
  <c r="G17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G31" i="1"/>
  <c r="J31" i="1"/>
  <c r="M31" i="1"/>
  <c r="P31" i="1"/>
  <c r="S31" i="1"/>
  <c r="V31" i="1"/>
  <c r="Y31" i="1"/>
  <c r="AB31" i="1" l="1"/>
  <c r="S102" i="1" l="1"/>
  <c r="P102" i="1"/>
  <c r="M102" i="1"/>
  <c r="J102" i="1"/>
  <c r="G102" i="1"/>
  <c r="S88" i="1"/>
  <c r="P88" i="1"/>
  <c r="M88" i="1"/>
  <c r="J88" i="1"/>
  <c r="G88" i="1"/>
  <c r="G103" i="1" l="1"/>
  <c r="J103" i="1"/>
  <c r="M103" i="1"/>
  <c r="P103" i="1"/>
  <c r="S103" i="1"/>
</calcChain>
</file>

<file path=xl/sharedStrings.xml><?xml version="1.0" encoding="utf-8"?>
<sst xmlns="http://schemas.openxmlformats.org/spreadsheetml/2006/main" count="364" uniqueCount="131">
  <si>
    <t>１ 前提条件</t>
    <rPh sb="2" eb="4">
      <t>ゼンテイ</t>
    </rPh>
    <rPh sb="4" eb="6">
      <t>ジョウケン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</si>
  <si>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</si>
  <si>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</si>
  <si>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</si>
  <si>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</si>
  <si>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</si>
  <si>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</si>
  <si>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</si>
  <si>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</si>
  <si>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</si>
  <si>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</si>
  <si>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</si>
  <si>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</si>
  <si>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</si>
  <si>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</si>
  <si>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</si>
  <si>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</si>
  <si>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</si>
  <si>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</si>
  <si>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</si>
  <si>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</si>
  <si>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4月</t>
  </si>
  <si>
    <t>5月</t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</si>
  <si>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</si>
  <si>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</si>
  <si>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</si>
  <si>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</si>
  <si>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</si>
  <si>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</si>
  <si>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</si>
  <si>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</si>
  <si>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</si>
  <si>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</si>
  <si>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粗収益</t>
    <rPh sb="0" eb="3">
      <t>ソシュウエキ</t>
    </rPh>
    <phoneticPr fontId="2"/>
  </si>
  <si>
    <t>単価(円/kg)</t>
    <rPh sb="0" eb="2">
      <t>タンカ</t>
    </rPh>
    <rPh sb="3" eb="4">
      <t>エン</t>
    </rPh>
    <phoneticPr fontId="2"/>
  </si>
  <si>
    <t>変動費</t>
    <rPh sb="0" eb="3">
      <t>ヘンドウヒ</t>
    </rPh>
    <phoneticPr fontId="2"/>
  </si>
  <si>
    <t>動力光熱費</t>
    <rPh sb="0" eb="5">
      <t>ドウリョクコウネツヒ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</si>
  <si>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</si>
  <si>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</si>
  <si>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</si>
  <si>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</si>
  <si>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</si>
  <si>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</si>
  <si>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</si>
  <si>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</si>
  <si>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</si>
  <si>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</si>
  <si>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</si>
  <si>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</si>
  <si>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5 経営収支</t>
    <rPh sb="2" eb="4">
      <t>ケイエイ</t>
    </rPh>
    <rPh sb="4" eb="6">
      <t>シュウシ</t>
    </rPh>
    <phoneticPr fontId="2"/>
  </si>
  <si>
    <t>経営類型④</t>
    <rPh sb="0" eb="2">
      <t>ケイエイ</t>
    </rPh>
    <rPh sb="2" eb="4">
      <t>ルイケイ</t>
    </rPh>
    <phoneticPr fontId="2"/>
  </si>
  <si>
    <t>乳用牛（経産牛100頭）</t>
    <rPh sb="0" eb="3">
      <t>ニュウヨウギュウ</t>
    </rPh>
    <rPh sb="4" eb="7">
      <t>ケイサンギュウ</t>
    </rPh>
    <rPh sb="10" eb="11">
      <t>トウ</t>
    </rPh>
    <phoneticPr fontId="2"/>
  </si>
  <si>
    <t>■経営規模（頭）</t>
    <rPh sb="1" eb="3">
      <t>ケイエイ</t>
    </rPh>
    <rPh sb="3" eb="5">
      <t>キボ</t>
    </rPh>
    <rPh sb="6" eb="7">
      <t>トウ</t>
    </rPh>
    <phoneticPr fontId="2"/>
  </si>
  <si>
    <t>乳用牛</t>
  </si>
  <si>
    <t>乳用牛</t>
    <rPh sb="0" eb="3">
      <t>ニュウヨウギュウ</t>
    </rPh>
    <phoneticPr fontId="2"/>
  </si>
  <si>
    <t>畜舎（パーラー含む）</t>
  </si>
  <si>
    <t>鉄骨スレート1180㎡</t>
  </si>
  <si>
    <t>農機具舎</t>
  </si>
  <si>
    <t>プレハブ150㎡</t>
  </si>
  <si>
    <t>堆 肥 舎</t>
  </si>
  <si>
    <t>鉄骨スレート850㎡</t>
  </si>
  <si>
    <t>堆肥保管庫</t>
  </si>
  <si>
    <t>ビニールハウス180㎡</t>
  </si>
  <si>
    <t>ミルキングパーラー</t>
  </si>
  <si>
    <t>ﾍﾘﾝﾎﾞｰﾝ３頭ﾀﾞﾌﾞﾙ</t>
  </si>
  <si>
    <t>バルククーラー</t>
  </si>
  <si>
    <t>6,000ℓ</t>
  </si>
  <si>
    <t>温　水　器</t>
  </si>
  <si>
    <t>ガス給湯器</t>
  </si>
  <si>
    <t>TMRミキサー</t>
  </si>
  <si>
    <t>ｶｯﾃｨﾝｸﾞﾐｷｻｰ</t>
  </si>
  <si>
    <t>トラック</t>
  </si>
  <si>
    <t>２ｔダンプ</t>
  </si>
  <si>
    <t>トラクター</t>
  </si>
  <si>
    <t>70PS、４輪駆動</t>
  </si>
  <si>
    <t>50PS、４輪駆動</t>
  </si>
  <si>
    <t>ロータリー</t>
  </si>
  <si>
    <t>180㎝</t>
  </si>
  <si>
    <t>バキュームカー</t>
  </si>
  <si>
    <t>2,500ℓ</t>
  </si>
  <si>
    <t>マニュアスプレッダー</t>
  </si>
  <si>
    <t>3,000㎏</t>
  </si>
  <si>
    <t>ブロードキャスター</t>
  </si>
  <si>
    <t>380ℓ</t>
  </si>
  <si>
    <t>鎮圧ローラー</t>
  </si>
  <si>
    <t>250㎝</t>
  </si>
  <si>
    <t>フロントローダー</t>
  </si>
  <si>
    <t>1000㎏</t>
  </si>
  <si>
    <t>モアコンディショナー</t>
  </si>
  <si>
    <t>240㎝</t>
  </si>
  <si>
    <t>テッダーレーキ</t>
  </si>
  <si>
    <t>260cm</t>
  </si>
  <si>
    <t>ロールベーラー</t>
  </si>
  <si>
    <t>120㎝</t>
  </si>
  <si>
    <t>ベールグリッパ</t>
  </si>
  <si>
    <t>ベールラッパー</t>
  </si>
  <si>
    <t>スプレヤー</t>
  </si>
  <si>
    <t>500ℓ</t>
  </si>
  <si>
    <t>真空播種機</t>
  </si>
  <si>
    <t>４条</t>
  </si>
  <si>
    <t>微細断汎用収穫機</t>
  </si>
  <si>
    <t>種付費</t>
    <rPh sb="0" eb="3">
      <t>タネツケヒ</t>
    </rPh>
    <phoneticPr fontId="2"/>
  </si>
  <si>
    <t>素畜費</t>
    <rPh sb="0" eb="3">
      <t>モトチクヒ</t>
    </rPh>
    <phoneticPr fontId="2"/>
  </si>
  <si>
    <t>購入飼料費</t>
    <rPh sb="0" eb="5">
      <t>コウニュウシリョウヒ</t>
    </rPh>
    <phoneticPr fontId="2"/>
  </si>
  <si>
    <t>自給飼料費</t>
    <rPh sb="0" eb="5">
      <t>ジキュウシリョウヒ</t>
    </rPh>
    <phoneticPr fontId="2"/>
  </si>
  <si>
    <t>敷料費</t>
    <rPh sb="0" eb="3">
      <t>シキリョウヒ</t>
    </rPh>
    <phoneticPr fontId="2"/>
  </si>
  <si>
    <t>獣医師医薬品費</t>
    <rPh sb="0" eb="7">
      <t>ジュウイシイヤクヒンヒ</t>
    </rPh>
    <phoneticPr fontId="2"/>
  </si>
  <si>
    <t>共済掛金</t>
    <rPh sb="0" eb="4">
      <t>キョウサイカケキン</t>
    </rPh>
    <phoneticPr fontId="2"/>
  </si>
  <si>
    <t>販売経費</t>
    <rPh sb="0" eb="4">
      <t>ハンバイケイヒ</t>
    </rPh>
    <phoneticPr fontId="2"/>
  </si>
  <si>
    <t>育成費控除</t>
    <rPh sb="0" eb="5">
      <t>イクセイヒコウジョ</t>
    </rPh>
    <phoneticPr fontId="2"/>
  </si>
  <si>
    <t>副産物等(円/頭)</t>
    <rPh sb="0" eb="3">
      <t>フクサンブツ</t>
    </rPh>
    <rPh sb="3" eb="4">
      <t>トウ</t>
    </rPh>
    <rPh sb="5" eb="6">
      <t>エン</t>
    </rPh>
    <rPh sb="7" eb="8">
      <t>トウ</t>
    </rPh>
    <phoneticPr fontId="2"/>
  </si>
  <si>
    <t>■1頭当たり</t>
    <rPh sb="2" eb="3">
      <t>トウ</t>
    </rPh>
    <rPh sb="3" eb="4">
      <t>ア</t>
    </rPh>
    <phoneticPr fontId="2"/>
  </si>
  <si>
    <t>■１頭当たり</t>
    <rPh sb="2" eb="3">
      <t>トウ</t>
    </rPh>
    <rPh sb="3" eb="4">
      <t>ア</t>
    </rPh>
    <phoneticPr fontId="2"/>
  </si>
  <si>
    <t>■全頭数</t>
    <rPh sb="1" eb="2">
      <t>ゼン</t>
    </rPh>
    <rPh sb="2" eb="4">
      <t>トウスウ</t>
    </rPh>
    <phoneticPr fontId="2"/>
  </si>
  <si>
    <t>飼養管理</t>
    <rPh sb="0" eb="4">
      <t>シヨウカンリ</t>
    </rPh>
    <phoneticPr fontId="2"/>
  </si>
  <si>
    <t>飼料作</t>
    <rPh sb="0" eb="3">
      <t>シリョウサク</t>
    </rPh>
    <phoneticPr fontId="2"/>
  </si>
  <si>
    <t xml:space="preserve">○：播種　■■：刈取  </t>
    <rPh sb="2" eb="4">
      <t>ハシュ</t>
    </rPh>
    <rPh sb="8" eb="10">
      <t>カリトリ</t>
    </rPh>
    <phoneticPr fontId="2"/>
  </si>
  <si>
    <t>〇
　■■</t>
    <phoneticPr fontId="2"/>
  </si>
  <si>
    <t>■■
　　〇</t>
    <phoneticPr fontId="2"/>
  </si>
  <si>
    <t>－－－</t>
    <phoneticPr fontId="2"/>
  </si>
  <si>
    <t>－－－</t>
  </si>
  <si>
    <t xml:space="preserve">－－－
</t>
    <phoneticPr fontId="2"/>
  </si>
  <si>
    <t xml:space="preserve">
－－－－
</t>
    <phoneticPr fontId="2"/>
  </si>
  <si>
    <t xml:space="preserve">
－－－－</t>
    <phoneticPr fontId="2"/>
  </si>
  <si>
    <t>月</t>
    <rPh sb="0" eb="1">
      <t>ツキ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</si>
  <si>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</si>
  <si>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個別経営（労働力3人）</t>
    <rPh sb="0" eb="4">
      <t>コベツケイエイ</t>
    </rPh>
    <rPh sb="5" eb="8">
      <t>ロウドウリョク</t>
    </rPh>
    <rPh sb="9" eb="10">
      <t>ニン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</si>
  <si>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</si>
  <si>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乳量(kg)</t>
    <rPh sb="0" eb="2">
      <t>ニュウリョウ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</si>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</sst>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0_);[Red]\(0\)"/>
    <numFmt numFmtId="180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auto="1"/>
      </bottom>
      <diagonal/>
    </border>
    <border>
      <left/>
      <right/>
      <top style="hair">
        <color theme="0"/>
      </top>
      <bottom style="hair">
        <color auto="1"/>
      </bottom>
      <diagonal/>
    </border>
    <border>
      <left/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/>
      <top style="hair">
        <color auto="1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8" fontId="11" fillId="0" borderId="1" xfId="0" applyNumberFormat="1" applyFont="1" applyBorder="1" applyAlignment="1">
      <alignment vertical="center" shrinkToFit="1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176" fontId="11" fillId="0" borderId="0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176" fontId="15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80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7" fontId="13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9" fontId="4" fillId="0" borderId="8" xfId="0" quotePrefix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1" fillId="0" borderId="26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4" fillId="0" borderId="8" xfId="0" quotePrefix="1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9A6-C245-4C47-A0B0-9A3737E09069}">
  <dimension ref="A1:AD133"/>
  <sheetViews>
    <sheetView showGridLines="0" tabSelected="1" zoomScale="98" zoomScaleNormal="98" zoomScaleSheetLayoutView="83" workbookViewId="0">
      <selection sqref="A1:E1"/>
    </sheetView>
  </sheetViews>
  <sheetFormatPr defaultRowHeight="18" x14ac:dyDescent="0.55000000000000004"/>
  <cols>
    <col min="1" max="8" width="2.58203125" customWidth="1"/>
    <col min="9" max="9" width="4.4140625" bestFit="1" customWidth="1"/>
    <col min="10" max="28" width="2.58203125" customWidth="1"/>
    <col min="29" max="29" width="3.33203125" customWidth="1"/>
    <col min="30" max="30" width="2.58203125" customWidth="1"/>
  </cols>
  <sheetData>
    <row r="1" spans="1:30" ht="13" customHeight="1" x14ac:dyDescent="0.55000000000000004">
      <c r="A1" s="141" t="s">
        <v>50</v>
      </c>
      <c r="B1" s="141"/>
      <c r="C1" s="141"/>
      <c r="D1" s="141"/>
      <c r="E1" s="141"/>
      <c r="F1" s="142" t="s">
        <v>51</v>
      </c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" customHeight="1" x14ac:dyDescent="0.55000000000000004">
      <c r="A4" s="125" t="s">
        <v>52</v>
      </c>
      <c r="B4" s="125"/>
      <c r="C4" s="125"/>
      <c r="D4" s="125"/>
      <c r="E4" s="125"/>
      <c r="F4" s="125"/>
      <c r="G4" s="144" t="s">
        <v>54</v>
      </c>
      <c r="H4" s="144"/>
      <c r="I4" s="144"/>
      <c r="J4" s="144"/>
      <c r="K4" s="144"/>
      <c r="L4" s="144"/>
      <c r="M4" s="144"/>
      <c r="N4" s="144"/>
      <c r="O4" s="144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4" t="s">
        <v>1</v>
      </c>
      <c r="AC4" s="144"/>
      <c r="AD4" s="144"/>
    </row>
    <row r="5" spans="1:30" ht="13" customHeight="1" x14ac:dyDescent="0.55000000000000004">
      <c r="A5" s="125"/>
      <c r="B5" s="125"/>
      <c r="C5" s="125"/>
      <c r="D5" s="125"/>
      <c r="E5" s="125"/>
      <c r="F5" s="125"/>
      <c r="G5" s="145">
        <v>100</v>
      </c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>
        <v>100</v>
      </c>
      <c r="AC5" s="145"/>
      <c r="AD5" s="145"/>
    </row>
    <row r="6" spans="1:30" ht="13" customHeight="1" x14ac:dyDescent="0.55000000000000004">
      <c r="A6" s="125" t="s">
        <v>2</v>
      </c>
      <c r="B6" s="125"/>
      <c r="C6" s="125"/>
      <c r="D6" s="125"/>
      <c r="E6" s="125"/>
      <c r="F6" s="125"/>
      <c r="G6" s="125" t="s">
        <v>126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</row>
    <row r="7" spans="1:30" ht="13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" customHeight="1" x14ac:dyDescent="0.55000000000000004">
      <c r="A8" s="3" t="s">
        <v>3</v>
      </c>
      <c r="B8" s="1"/>
      <c r="C8" s="1"/>
      <c r="D8" s="1"/>
      <c r="E8" s="1"/>
      <c r="F8" s="1"/>
      <c r="G8" s="1" t="s">
        <v>116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" customHeight="1" x14ac:dyDescent="0.55000000000000004">
      <c r="A9" s="157" t="s">
        <v>4</v>
      </c>
      <c r="B9" s="23"/>
      <c r="C9" s="23"/>
      <c r="D9" s="23"/>
      <c r="E9" s="23"/>
      <c r="F9" s="158"/>
      <c r="G9" s="69" t="s">
        <v>5</v>
      </c>
      <c r="H9" s="69"/>
      <c r="I9" s="69" t="s">
        <v>6</v>
      </c>
      <c r="J9" s="69"/>
      <c r="K9" s="69" t="s">
        <v>7</v>
      </c>
      <c r="L9" s="69"/>
      <c r="M9" s="69" t="s">
        <v>8</v>
      </c>
      <c r="N9" s="69"/>
      <c r="O9" s="69" t="s">
        <v>9</v>
      </c>
      <c r="P9" s="69"/>
      <c r="Q9" s="69" t="s">
        <v>10</v>
      </c>
      <c r="R9" s="69"/>
      <c r="S9" s="69" t="s">
        <v>11</v>
      </c>
      <c r="T9" s="69"/>
      <c r="U9" s="69" t="s">
        <v>12</v>
      </c>
      <c r="V9" s="69"/>
      <c r="W9" s="69" t="s">
        <v>13</v>
      </c>
      <c r="X9" s="69"/>
      <c r="Y9" s="69" t="s">
        <v>14</v>
      </c>
      <c r="Z9" s="69"/>
      <c r="AA9" s="69" t="s">
        <v>15</v>
      </c>
      <c r="AB9" s="69"/>
      <c r="AC9" s="69" t="s">
        <v>16</v>
      </c>
      <c r="AD9" s="136"/>
    </row>
    <row r="10" spans="1:30" s="1" customFormat="1" ht="13" customHeight="1" x14ac:dyDescent="0.55000000000000004">
      <c r="A10" s="159" t="s">
        <v>54</v>
      </c>
      <c r="B10" s="148"/>
      <c r="C10" s="148"/>
      <c r="D10" s="159" t="s">
        <v>114</v>
      </c>
      <c r="E10" s="148"/>
      <c r="F10" s="149"/>
      <c r="G10" s="137" t="s">
        <v>119</v>
      </c>
      <c r="H10" s="138"/>
      <c r="I10" s="137" t="s">
        <v>119</v>
      </c>
      <c r="J10" s="138"/>
      <c r="K10" s="137" t="s">
        <v>120</v>
      </c>
      <c r="L10" s="138"/>
      <c r="M10" s="137" t="s">
        <v>120</v>
      </c>
      <c r="N10" s="138"/>
      <c r="O10" s="137" t="s">
        <v>120</v>
      </c>
      <c r="P10" s="138"/>
      <c r="Q10" s="137" t="s">
        <v>120</v>
      </c>
      <c r="R10" s="138"/>
      <c r="S10" s="137" t="s">
        <v>120</v>
      </c>
      <c r="T10" s="138"/>
      <c r="U10" s="137" t="s">
        <v>120</v>
      </c>
      <c r="V10" s="138"/>
      <c r="W10" s="137" t="s">
        <v>120</v>
      </c>
      <c r="X10" s="138"/>
      <c r="Y10" s="137" t="s">
        <v>120</v>
      </c>
      <c r="Z10" s="138"/>
      <c r="AA10" s="137" t="s">
        <v>120</v>
      </c>
      <c r="AB10" s="138"/>
      <c r="AC10" s="137" t="s">
        <v>120</v>
      </c>
      <c r="AD10" s="138"/>
    </row>
    <row r="11" spans="1:30" s="1" customFormat="1" ht="13" customHeight="1" x14ac:dyDescent="0.55000000000000004">
      <c r="A11" s="163"/>
      <c r="B11" s="161"/>
      <c r="C11" s="161"/>
      <c r="D11" s="160"/>
      <c r="E11" s="161"/>
      <c r="F11" s="162"/>
      <c r="G11" s="139"/>
      <c r="H11" s="140"/>
      <c r="I11" s="139"/>
      <c r="J11" s="140"/>
      <c r="K11" s="139"/>
      <c r="L11" s="140"/>
      <c r="M11" s="139"/>
      <c r="N11" s="140"/>
      <c r="O11" s="139"/>
      <c r="P11" s="140"/>
      <c r="Q11" s="139"/>
      <c r="R11" s="140"/>
      <c r="S11" s="139"/>
      <c r="T11" s="140"/>
      <c r="U11" s="139"/>
      <c r="V11" s="140"/>
      <c r="W11" s="139"/>
      <c r="X11" s="140"/>
      <c r="Y11" s="139"/>
      <c r="Z11" s="140"/>
      <c r="AA11" s="139"/>
      <c r="AB11" s="140"/>
      <c r="AC11" s="139"/>
      <c r="AD11" s="140"/>
    </row>
    <row r="12" spans="1:30" s="1" customFormat="1" ht="13" customHeight="1" x14ac:dyDescent="0.55000000000000004">
      <c r="A12" s="163"/>
      <c r="B12" s="161"/>
      <c r="C12" s="161"/>
      <c r="D12" s="163" t="s">
        <v>115</v>
      </c>
      <c r="E12" s="161"/>
      <c r="F12" s="162"/>
      <c r="G12" s="165" t="s">
        <v>122</v>
      </c>
      <c r="H12" s="138"/>
      <c r="I12" s="165" t="s">
        <v>123</v>
      </c>
      <c r="J12" s="138"/>
      <c r="K12" s="165" t="s">
        <v>122</v>
      </c>
      <c r="L12" s="138"/>
      <c r="M12" s="165" t="s">
        <v>122</v>
      </c>
      <c r="N12" s="138"/>
      <c r="O12" s="165" t="s">
        <v>117</v>
      </c>
      <c r="P12" s="138"/>
      <c r="Q12" s="165" t="s">
        <v>121</v>
      </c>
      <c r="R12" s="138"/>
      <c r="S12" s="165" t="s">
        <v>121</v>
      </c>
      <c r="T12" s="138"/>
      <c r="U12" s="165" t="s">
        <v>121</v>
      </c>
      <c r="V12" s="138"/>
      <c r="W12" s="165" t="s">
        <v>118</v>
      </c>
      <c r="X12" s="138"/>
      <c r="Y12" s="165" t="s">
        <v>122</v>
      </c>
      <c r="Z12" s="138"/>
      <c r="AA12" s="165" t="s">
        <v>122</v>
      </c>
      <c r="AB12" s="138"/>
      <c r="AC12" s="165" t="s">
        <v>122</v>
      </c>
      <c r="AD12" s="138"/>
    </row>
    <row r="13" spans="1:30" s="1" customFormat="1" ht="13" customHeight="1" x14ac:dyDescent="0.55000000000000004">
      <c r="A13" s="139"/>
      <c r="B13" s="164"/>
      <c r="C13" s="164"/>
      <c r="D13" s="139"/>
      <c r="E13" s="164"/>
      <c r="F13" s="140"/>
      <c r="G13" s="139"/>
      <c r="H13" s="140"/>
      <c r="I13" s="139"/>
      <c r="J13" s="140"/>
      <c r="K13" s="139"/>
      <c r="L13" s="140"/>
      <c r="M13" s="139"/>
      <c r="N13" s="140"/>
      <c r="O13" s="139"/>
      <c r="P13" s="140"/>
      <c r="Q13" s="139"/>
      <c r="R13" s="140"/>
      <c r="S13" s="139"/>
      <c r="T13" s="140"/>
      <c r="U13" s="139"/>
      <c r="V13" s="140"/>
      <c r="W13" s="139"/>
      <c r="X13" s="140"/>
      <c r="Y13" s="139"/>
      <c r="Z13" s="140"/>
      <c r="AA13" s="139"/>
      <c r="AB13" s="140"/>
      <c r="AC13" s="139"/>
      <c r="AD13" s="140"/>
    </row>
    <row r="14" spans="1:30" ht="13" customHeight="1" x14ac:dyDescent="0.55000000000000004">
      <c r="A14" s="4"/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3" customHeight="1" x14ac:dyDescent="0.55000000000000004">
      <c r="A15" s="3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3" hidden="1" customHeight="1" x14ac:dyDescent="0.55000000000000004">
      <c r="A16" s="3" t="s">
        <v>111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3" hidden="1" customHeight="1" x14ac:dyDescent="0.55000000000000004">
      <c r="A17" s="116" t="s">
        <v>18</v>
      </c>
      <c r="B17" s="117"/>
      <c r="C17" s="117"/>
      <c r="D17" s="117"/>
      <c r="E17" s="117"/>
      <c r="F17" s="154"/>
      <c r="G17" s="132" t="str">
        <f>G4</f>
        <v>乳用牛</v>
      </c>
      <c r="H17" s="117"/>
      <c r="I17" s="154"/>
      <c r="J17" s="126"/>
      <c r="K17" s="127"/>
      <c r="L17" s="128"/>
      <c r="M17" s="126"/>
      <c r="N17" s="127"/>
      <c r="O17" s="128"/>
      <c r="P17" s="126"/>
      <c r="Q17" s="127"/>
      <c r="R17" s="128"/>
      <c r="S17" s="126"/>
      <c r="T17" s="127"/>
      <c r="U17" s="128"/>
      <c r="V17" s="126"/>
      <c r="W17" s="127"/>
      <c r="X17" s="128"/>
      <c r="Y17" s="126"/>
      <c r="Z17" s="127"/>
      <c r="AA17" s="128"/>
      <c r="AB17" s="132" t="s">
        <v>19</v>
      </c>
      <c r="AC17" s="117"/>
      <c r="AD17" s="133"/>
    </row>
    <row r="18" spans="1:30" ht="13" hidden="1" customHeight="1" x14ac:dyDescent="0.55000000000000004">
      <c r="A18" s="119"/>
      <c r="B18" s="120"/>
      <c r="C18" s="120"/>
      <c r="D18" s="120"/>
      <c r="E18" s="120"/>
      <c r="F18" s="155"/>
      <c r="G18" s="134"/>
      <c r="H18" s="120"/>
      <c r="I18" s="155"/>
      <c r="J18" s="129"/>
      <c r="K18" s="130"/>
      <c r="L18" s="131"/>
      <c r="M18" s="129"/>
      <c r="N18" s="130"/>
      <c r="O18" s="131"/>
      <c r="P18" s="129"/>
      <c r="Q18" s="130"/>
      <c r="R18" s="131"/>
      <c r="S18" s="129"/>
      <c r="T18" s="130"/>
      <c r="U18" s="131"/>
      <c r="V18" s="129"/>
      <c r="W18" s="130"/>
      <c r="X18" s="131"/>
      <c r="Y18" s="129"/>
      <c r="Z18" s="130"/>
      <c r="AA18" s="131"/>
      <c r="AB18" s="134"/>
      <c r="AC18" s="120"/>
      <c r="AD18" s="135"/>
    </row>
    <row r="19" spans="1:30" ht="13" hidden="1" customHeight="1" x14ac:dyDescent="0.55000000000000004">
      <c r="A19" s="40" t="s">
        <v>20</v>
      </c>
      <c r="B19" s="123"/>
      <c r="C19" s="123"/>
      <c r="D19" s="123"/>
      <c r="E19" s="123"/>
      <c r="F19" s="124"/>
      <c r="G19" s="102">
        <v>6.13</v>
      </c>
      <c r="H19" s="103"/>
      <c r="I19" s="104"/>
      <c r="J19" s="102"/>
      <c r="K19" s="103"/>
      <c r="L19" s="104"/>
      <c r="M19" s="102"/>
      <c r="N19" s="103"/>
      <c r="O19" s="104"/>
      <c r="P19" s="102"/>
      <c r="Q19" s="103"/>
      <c r="R19" s="104"/>
      <c r="S19" s="102"/>
      <c r="T19" s="103"/>
      <c r="U19" s="104"/>
      <c r="V19" s="102"/>
      <c r="W19" s="103"/>
      <c r="X19" s="104"/>
      <c r="Y19" s="102"/>
      <c r="Z19" s="103"/>
      <c r="AA19" s="104"/>
      <c r="AB19" s="102">
        <f t="shared" ref="AB19:AB30" si="0">IF(SUM(G19:AA19)=0,"",SUM(G19:AA19))</f>
        <v>6.13</v>
      </c>
      <c r="AC19" s="103"/>
      <c r="AD19" s="104"/>
    </row>
    <row r="20" spans="1:30" ht="13" hidden="1" customHeight="1" x14ac:dyDescent="0.55000000000000004">
      <c r="A20" s="40" t="s">
        <v>6</v>
      </c>
      <c r="B20" s="123"/>
      <c r="C20" s="123"/>
      <c r="D20" s="123"/>
      <c r="E20" s="123"/>
      <c r="F20" s="124"/>
      <c r="G20" s="102">
        <v>6.13</v>
      </c>
      <c r="H20" s="103"/>
      <c r="I20" s="104"/>
      <c r="J20" s="102"/>
      <c r="K20" s="103"/>
      <c r="L20" s="104"/>
      <c r="M20" s="102"/>
      <c r="N20" s="103"/>
      <c r="O20" s="104"/>
      <c r="P20" s="102"/>
      <c r="Q20" s="103"/>
      <c r="R20" s="104"/>
      <c r="S20" s="102"/>
      <c r="T20" s="103"/>
      <c r="U20" s="104"/>
      <c r="V20" s="102"/>
      <c r="W20" s="103"/>
      <c r="X20" s="104"/>
      <c r="Y20" s="102"/>
      <c r="Z20" s="103"/>
      <c r="AA20" s="104"/>
      <c r="AB20" s="102">
        <f t="shared" si="0"/>
        <v>6.13</v>
      </c>
      <c r="AC20" s="103"/>
      <c r="AD20" s="104"/>
    </row>
    <row r="21" spans="1:30" ht="13" hidden="1" customHeight="1" x14ac:dyDescent="0.55000000000000004">
      <c r="A21" s="40" t="s">
        <v>7</v>
      </c>
      <c r="B21" s="123"/>
      <c r="C21" s="123"/>
      <c r="D21" s="123"/>
      <c r="E21" s="123"/>
      <c r="F21" s="124"/>
      <c r="G21" s="102">
        <v>6.13</v>
      </c>
      <c r="H21" s="103"/>
      <c r="I21" s="104"/>
      <c r="J21" s="102"/>
      <c r="K21" s="103"/>
      <c r="L21" s="104"/>
      <c r="M21" s="102"/>
      <c r="N21" s="103"/>
      <c r="O21" s="104"/>
      <c r="P21" s="102"/>
      <c r="Q21" s="103"/>
      <c r="R21" s="104"/>
      <c r="S21" s="102"/>
      <c r="T21" s="103"/>
      <c r="U21" s="104"/>
      <c r="V21" s="102"/>
      <c r="W21" s="103"/>
      <c r="X21" s="104"/>
      <c r="Y21" s="102"/>
      <c r="Z21" s="103"/>
      <c r="AA21" s="104"/>
      <c r="AB21" s="102">
        <f t="shared" si="0"/>
        <v>6.13</v>
      </c>
      <c r="AC21" s="103"/>
      <c r="AD21" s="104"/>
    </row>
    <row r="22" spans="1:30" ht="12.65" hidden="1" customHeight="1" x14ac:dyDescent="0.55000000000000004">
      <c r="A22" s="40" t="s">
        <v>21</v>
      </c>
      <c r="B22" s="123"/>
      <c r="C22" s="123"/>
      <c r="D22" s="123"/>
      <c r="E22" s="123"/>
      <c r="F22" s="124"/>
      <c r="G22" s="102">
        <v>9.93</v>
      </c>
      <c r="H22" s="103"/>
      <c r="I22" s="104"/>
      <c r="J22" s="102"/>
      <c r="K22" s="103"/>
      <c r="L22" s="104"/>
      <c r="M22" s="102"/>
      <c r="N22" s="103"/>
      <c r="O22" s="104"/>
      <c r="P22" s="102"/>
      <c r="Q22" s="103"/>
      <c r="R22" s="104"/>
      <c r="S22" s="102"/>
      <c r="T22" s="103"/>
      <c r="U22" s="104"/>
      <c r="V22" s="102"/>
      <c r="W22" s="103"/>
      <c r="X22" s="104"/>
      <c r="Y22" s="102"/>
      <c r="Z22" s="103"/>
      <c r="AA22" s="104"/>
      <c r="AB22" s="102">
        <f t="shared" si="0"/>
        <v>9.93</v>
      </c>
      <c r="AC22" s="103"/>
      <c r="AD22" s="104"/>
    </row>
    <row r="23" spans="1:30" ht="13" hidden="1" customHeight="1" x14ac:dyDescent="0.55000000000000004">
      <c r="A23" s="40" t="s">
        <v>22</v>
      </c>
      <c r="B23" s="123"/>
      <c r="C23" s="123"/>
      <c r="D23" s="123"/>
      <c r="E23" s="123"/>
      <c r="F23" s="124"/>
      <c r="G23" s="102">
        <v>11.26</v>
      </c>
      <c r="H23" s="103"/>
      <c r="I23" s="104"/>
      <c r="J23" s="102"/>
      <c r="K23" s="103"/>
      <c r="L23" s="104"/>
      <c r="M23" s="102"/>
      <c r="N23" s="103"/>
      <c r="O23" s="104"/>
      <c r="P23" s="102"/>
      <c r="Q23" s="103"/>
      <c r="R23" s="104"/>
      <c r="S23" s="102"/>
      <c r="T23" s="103"/>
      <c r="U23" s="104"/>
      <c r="V23" s="102"/>
      <c r="W23" s="103"/>
      <c r="X23" s="104"/>
      <c r="Y23" s="102"/>
      <c r="Z23" s="103"/>
      <c r="AA23" s="104"/>
      <c r="AB23" s="102">
        <f t="shared" si="0"/>
        <v>11.26</v>
      </c>
      <c r="AC23" s="103"/>
      <c r="AD23" s="104"/>
    </row>
    <row r="24" spans="1:30" ht="13" hidden="1" customHeight="1" x14ac:dyDescent="0.55000000000000004">
      <c r="A24" s="40" t="s">
        <v>10</v>
      </c>
      <c r="B24" s="123"/>
      <c r="C24" s="123"/>
      <c r="D24" s="123"/>
      <c r="E24" s="123"/>
      <c r="F24" s="124"/>
      <c r="G24" s="102">
        <v>5.93</v>
      </c>
      <c r="H24" s="103"/>
      <c r="I24" s="104"/>
      <c r="J24" s="102"/>
      <c r="K24" s="103"/>
      <c r="L24" s="104"/>
      <c r="M24" s="102"/>
      <c r="N24" s="103"/>
      <c r="O24" s="104"/>
      <c r="P24" s="102"/>
      <c r="Q24" s="103"/>
      <c r="R24" s="104"/>
      <c r="S24" s="102"/>
      <c r="T24" s="103"/>
      <c r="U24" s="104"/>
      <c r="V24" s="102"/>
      <c r="W24" s="103"/>
      <c r="X24" s="104"/>
      <c r="Y24" s="102"/>
      <c r="Z24" s="103"/>
      <c r="AA24" s="104"/>
      <c r="AB24" s="102">
        <f t="shared" si="0"/>
        <v>5.93</v>
      </c>
      <c r="AC24" s="103"/>
      <c r="AD24" s="104"/>
    </row>
    <row r="25" spans="1:30" ht="13" hidden="1" customHeight="1" x14ac:dyDescent="0.55000000000000004">
      <c r="A25" s="40" t="s">
        <v>11</v>
      </c>
      <c r="B25" s="123"/>
      <c r="C25" s="123"/>
      <c r="D25" s="123"/>
      <c r="E25" s="123"/>
      <c r="F25" s="124"/>
      <c r="G25" s="102">
        <v>6.27</v>
      </c>
      <c r="H25" s="103"/>
      <c r="I25" s="104"/>
      <c r="J25" s="102"/>
      <c r="K25" s="103"/>
      <c r="L25" s="104"/>
      <c r="M25" s="102"/>
      <c r="N25" s="103"/>
      <c r="O25" s="104"/>
      <c r="P25" s="102"/>
      <c r="Q25" s="103"/>
      <c r="R25" s="104"/>
      <c r="S25" s="102"/>
      <c r="T25" s="103"/>
      <c r="U25" s="104"/>
      <c r="V25" s="102"/>
      <c r="W25" s="103"/>
      <c r="X25" s="104"/>
      <c r="Y25" s="102"/>
      <c r="Z25" s="103"/>
      <c r="AA25" s="104"/>
      <c r="AB25" s="102">
        <f t="shared" si="0"/>
        <v>6.27</v>
      </c>
      <c r="AC25" s="103"/>
      <c r="AD25" s="104"/>
    </row>
    <row r="26" spans="1:30" ht="13" hidden="1" customHeight="1" x14ac:dyDescent="0.55000000000000004">
      <c r="A26" s="40" t="s">
        <v>12</v>
      </c>
      <c r="B26" s="123"/>
      <c r="C26" s="123"/>
      <c r="D26" s="123"/>
      <c r="E26" s="123"/>
      <c r="F26" s="124"/>
      <c r="G26" s="102">
        <v>6.13</v>
      </c>
      <c r="H26" s="103"/>
      <c r="I26" s="104"/>
      <c r="J26" s="102"/>
      <c r="K26" s="103"/>
      <c r="L26" s="104"/>
      <c r="M26" s="102"/>
      <c r="N26" s="103"/>
      <c r="O26" s="104"/>
      <c r="P26" s="102"/>
      <c r="Q26" s="103"/>
      <c r="R26" s="104"/>
      <c r="S26" s="102"/>
      <c r="T26" s="103"/>
      <c r="U26" s="104"/>
      <c r="V26" s="102"/>
      <c r="W26" s="103"/>
      <c r="X26" s="104"/>
      <c r="Y26" s="102"/>
      <c r="Z26" s="103"/>
      <c r="AA26" s="104"/>
      <c r="AB26" s="102">
        <f t="shared" si="0"/>
        <v>6.13</v>
      </c>
      <c r="AC26" s="103"/>
      <c r="AD26" s="104"/>
    </row>
    <row r="27" spans="1:30" ht="13" hidden="1" customHeight="1" x14ac:dyDescent="0.55000000000000004">
      <c r="A27" s="40" t="s">
        <v>13</v>
      </c>
      <c r="B27" s="123"/>
      <c r="C27" s="123"/>
      <c r="D27" s="123"/>
      <c r="E27" s="123"/>
      <c r="F27" s="124"/>
      <c r="G27" s="102">
        <v>8.92</v>
      </c>
      <c r="H27" s="103"/>
      <c r="I27" s="104"/>
      <c r="J27" s="102"/>
      <c r="K27" s="103"/>
      <c r="L27" s="104"/>
      <c r="M27" s="102"/>
      <c r="N27" s="103"/>
      <c r="O27" s="104"/>
      <c r="P27" s="102"/>
      <c r="Q27" s="103"/>
      <c r="R27" s="104"/>
      <c r="S27" s="102"/>
      <c r="T27" s="103"/>
      <c r="U27" s="104"/>
      <c r="V27" s="102"/>
      <c r="W27" s="103"/>
      <c r="X27" s="104"/>
      <c r="Y27" s="102"/>
      <c r="Z27" s="103"/>
      <c r="AA27" s="104"/>
      <c r="AB27" s="102">
        <f t="shared" si="0"/>
        <v>8.92</v>
      </c>
      <c r="AC27" s="103"/>
      <c r="AD27" s="104"/>
    </row>
    <row r="28" spans="1:30" ht="13" hidden="1" customHeight="1" x14ac:dyDescent="0.55000000000000004">
      <c r="A28" s="40" t="s">
        <v>14</v>
      </c>
      <c r="B28" s="123"/>
      <c r="C28" s="123"/>
      <c r="D28" s="123"/>
      <c r="E28" s="123"/>
      <c r="F28" s="124"/>
      <c r="G28" s="102">
        <v>6.73</v>
      </c>
      <c r="H28" s="103"/>
      <c r="I28" s="104"/>
      <c r="J28" s="102"/>
      <c r="K28" s="103"/>
      <c r="L28" s="104"/>
      <c r="M28" s="102"/>
      <c r="N28" s="103"/>
      <c r="O28" s="104"/>
      <c r="P28" s="102"/>
      <c r="Q28" s="103"/>
      <c r="R28" s="104"/>
      <c r="S28" s="102"/>
      <c r="T28" s="103"/>
      <c r="U28" s="104"/>
      <c r="V28" s="102"/>
      <c r="W28" s="103"/>
      <c r="X28" s="104"/>
      <c r="Y28" s="102"/>
      <c r="Z28" s="103"/>
      <c r="AA28" s="104"/>
      <c r="AB28" s="102">
        <f t="shared" si="0"/>
        <v>6.73</v>
      </c>
      <c r="AC28" s="103"/>
      <c r="AD28" s="104"/>
    </row>
    <row r="29" spans="1:30" ht="13" hidden="1" customHeight="1" x14ac:dyDescent="0.55000000000000004">
      <c r="A29" s="40" t="s">
        <v>15</v>
      </c>
      <c r="B29" s="123"/>
      <c r="C29" s="123"/>
      <c r="D29" s="123"/>
      <c r="E29" s="123"/>
      <c r="F29" s="124"/>
      <c r="G29" s="102">
        <v>6.13</v>
      </c>
      <c r="H29" s="103"/>
      <c r="I29" s="104"/>
      <c r="J29" s="102"/>
      <c r="K29" s="103"/>
      <c r="L29" s="104"/>
      <c r="M29" s="102"/>
      <c r="N29" s="103"/>
      <c r="O29" s="104"/>
      <c r="P29" s="102"/>
      <c r="Q29" s="103"/>
      <c r="R29" s="104"/>
      <c r="S29" s="102"/>
      <c r="T29" s="103"/>
      <c r="U29" s="104"/>
      <c r="V29" s="102"/>
      <c r="W29" s="103"/>
      <c r="X29" s="104"/>
      <c r="Y29" s="102"/>
      <c r="Z29" s="103"/>
      <c r="AA29" s="104"/>
      <c r="AB29" s="102">
        <f t="shared" si="0"/>
        <v>6.13</v>
      </c>
      <c r="AC29" s="103"/>
      <c r="AD29" s="104"/>
    </row>
    <row r="30" spans="1:30" ht="13" hidden="1" customHeight="1" x14ac:dyDescent="0.55000000000000004">
      <c r="A30" s="40" t="s">
        <v>16</v>
      </c>
      <c r="B30" s="123"/>
      <c r="C30" s="123"/>
      <c r="D30" s="123"/>
      <c r="E30" s="123"/>
      <c r="F30" s="124"/>
      <c r="G30" s="102">
        <v>6.13</v>
      </c>
      <c r="H30" s="103"/>
      <c r="I30" s="104"/>
      <c r="J30" s="102"/>
      <c r="K30" s="103"/>
      <c r="L30" s="104"/>
      <c r="M30" s="102"/>
      <c r="N30" s="103"/>
      <c r="O30" s="104"/>
      <c r="P30" s="102"/>
      <c r="Q30" s="103"/>
      <c r="R30" s="104"/>
      <c r="S30" s="102"/>
      <c r="T30" s="103"/>
      <c r="U30" s="104"/>
      <c r="V30" s="102"/>
      <c r="W30" s="103"/>
      <c r="X30" s="104"/>
      <c r="Y30" s="102"/>
      <c r="Z30" s="103"/>
      <c r="AA30" s="104"/>
      <c r="AB30" s="102">
        <f t="shared" si="0"/>
        <v>6.13</v>
      </c>
      <c r="AC30" s="103"/>
      <c r="AD30" s="104"/>
    </row>
    <row r="31" spans="1:30" ht="13" hidden="1" customHeight="1" x14ac:dyDescent="0.55000000000000004">
      <c r="A31" s="22" t="s">
        <v>19</v>
      </c>
      <c r="B31" s="64"/>
      <c r="C31" s="64"/>
      <c r="D31" s="64"/>
      <c r="E31" s="64"/>
      <c r="F31" s="101"/>
      <c r="G31" s="102">
        <f>IF(SUM(G19:I30)=0,"",SUM(G19:I30))</f>
        <v>85.82</v>
      </c>
      <c r="H31" s="103"/>
      <c r="I31" s="104"/>
      <c r="J31" s="102" t="str">
        <f>IF(SUM(J19:L30)=0,"",SUM(J19:L30))</f>
        <v/>
      </c>
      <c r="K31" s="103"/>
      <c r="L31" s="104"/>
      <c r="M31" s="102" t="str">
        <f>IF(SUM(M19:O30)=0,"",SUM(M19:O30))</f>
        <v/>
      </c>
      <c r="N31" s="103"/>
      <c r="O31" s="104"/>
      <c r="P31" s="102" t="str">
        <f>IF(SUM(P19:R30)=0,"",SUM(P19:R30))</f>
        <v/>
      </c>
      <c r="Q31" s="103"/>
      <c r="R31" s="104"/>
      <c r="S31" s="102" t="str">
        <f>IF(SUM(S19:U30)=0,"",SUM(S19:U30))</f>
        <v/>
      </c>
      <c r="T31" s="103"/>
      <c r="U31" s="104"/>
      <c r="V31" s="102" t="str">
        <f>IF(SUM(V19:X30)=0,"",SUM(V19:X30))</f>
        <v/>
      </c>
      <c r="W31" s="103"/>
      <c r="X31" s="104"/>
      <c r="Y31" s="102" t="str">
        <f>IF(SUM(Y19:AA30)=0,"",SUM(Y19:AA30))</f>
        <v/>
      </c>
      <c r="Z31" s="103"/>
      <c r="AA31" s="104"/>
      <c r="AB31" s="102">
        <f>IF(SUM(AB19:AD30)=0,"",SUM(AB19:AD30))</f>
        <v>85.82</v>
      </c>
      <c r="AC31" s="103"/>
      <c r="AD31" s="104"/>
    </row>
    <row r="32" spans="1:30" ht="13" hidden="1" customHeight="1" x14ac:dyDescent="0.55000000000000004">
      <c r="A32" s="5"/>
      <c r="B32" s="5"/>
      <c r="C32" s="5"/>
      <c r="D32" s="5"/>
      <c r="E32" s="5"/>
      <c r="F32" s="5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ht="13" hidden="1" customHeight="1" x14ac:dyDescent="0.55000000000000004">
      <c r="A33" s="16" t="s">
        <v>113</v>
      </c>
      <c r="B33" s="5"/>
      <c r="C33" s="5"/>
      <c r="D33" s="5"/>
      <c r="E33" s="5"/>
      <c r="F33" s="5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13" customHeight="1" x14ac:dyDescent="0.55000000000000004">
      <c r="A34" s="116" t="s">
        <v>124</v>
      </c>
      <c r="B34" s="117"/>
      <c r="C34" s="117"/>
      <c r="D34" s="117"/>
      <c r="E34" s="117"/>
      <c r="F34" s="118"/>
      <c r="G34" s="122" t="str">
        <f>G4</f>
        <v>乳用牛</v>
      </c>
      <c r="H34" s="122"/>
      <c r="I34" s="122"/>
      <c r="J34" s="107"/>
      <c r="K34" s="108"/>
      <c r="L34" s="109"/>
      <c r="M34" s="107"/>
      <c r="N34" s="108"/>
      <c r="O34" s="109"/>
      <c r="P34" s="107"/>
      <c r="Q34" s="108"/>
      <c r="R34" s="109"/>
      <c r="S34" s="107"/>
      <c r="T34" s="108"/>
      <c r="U34" s="109"/>
      <c r="V34" s="113"/>
      <c r="W34" s="113"/>
      <c r="X34" s="113"/>
      <c r="Y34" s="113"/>
      <c r="Z34" s="113"/>
      <c r="AA34" s="113"/>
      <c r="AB34" s="114" t="s">
        <v>19</v>
      </c>
      <c r="AC34" s="114"/>
      <c r="AD34" s="115"/>
    </row>
    <row r="35" spans="1:30" ht="13" customHeight="1" x14ac:dyDescent="0.55000000000000004">
      <c r="A35" s="119"/>
      <c r="B35" s="120"/>
      <c r="C35" s="120"/>
      <c r="D35" s="120"/>
      <c r="E35" s="120"/>
      <c r="F35" s="121"/>
      <c r="G35" s="122"/>
      <c r="H35" s="122"/>
      <c r="I35" s="122"/>
      <c r="J35" s="110"/>
      <c r="K35" s="111"/>
      <c r="L35" s="112"/>
      <c r="M35" s="110"/>
      <c r="N35" s="111"/>
      <c r="O35" s="112"/>
      <c r="P35" s="110"/>
      <c r="Q35" s="111"/>
      <c r="R35" s="112"/>
      <c r="S35" s="110"/>
      <c r="T35" s="111"/>
      <c r="U35" s="112"/>
      <c r="V35" s="113"/>
      <c r="W35" s="113"/>
      <c r="X35" s="113"/>
      <c r="Y35" s="113"/>
      <c r="Z35" s="113"/>
      <c r="AA35" s="113"/>
      <c r="AB35" s="114"/>
      <c r="AC35" s="114"/>
      <c r="AD35" s="115"/>
    </row>
    <row r="36" spans="1:30" ht="13" customHeight="1" x14ac:dyDescent="0.55000000000000004">
      <c r="A36" s="146" t="s">
        <v>20</v>
      </c>
      <c r="B36" s="147"/>
      <c r="C36" s="147"/>
      <c r="D36" s="147"/>
      <c r="E36" s="148"/>
      <c r="F36" s="149"/>
      <c r="G36" s="105">
        <v>613</v>
      </c>
      <c r="H36" s="105"/>
      <c r="I36" s="105"/>
      <c r="J36" s="105" t="s">
        <v>130</v>
      </c>
      <c r="K36" s="105"/>
      <c r="L36" s="105"/>
      <c r="M36" s="105" t="s">
        <v>130</v>
      </c>
      <c r="N36" s="105"/>
      <c r="O36" s="105"/>
      <c r="P36" s="105" t="s">
        <v>130</v>
      </c>
      <c r="Q36" s="105"/>
      <c r="R36" s="105"/>
      <c r="S36" s="105" t="s">
        <v>130</v>
      </c>
      <c r="T36" s="105"/>
      <c r="U36" s="105"/>
      <c r="V36" s="105" t="s">
        <v>130</v>
      </c>
      <c r="W36" s="105"/>
      <c r="X36" s="105"/>
      <c r="Y36" s="105" t="s">
        <v>130</v>
      </c>
      <c r="Z36" s="105"/>
      <c r="AA36" s="105"/>
      <c r="AB36" s="105">
        <v>613</v>
      </c>
      <c r="AC36" s="105"/>
      <c r="AD36" s="105"/>
    </row>
    <row r="37" spans="1:30" ht="13" customHeight="1" x14ac:dyDescent="0.55000000000000004">
      <c r="A37" s="150" t="s">
        <v>6</v>
      </c>
      <c r="B37" s="151"/>
      <c r="C37" s="151"/>
      <c r="D37" s="151"/>
      <c r="E37" s="152"/>
      <c r="F37" s="153"/>
      <c r="G37" s="106">
        <v>613</v>
      </c>
      <c r="H37" s="106"/>
      <c r="I37" s="106"/>
      <c r="J37" s="106" t="s">
        <v>130</v>
      </c>
      <c r="K37" s="106"/>
      <c r="L37" s="106"/>
      <c r="M37" s="106" t="s">
        <v>130</v>
      </c>
      <c r="N37" s="106"/>
      <c r="O37" s="106"/>
      <c r="P37" s="106" t="s">
        <v>130</v>
      </c>
      <c r="Q37" s="106"/>
      <c r="R37" s="106"/>
      <c r="S37" s="106" t="s">
        <v>130</v>
      </c>
      <c r="T37" s="106"/>
      <c r="U37" s="106"/>
      <c r="V37" s="106" t="s">
        <v>130</v>
      </c>
      <c r="W37" s="106"/>
      <c r="X37" s="106"/>
      <c r="Y37" s="106" t="s">
        <v>130</v>
      </c>
      <c r="Z37" s="106"/>
      <c r="AA37" s="106"/>
      <c r="AB37" s="106">
        <v>613</v>
      </c>
      <c r="AC37" s="106"/>
      <c r="AD37" s="106"/>
    </row>
    <row r="38" spans="1:30" ht="13" customHeight="1" x14ac:dyDescent="0.55000000000000004">
      <c r="A38" s="146" t="s">
        <v>7</v>
      </c>
      <c r="B38" s="147"/>
      <c r="C38" s="147"/>
      <c r="D38" s="147"/>
      <c r="E38" s="148"/>
      <c r="F38" s="149"/>
      <c r="G38" s="105">
        <v>613</v>
      </c>
      <c r="H38" s="105"/>
      <c r="I38" s="105"/>
      <c r="J38" s="105" t="s">
        <v>130</v>
      </c>
      <c r="K38" s="105"/>
      <c r="L38" s="105"/>
      <c r="M38" s="105" t="s">
        <v>130</v>
      </c>
      <c r="N38" s="105"/>
      <c r="O38" s="105"/>
      <c r="P38" s="105" t="s">
        <v>130</v>
      </c>
      <c r="Q38" s="105"/>
      <c r="R38" s="105"/>
      <c r="S38" s="105" t="s">
        <v>130</v>
      </c>
      <c r="T38" s="105"/>
      <c r="U38" s="105"/>
      <c r="V38" s="105" t="s">
        <v>130</v>
      </c>
      <c r="W38" s="105"/>
      <c r="X38" s="105"/>
      <c r="Y38" s="105" t="s">
        <v>130</v>
      </c>
      <c r="Z38" s="105"/>
      <c r="AA38" s="105"/>
      <c r="AB38" s="105">
        <v>613</v>
      </c>
      <c r="AC38" s="105"/>
      <c r="AD38" s="105"/>
    </row>
    <row r="39" spans="1:30" ht="13" customHeight="1" x14ac:dyDescent="0.55000000000000004">
      <c r="A39" s="150" t="s">
        <v>21</v>
      </c>
      <c r="B39" s="151"/>
      <c r="C39" s="151"/>
      <c r="D39" s="151"/>
      <c r="E39" s="152"/>
      <c r="F39" s="153"/>
      <c r="G39" s="106">
        <v>993</v>
      </c>
      <c r="H39" s="106"/>
      <c r="I39" s="106"/>
      <c r="J39" s="106" t="s">
        <v>130</v>
      </c>
      <c r="K39" s="106"/>
      <c r="L39" s="106"/>
      <c r="M39" s="106" t="s">
        <v>130</v>
      </c>
      <c r="N39" s="106"/>
      <c r="O39" s="106"/>
      <c r="P39" s="106" t="s">
        <v>130</v>
      </c>
      <c r="Q39" s="106"/>
      <c r="R39" s="106"/>
      <c r="S39" s="106" t="s">
        <v>130</v>
      </c>
      <c r="T39" s="106"/>
      <c r="U39" s="106"/>
      <c r="V39" s="106" t="s">
        <v>130</v>
      </c>
      <c r="W39" s="106"/>
      <c r="X39" s="106"/>
      <c r="Y39" s="106" t="s">
        <v>130</v>
      </c>
      <c r="Z39" s="106"/>
      <c r="AA39" s="106"/>
      <c r="AB39" s="106">
        <v>993</v>
      </c>
      <c r="AC39" s="106"/>
      <c r="AD39" s="106"/>
    </row>
    <row r="40" spans="1:30" ht="13" customHeight="1" x14ac:dyDescent="0.55000000000000004">
      <c r="A40" s="146" t="s">
        <v>22</v>
      </c>
      <c r="B40" s="147"/>
      <c r="C40" s="147"/>
      <c r="D40" s="147"/>
      <c r="E40" s="148"/>
      <c r="F40" s="149"/>
      <c r="G40" s="105">
        <v>1126</v>
      </c>
      <c r="H40" s="105"/>
      <c r="I40" s="105"/>
      <c r="J40" s="105" t="s">
        <v>130</v>
      </c>
      <c r="K40" s="105"/>
      <c r="L40" s="105"/>
      <c r="M40" s="105" t="s">
        <v>130</v>
      </c>
      <c r="N40" s="105"/>
      <c r="O40" s="105"/>
      <c r="P40" s="105" t="s">
        <v>130</v>
      </c>
      <c r="Q40" s="105"/>
      <c r="R40" s="105"/>
      <c r="S40" s="105" t="s">
        <v>130</v>
      </c>
      <c r="T40" s="105"/>
      <c r="U40" s="105"/>
      <c r="V40" s="105" t="s">
        <v>130</v>
      </c>
      <c r="W40" s="105"/>
      <c r="X40" s="105"/>
      <c r="Y40" s="105" t="s">
        <v>130</v>
      </c>
      <c r="Z40" s="105"/>
      <c r="AA40" s="105"/>
      <c r="AB40" s="105">
        <v>1126</v>
      </c>
      <c r="AC40" s="105"/>
      <c r="AD40" s="105"/>
    </row>
    <row r="41" spans="1:30" ht="13" customHeight="1" x14ac:dyDescent="0.55000000000000004">
      <c r="A41" s="150" t="s">
        <v>10</v>
      </c>
      <c r="B41" s="151"/>
      <c r="C41" s="151"/>
      <c r="D41" s="151"/>
      <c r="E41" s="152"/>
      <c r="F41" s="153"/>
      <c r="G41" s="106">
        <v>593</v>
      </c>
      <c r="H41" s="106"/>
      <c r="I41" s="106"/>
      <c r="J41" s="106" t="s">
        <v>130</v>
      </c>
      <c r="K41" s="106"/>
      <c r="L41" s="106"/>
      <c r="M41" s="106" t="s">
        <v>130</v>
      </c>
      <c r="N41" s="106"/>
      <c r="O41" s="106"/>
      <c r="P41" s="106" t="s">
        <v>130</v>
      </c>
      <c r="Q41" s="106"/>
      <c r="R41" s="106"/>
      <c r="S41" s="106" t="s">
        <v>130</v>
      </c>
      <c r="T41" s="106"/>
      <c r="U41" s="106"/>
      <c r="V41" s="106" t="s">
        <v>130</v>
      </c>
      <c r="W41" s="106"/>
      <c r="X41" s="106"/>
      <c r="Y41" s="106" t="s">
        <v>130</v>
      </c>
      <c r="Z41" s="106"/>
      <c r="AA41" s="106"/>
      <c r="AB41" s="106">
        <v>593</v>
      </c>
      <c r="AC41" s="106"/>
      <c r="AD41" s="106"/>
    </row>
    <row r="42" spans="1:30" ht="13" customHeight="1" x14ac:dyDescent="0.55000000000000004">
      <c r="A42" s="146" t="s">
        <v>11</v>
      </c>
      <c r="B42" s="147"/>
      <c r="C42" s="147"/>
      <c r="D42" s="147"/>
      <c r="E42" s="148"/>
      <c r="F42" s="149"/>
      <c r="G42" s="105">
        <v>627</v>
      </c>
      <c r="H42" s="105"/>
      <c r="I42" s="105"/>
      <c r="J42" s="105" t="s">
        <v>130</v>
      </c>
      <c r="K42" s="105"/>
      <c r="L42" s="105"/>
      <c r="M42" s="105" t="s">
        <v>130</v>
      </c>
      <c r="N42" s="105"/>
      <c r="O42" s="105"/>
      <c r="P42" s="105" t="s">
        <v>130</v>
      </c>
      <c r="Q42" s="105"/>
      <c r="R42" s="105"/>
      <c r="S42" s="105" t="s">
        <v>130</v>
      </c>
      <c r="T42" s="105"/>
      <c r="U42" s="105"/>
      <c r="V42" s="105" t="s">
        <v>130</v>
      </c>
      <c r="W42" s="105"/>
      <c r="X42" s="105"/>
      <c r="Y42" s="105" t="s">
        <v>130</v>
      </c>
      <c r="Z42" s="105"/>
      <c r="AA42" s="105"/>
      <c r="AB42" s="105">
        <v>627</v>
      </c>
      <c r="AC42" s="105"/>
      <c r="AD42" s="105"/>
    </row>
    <row r="43" spans="1:30" ht="13" customHeight="1" x14ac:dyDescent="0.55000000000000004">
      <c r="A43" s="150" t="s">
        <v>12</v>
      </c>
      <c r="B43" s="151"/>
      <c r="C43" s="151"/>
      <c r="D43" s="151"/>
      <c r="E43" s="152"/>
      <c r="F43" s="153"/>
      <c r="G43" s="106">
        <v>613</v>
      </c>
      <c r="H43" s="106"/>
      <c r="I43" s="106"/>
      <c r="J43" s="106" t="s">
        <v>130</v>
      </c>
      <c r="K43" s="106"/>
      <c r="L43" s="106"/>
      <c r="M43" s="106" t="s">
        <v>130</v>
      </c>
      <c r="N43" s="106"/>
      <c r="O43" s="106"/>
      <c r="P43" s="106" t="s">
        <v>130</v>
      </c>
      <c r="Q43" s="106"/>
      <c r="R43" s="106"/>
      <c r="S43" s="106" t="s">
        <v>130</v>
      </c>
      <c r="T43" s="106"/>
      <c r="U43" s="106"/>
      <c r="V43" s="106" t="s">
        <v>130</v>
      </c>
      <c r="W43" s="106"/>
      <c r="X43" s="106"/>
      <c r="Y43" s="106" t="s">
        <v>130</v>
      </c>
      <c r="Z43" s="106"/>
      <c r="AA43" s="106"/>
      <c r="AB43" s="106">
        <v>613</v>
      </c>
      <c r="AC43" s="106"/>
      <c r="AD43" s="106"/>
    </row>
    <row r="44" spans="1:30" ht="13" customHeight="1" x14ac:dyDescent="0.55000000000000004">
      <c r="A44" s="146" t="s">
        <v>13</v>
      </c>
      <c r="B44" s="147"/>
      <c r="C44" s="147"/>
      <c r="D44" s="147"/>
      <c r="E44" s="148"/>
      <c r="F44" s="149"/>
      <c r="G44" s="105">
        <v>892</v>
      </c>
      <c r="H44" s="105"/>
      <c r="I44" s="105"/>
      <c r="J44" s="105" t="s">
        <v>130</v>
      </c>
      <c r="K44" s="105"/>
      <c r="L44" s="105"/>
      <c r="M44" s="105" t="s">
        <v>130</v>
      </c>
      <c r="N44" s="105"/>
      <c r="O44" s="105"/>
      <c r="P44" s="105" t="s">
        <v>130</v>
      </c>
      <c r="Q44" s="105"/>
      <c r="R44" s="105"/>
      <c r="S44" s="105" t="s">
        <v>130</v>
      </c>
      <c r="T44" s="105"/>
      <c r="U44" s="105"/>
      <c r="V44" s="105" t="s">
        <v>130</v>
      </c>
      <c r="W44" s="105"/>
      <c r="X44" s="105"/>
      <c r="Y44" s="105" t="s">
        <v>130</v>
      </c>
      <c r="Z44" s="105"/>
      <c r="AA44" s="105"/>
      <c r="AB44" s="105">
        <v>892</v>
      </c>
      <c r="AC44" s="105"/>
      <c r="AD44" s="105"/>
    </row>
    <row r="45" spans="1:30" ht="13" customHeight="1" x14ac:dyDescent="0.55000000000000004">
      <c r="A45" s="150" t="s">
        <v>14</v>
      </c>
      <c r="B45" s="151"/>
      <c r="C45" s="151"/>
      <c r="D45" s="151"/>
      <c r="E45" s="152"/>
      <c r="F45" s="153"/>
      <c r="G45" s="106">
        <v>673</v>
      </c>
      <c r="H45" s="106"/>
      <c r="I45" s="106"/>
      <c r="J45" s="106" t="s">
        <v>130</v>
      </c>
      <c r="K45" s="106"/>
      <c r="L45" s="106"/>
      <c r="M45" s="106" t="s">
        <v>130</v>
      </c>
      <c r="N45" s="106"/>
      <c r="O45" s="106"/>
      <c r="P45" s="106" t="s">
        <v>130</v>
      </c>
      <c r="Q45" s="106"/>
      <c r="R45" s="106"/>
      <c r="S45" s="106" t="s">
        <v>130</v>
      </c>
      <c r="T45" s="106"/>
      <c r="U45" s="106"/>
      <c r="V45" s="106" t="s">
        <v>130</v>
      </c>
      <c r="W45" s="106"/>
      <c r="X45" s="106"/>
      <c r="Y45" s="106" t="s">
        <v>130</v>
      </c>
      <c r="Z45" s="106"/>
      <c r="AA45" s="106"/>
      <c r="AB45" s="106">
        <v>673</v>
      </c>
      <c r="AC45" s="106"/>
      <c r="AD45" s="106"/>
    </row>
    <row r="46" spans="1:30" ht="13" customHeight="1" x14ac:dyDescent="0.55000000000000004">
      <c r="A46" s="146" t="s">
        <v>15</v>
      </c>
      <c r="B46" s="147"/>
      <c r="C46" s="147"/>
      <c r="D46" s="147"/>
      <c r="E46" s="148"/>
      <c r="F46" s="149"/>
      <c r="G46" s="105">
        <v>613</v>
      </c>
      <c r="H46" s="105"/>
      <c r="I46" s="105"/>
      <c r="J46" s="105" t="s">
        <v>130</v>
      </c>
      <c r="K46" s="105"/>
      <c r="L46" s="105"/>
      <c r="M46" s="105" t="s">
        <v>130</v>
      </c>
      <c r="N46" s="105"/>
      <c r="O46" s="105"/>
      <c r="P46" s="105" t="s">
        <v>130</v>
      </c>
      <c r="Q46" s="105"/>
      <c r="R46" s="105"/>
      <c r="S46" s="105" t="s">
        <v>130</v>
      </c>
      <c r="T46" s="105"/>
      <c r="U46" s="105"/>
      <c r="V46" s="105" t="s">
        <v>130</v>
      </c>
      <c r="W46" s="105"/>
      <c r="X46" s="105"/>
      <c r="Y46" s="105" t="s">
        <v>130</v>
      </c>
      <c r="Z46" s="105"/>
      <c r="AA46" s="105"/>
      <c r="AB46" s="105">
        <v>613</v>
      </c>
      <c r="AC46" s="105"/>
      <c r="AD46" s="105"/>
    </row>
    <row r="47" spans="1:30" ht="13" customHeight="1" x14ac:dyDescent="0.55000000000000004">
      <c r="A47" s="150" t="s">
        <v>16</v>
      </c>
      <c r="B47" s="151"/>
      <c r="C47" s="151"/>
      <c r="D47" s="151"/>
      <c r="E47" s="152"/>
      <c r="F47" s="153"/>
      <c r="G47" s="106">
        <v>613</v>
      </c>
      <c r="H47" s="106"/>
      <c r="I47" s="106"/>
      <c r="J47" s="106" t="s">
        <v>130</v>
      </c>
      <c r="K47" s="106"/>
      <c r="L47" s="106"/>
      <c r="M47" s="106" t="s">
        <v>130</v>
      </c>
      <c r="N47" s="106"/>
      <c r="O47" s="106"/>
      <c r="P47" s="106" t="s">
        <v>130</v>
      </c>
      <c r="Q47" s="106"/>
      <c r="R47" s="106"/>
      <c r="S47" s="106" t="s">
        <v>130</v>
      </c>
      <c r="T47" s="106"/>
      <c r="U47" s="106"/>
      <c r="V47" s="106" t="s">
        <v>130</v>
      </c>
      <c r="W47" s="106"/>
      <c r="X47" s="106"/>
      <c r="Y47" s="106" t="s">
        <v>130</v>
      </c>
      <c r="Z47" s="106"/>
      <c r="AA47" s="106"/>
      <c r="AB47" s="106">
        <v>613</v>
      </c>
      <c r="AC47" s="106"/>
      <c r="AD47" s="106"/>
    </row>
    <row r="48" spans="1:30" ht="13" customHeight="1" x14ac:dyDescent="0.55000000000000004">
      <c r="A48" s="22" t="s">
        <v>19</v>
      </c>
      <c r="B48" s="64"/>
      <c r="C48" s="64"/>
      <c r="D48" s="64"/>
      <c r="E48" s="64"/>
      <c r="F48" s="101"/>
      <c r="G48" s="102">
        <v>8582</v>
      </c>
      <c r="H48" s="103"/>
      <c r="I48" s="104"/>
      <c r="J48" s="102" t="s">
        <v>130</v>
      </c>
      <c r="K48" s="103"/>
      <c r="L48" s="104"/>
      <c r="M48" s="102" t="s">
        <v>130</v>
      </c>
      <c r="N48" s="103"/>
      <c r="O48" s="104"/>
      <c r="P48" s="102" t="s">
        <v>130</v>
      </c>
      <c r="Q48" s="103"/>
      <c r="R48" s="104"/>
      <c r="S48" s="102" t="s">
        <v>130</v>
      </c>
      <c r="T48" s="103"/>
      <c r="U48" s="104"/>
      <c r="V48" s="102" t="s">
        <v>130</v>
      </c>
      <c r="W48" s="103"/>
      <c r="X48" s="104"/>
      <c r="Y48" s="102" t="s">
        <v>130</v>
      </c>
      <c r="Z48" s="103"/>
      <c r="AA48" s="104"/>
      <c r="AB48" s="105">
        <v>8582</v>
      </c>
      <c r="AC48" s="105"/>
      <c r="AD48" s="105"/>
    </row>
    <row r="49" spans="1:30" ht="13" customHeight="1" x14ac:dyDescent="0.55000000000000004">
      <c r="A49" s="17"/>
      <c r="B49" s="17"/>
      <c r="C49" s="17"/>
      <c r="D49" s="17"/>
      <c r="E49" s="17"/>
      <c r="F49" s="17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</row>
    <row r="50" spans="1:30" ht="13" customHeight="1" x14ac:dyDescent="0.55000000000000004">
      <c r="A50" s="3" t="s">
        <v>23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3" customHeight="1" x14ac:dyDescent="0.55000000000000004">
      <c r="A51" s="99" t="s">
        <v>24</v>
      </c>
      <c r="B51" s="88"/>
      <c r="C51" s="88"/>
      <c r="D51" s="88"/>
      <c r="E51" s="88"/>
      <c r="F51" s="88" t="s">
        <v>25</v>
      </c>
      <c r="G51" s="88"/>
      <c r="H51" s="88"/>
      <c r="I51" s="88" t="s">
        <v>26</v>
      </c>
      <c r="J51" s="88" t="s">
        <v>27</v>
      </c>
      <c r="K51" s="88"/>
      <c r="L51" s="88"/>
      <c r="M51" s="88"/>
      <c r="N51" s="88"/>
      <c r="O51" s="88"/>
      <c r="P51" s="88"/>
      <c r="Q51" s="88"/>
      <c r="R51" s="88" t="s">
        <v>28</v>
      </c>
      <c r="S51" s="88"/>
      <c r="T51" s="88"/>
      <c r="U51" s="88"/>
      <c r="V51" s="88" t="s">
        <v>125</v>
      </c>
      <c r="W51" s="88"/>
      <c r="X51" s="88"/>
      <c r="Y51" s="88"/>
      <c r="Z51" s="95" t="s">
        <v>29</v>
      </c>
      <c r="AA51" s="88" t="s">
        <v>30</v>
      </c>
      <c r="AB51" s="88"/>
      <c r="AC51" s="88"/>
      <c r="AD51" s="89"/>
    </row>
    <row r="52" spans="1:30" ht="13" customHeight="1" x14ac:dyDescent="0.55000000000000004">
      <c r="A52" s="100"/>
      <c r="B52" s="90"/>
      <c r="C52" s="90"/>
      <c r="D52" s="90"/>
      <c r="E52" s="90"/>
      <c r="F52" s="90"/>
      <c r="G52" s="90"/>
      <c r="H52" s="90"/>
      <c r="I52" s="97"/>
      <c r="J52" s="90" t="s">
        <v>31</v>
      </c>
      <c r="K52" s="90"/>
      <c r="L52" s="90"/>
      <c r="M52" s="90"/>
      <c r="N52" s="90" t="s">
        <v>32</v>
      </c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6"/>
      <c r="AA52" s="97"/>
      <c r="AB52" s="97"/>
      <c r="AC52" s="97"/>
      <c r="AD52" s="98"/>
    </row>
    <row r="53" spans="1:30" ht="13" customHeight="1" x14ac:dyDescent="0.55000000000000004">
      <c r="A53" s="80" t="s">
        <v>55</v>
      </c>
      <c r="B53" s="80"/>
      <c r="C53" s="80"/>
      <c r="D53" s="80"/>
      <c r="E53" s="80"/>
      <c r="F53" s="80" t="s">
        <v>56</v>
      </c>
      <c r="G53" s="80"/>
      <c r="H53" s="80"/>
      <c r="I53" s="9">
        <v>1</v>
      </c>
      <c r="J53" s="81">
        <v>94400000</v>
      </c>
      <c r="K53" s="81"/>
      <c r="L53" s="81"/>
      <c r="M53" s="81"/>
      <c r="N53" s="81">
        <v>94400000</v>
      </c>
      <c r="O53" s="81"/>
      <c r="P53" s="81"/>
      <c r="Q53" s="81"/>
      <c r="R53" s="81">
        <v>47200000</v>
      </c>
      <c r="S53" s="81">
        <v>15733000</v>
      </c>
      <c r="T53" s="81">
        <v>5244000</v>
      </c>
      <c r="U53" s="81">
        <v>1748000</v>
      </c>
      <c r="V53" s="81">
        <v>47200000</v>
      </c>
      <c r="W53" s="81"/>
      <c r="X53" s="81"/>
      <c r="Y53" s="81"/>
      <c r="Z53" s="9">
        <v>19</v>
      </c>
      <c r="AA53" s="79">
        <v>2484210.5263157897</v>
      </c>
      <c r="AB53" s="79"/>
      <c r="AC53" s="79"/>
      <c r="AD53" s="79"/>
    </row>
    <row r="54" spans="1:30" ht="13" customHeight="1" x14ac:dyDescent="0.55000000000000004">
      <c r="A54" s="80" t="s">
        <v>57</v>
      </c>
      <c r="B54" s="80"/>
      <c r="C54" s="80"/>
      <c r="D54" s="80"/>
      <c r="E54" s="80"/>
      <c r="F54" s="80" t="s">
        <v>58</v>
      </c>
      <c r="G54" s="80"/>
      <c r="H54" s="80"/>
      <c r="I54" s="9">
        <v>1</v>
      </c>
      <c r="J54" s="81">
        <v>10000000</v>
      </c>
      <c r="K54" s="81"/>
      <c r="L54" s="81"/>
      <c r="M54" s="81"/>
      <c r="N54" s="81">
        <v>10000000</v>
      </c>
      <c r="O54" s="81"/>
      <c r="P54" s="81"/>
      <c r="Q54" s="81"/>
      <c r="R54" s="81">
        <v>5000000</v>
      </c>
      <c r="S54" s="81">
        <v>1666000</v>
      </c>
      <c r="T54" s="81">
        <v>555000</v>
      </c>
      <c r="U54" s="81">
        <v>185000</v>
      </c>
      <c r="V54" s="81">
        <v>5000000</v>
      </c>
      <c r="W54" s="81"/>
      <c r="X54" s="81"/>
      <c r="Y54" s="81"/>
      <c r="Z54" s="9">
        <v>17</v>
      </c>
      <c r="AA54" s="79">
        <v>294117.64705882355</v>
      </c>
      <c r="AB54" s="79"/>
      <c r="AC54" s="79"/>
      <c r="AD54" s="79"/>
    </row>
    <row r="55" spans="1:30" ht="13" customHeight="1" x14ac:dyDescent="0.55000000000000004">
      <c r="A55" s="80" t="s">
        <v>59</v>
      </c>
      <c r="B55" s="80"/>
      <c r="C55" s="80"/>
      <c r="D55" s="80"/>
      <c r="E55" s="80"/>
      <c r="F55" s="80" t="s">
        <v>60</v>
      </c>
      <c r="G55" s="80"/>
      <c r="H55" s="80"/>
      <c r="I55" s="9">
        <v>1</v>
      </c>
      <c r="J55" s="81">
        <v>56950000</v>
      </c>
      <c r="K55" s="81"/>
      <c r="L55" s="81"/>
      <c r="M55" s="81"/>
      <c r="N55" s="81">
        <v>56950000</v>
      </c>
      <c r="O55" s="81"/>
      <c r="P55" s="81"/>
      <c r="Q55" s="81"/>
      <c r="R55" s="81">
        <v>28475000</v>
      </c>
      <c r="S55" s="81">
        <v>9491000</v>
      </c>
      <c r="T55" s="81">
        <v>3163000</v>
      </c>
      <c r="U55" s="81">
        <v>1054000</v>
      </c>
      <c r="V55" s="81">
        <v>28475000</v>
      </c>
      <c r="W55" s="81"/>
      <c r="X55" s="81"/>
      <c r="Y55" s="81"/>
      <c r="Z55" s="9">
        <v>10</v>
      </c>
      <c r="AA55" s="79">
        <v>2847500</v>
      </c>
      <c r="AB55" s="79"/>
      <c r="AC55" s="79"/>
      <c r="AD55" s="79"/>
    </row>
    <row r="56" spans="1:30" ht="13" customHeight="1" x14ac:dyDescent="0.55000000000000004">
      <c r="A56" s="80" t="s">
        <v>61</v>
      </c>
      <c r="B56" s="80"/>
      <c r="C56" s="80"/>
      <c r="D56" s="80"/>
      <c r="E56" s="80"/>
      <c r="F56" s="80" t="s">
        <v>62</v>
      </c>
      <c r="G56" s="80"/>
      <c r="H56" s="80"/>
      <c r="I56" s="9">
        <v>1</v>
      </c>
      <c r="J56" s="81">
        <v>1800000</v>
      </c>
      <c r="K56" s="81"/>
      <c r="L56" s="81"/>
      <c r="M56" s="81"/>
      <c r="N56" s="81">
        <v>1800000</v>
      </c>
      <c r="O56" s="81"/>
      <c r="P56" s="81"/>
      <c r="Q56" s="81"/>
      <c r="R56" s="81">
        <v>900000</v>
      </c>
      <c r="S56" s="81">
        <v>300000</v>
      </c>
      <c r="T56" s="81">
        <v>100000</v>
      </c>
      <c r="U56" s="81">
        <v>33000</v>
      </c>
      <c r="V56" s="81">
        <v>900000</v>
      </c>
      <c r="W56" s="81"/>
      <c r="X56" s="81"/>
      <c r="Y56" s="81"/>
      <c r="Z56" s="9">
        <v>14</v>
      </c>
      <c r="AA56" s="79">
        <v>64285.714285714283</v>
      </c>
      <c r="AB56" s="79"/>
      <c r="AC56" s="79"/>
      <c r="AD56" s="79"/>
    </row>
    <row r="57" spans="1:30" ht="13" customHeight="1" x14ac:dyDescent="0.55000000000000004">
      <c r="A57" s="80" t="s">
        <v>63</v>
      </c>
      <c r="B57" s="80"/>
      <c r="C57" s="80"/>
      <c r="D57" s="80"/>
      <c r="E57" s="80"/>
      <c r="F57" s="80" t="s">
        <v>64</v>
      </c>
      <c r="G57" s="80"/>
      <c r="H57" s="80"/>
      <c r="I57" s="9">
        <v>1</v>
      </c>
      <c r="J57" s="81">
        <v>66099000</v>
      </c>
      <c r="K57" s="81"/>
      <c r="L57" s="81"/>
      <c r="M57" s="81"/>
      <c r="N57" s="81">
        <v>66099000</v>
      </c>
      <c r="O57" s="81"/>
      <c r="P57" s="81"/>
      <c r="Q57" s="81"/>
      <c r="R57" s="81">
        <v>33049000</v>
      </c>
      <c r="S57" s="81">
        <v>11016000</v>
      </c>
      <c r="T57" s="81">
        <v>3672000</v>
      </c>
      <c r="U57" s="81">
        <v>1224000</v>
      </c>
      <c r="V57" s="81">
        <v>33050000</v>
      </c>
      <c r="W57" s="81"/>
      <c r="X57" s="81"/>
      <c r="Y57" s="81"/>
      <c r="Z57" s="9">
        <v>7</v>
      </c>
      <c r="AA57" s="79">
        <v>4721428.5714285718</v>
      </c>
      <c r="AB57" s="79"/>
      <c r="AC57" s="79"/>
      <c r="AD57" s="79"/>
    </row>
    <row r="58" spans="1:30" ht="13" customHeight="1" x14ac:dyDescent="0.55000000000000004">
      <c r="A58" s="80" t="s">
        <v>65</v>
      </c>
      <c r="B58" s="80"/>
      <c r="C58" s="80"/>
      <c r="D58" s="80"/>
      <c r="E58" s="80"/>
      <c r="F58" s="80" t="s">
        <v>66</v>
      </c>
      <c r="G58" s="80"/>
      <c r="H58" s="80"/>
      <c r="I58" s="9">
        <v>1</v>
      </c>
      <c r="J58" s="81">
        <v>11235000</v>
      </c>
      <c r="K58" s="81"/>
      <c r="L58" s="81"/>
      <c r="M58" s="81"/>
      <c r="N58" s="81">
        <v>11235000</v>
      </c>
      <c r="O58" s="81"/>
      <c r="P58" s="81"/>
      <c r="Q58" s="81"/>
      <c r="R58" s="81">
        <v>5617000</v>
      </c>
      <c r="S58" s="81">
        <v>1872000</v>
      </c>
      <c r="T58" s="81">
        <v>624000</v>
      </c>
      <c r="U58" s="81">
        <v>208000</v>
      </c>
      <c r="V58" s="81">
        <v>5618000</v>
      </c>
      <c r="W58" s="81"/>
      <c r="X58" s="81"/>
      <c r="Y58" s="81"/>
      <c r="Z58" s="9">
        <v>7</v>
      </c>
      <c r="AA58" s="79">
        <v>802571.42857142852</v>
      </c>
      <c r="AB58" s="79"/>
      <c r="AC58" s="79"/>
      <c r="AD58" s="79"/>
    </row>
    <row r="59" spans="1:30" ht="13" customHeight="1" x14ac:dyDescent="0.55000000000000004">
      <c r="A59" s="80" t="s">
        <v>67</v>
      </c>
      <c r="B59" s="80"/>
      <c r="C59" s="80"/>
      <c r="D59" s="80"/>
      <c r="E59" s="80"/>
      <c r="F59" s="80" t="s">
        <v>68</v>
      </c>
      <c r="G59" s="80"/>
      <c r="H59" s="80"/>
      <c r="I59" s="9">
        <v>1</v>
      </c>
      <c r="J59" s="81">
        <v>1590000</v>
      </c>
      <c r="K59" s="81"/>
      <c r="L59" s="81"/>
      <c r="M59" s="81"/>
      <c r="N59" s="81">
        <v>1590000</v>
      </c>
      <c r="O59" s="81"/>
      <c r="P59" s="81"/>
      <c r="Q59" s="81"/>
      <c r="R59" s="81">
        <v>795000</v>
      </c>
      <c r="S59" s="81">
        <v>265000</v>
      </c>
      <c r="T59" s="81">
        <v>88000</v>
      </c>
      <c r="U59" s="81">
        <v>29000</v>
      </c>
      <c r="V59" s="81">
        <v>795000</v>
      </c>
      <c r="W59" s="81"/>
      <c r="X59" s="81"/>
      <c r="Y59" s="81"/>
      <c r="Z59" s="9">
        <v>7</v>
      </c>
      <c r="AA59" s="79">
        <v>113571.42857142857</v>
      </c>
      <c r="AB59" s="79"/>
      <c r="AC59" s="79"/>
      <c r="AD59" s="79"/>
    </row>
    <row r="60" spans="1:30" ht="13" customHeight="1" x14ac:dyDescent="0.55000000000000004">
      <c r="A60" s="80" t="s">
        <v>69</v>
      </c>
      <c r="B60" s="80"/>
      <c r="C60" s="80"/>
      <c r="D60" s="80"/>
      <c r="E60" s="80"/>
      <c r="F60" s="80" t="s">
        <v>70</v>
      </c>
      <c r="G60" s="80"/>
      <c r="H60" s="80"/>
      <c r="I60" s="9">
        <v>1</v>
      </c>
      <c r="J60" s="81">
        <v>13772000</v>
      </c>
      <c r="K60" s="81"/>
      <c r="L60" s="81"/>
      <c r="M60" s="81"/>
      <c r="N60" s="81">
        <v>13772000</v>
      </c>
      <c r="O60" s="81"/>
      <c r="P60" s="81"/>
      <c r="Q60" s="81"/>
      <c r="R60" s="81">
        <v>6886000</v>
      </c>
      <c r="S60" s="81">
        <v>2295000</v>
      </c>
      <c r="T60" s="81">
        <v>765000</v>
      </c>
      <c r="U60" s="81">
        <v>255000</v>
      </c>
      <c r="V60" s="81">
        <v>6886000</v>
      </c>
      <c r="W60" s="81"/>
      <c r="X60" s="81"/>
      <c r="Y60" s="81"/>
      <c r="Z60" s="9">
        <v>7</v>
      </c>
      <c r="AA60" s="79">
        <v>983714.28571428568</v>
      </c>
      <c r="AB60" s="79"/>
      <c r="AC60" s="79"/>
      <c r="AD60" s="79"/>
    </row>
    <row r="61" spans="1:30" ht="13" customHeight="1" x14ac:dyDescent="0.55000000000000004">
      <c r="A61" s="80" t="s">
        <v>71</v>
      </c>
      <c r="B61" s="80"/>
      <c r="C61" s="80"/>
      <c r="D61" s="80"/>
      <c r="E61" s="80"/>
      <c r="F61" s="80" t="s">
        <v>72</v>
      </c>
      <c r="G61" s="80"/>
      <c r="H61" s="80"/>
      <c r="I61" s="9">
        <v>1</v>
      </c>
      <c r="J61" s="81">
        <v>5612000</v>
      </c>
      <c r="K61" s="81"/>
      <c r="L61" s="81"/>
      <c r="M61" s="81"/>
      <c r="N61" s="81">
        <v>5612000</v>
      </c>
      <c r="O61" s="81"/>
      <c r="P61" s="81"/>
      <c r="Q61" s="81"/>
      <c r="R61" s="81">
        <v>2806000</v>
      </c>
      <c r="S61" s="81">
        <v>935000</v>
      </c>
      <c r="T61" s="81">
        <v>311000</v>
      </c>
      <c r="U61" s="81">
        <v>103000</v>
      </c>
      <c r="V61" s="81">
        <v>2806000</v>
      </c>
      <c r="W61" s="81"/>
      <c r="X61" s="81"/>
      <c r="Y61" s="81"/>
      <c r="Z61" s="9">
        <v>4</v>
      </c>
      <c r="AA61" s="79">
        <v>701500</v>
      </c>
      <c r="AB61" s="79"/>
      <c r="AC61" s="79"/>
      <c r="AD61" s="79"/>
    </row>
    <row r="62" spans="1:30" ht="13" customHeight="1" x14ac:dyDescent="0.55000000000000004">
      <c r="A62" s="80" t="s">
        <v>73</v>
      </c>
      <c r="B62" s="80"/>
      <c r="C62" s="80"/>
      <c r="D62" s="80"/>
      <c r="E62" s="80"/>
      <c r="F62" s="80" t="s">
        <v>74</v>
      </c>
      <c r="G62" s="80"/>
      <c r="H62" s="80"/>
      <c r="I62" s="9">
        <v>2</v>
      </c>
      <c r="J62" s="81">
        <v>12826200</v>
      </c>
      <c r="K62" s="81"/>
      <c r="L62" s="81"/>
      <c r="M62" s="81"/>
      <c r="N62" s="81">
        <v>25652400</v>
      </c>
      <c r="O62" s="81"/>
      <c r="P62" s="81"/>
      <c r="Q62" s="81"/>
      <c r="R62" s="81">
        <v>12826000</v>
      </c>
      <c r="S62" s="81">
        <v>4275000</v>
      </c>
      <c r="T62" s="81">
        <v>1425000</v>
      </c>
      <c r="U62" s="81">
        <v>475000</v>
      </c>
      <c r="V62" s="81">
        <v>12826400</v>
      </c>
      <c r="W62" s="81"/>
      <c r="X62" s="81"/>
      <c r="Y62" s="81"/>
      <c r="Z62" s="9">
        <v>7</v>
      </c>
      <c r="AA62" s="79">
        <v>1832342.857142857</v>
      </c>
      <c r="AB62" s="79"/>
      <c r="AC62" s="79"/>
      <c r="AD62" s="79"/>
    </row>
    <row r="63" spans="1:30" ht="13" customHeight="1" x14ac:dyDescent="0.55000000000000004">
      <c r="A63" s="80" t="s">
        <v>73</v>
      </c>
      <c r="B63" s="80"/>
      <c r="C63" s="80"/>
      <c r="D63" s="80"/>
      <c r="E63" s="80"/>
      <c r="F63" s="80" t="s">
        <v>75</v>
      </c>
      <c r="G63" s="80"/>
      <c r="H63" s="80"/>
      <c r="I63" s="9">
        <v>1</v>
      </c>
      <c r="J63" s="81">
        <v>10107400</v>
      </c>
      <c r="K63" s="81"/>
      <c r="L63" s="81"/>
      <c r="M63" s="81"/>
      <c r="N63" s="81">
        <v>10107400</v>
      </c>
      <c r="O63" s="81"/>
      <c r="P63" s="81"/>
      <c r="Q63" s="81"/>
      <c r="R63" s="81">
        <v>5053000</v>
      </c>
      <c r="S63" s="81">
        <v>1684000</v>
      </c>
      <c r="T63" s="81">
        <v>561000</v>
      </c>
      <c r="U63" s="81">
        <v>187000</v>
      </c>
      <c r="V63" s="81">
        <v>5054400</v>
      </c>
      <c r="W63" s="81"/>
      <c r="X63" s="81"/>
      <c r="Y63" s="81"/>
      <c r="Z63" s="9">
        <v>7</v>
      </c>
      <c r="AA63" s="79">
        <v>722057.14285714284</v>
      </c>
      <c r="AB63" s="79"/>
      <c r="AC63" s="79"/>
      <c r="AD63" s="79"/>
    </row>
    <row r="64" spans="1:30" ht="13" customHeight="1" x14ac:dyDescent="0.55000000000000004">
      <c r="A64" s="80" t="s">
        <v>76</v>
      </c>
      <c r="B64" s="80"/>
      <c r="C64" s="80"/>
      <c r="D64" s="80"/>
      <c r="E64" s="80"/>
      <c r="F64" s="80" t="s">
        <v>77</v>
      </c>
      <c r="G64" s="80"/>
      <c r="H64" s="80"/>
      <c r="I64" s="9">
        <v>1</v>
      </c>
      <c r="J64" s="81">
        <v>1199000</v>
      </c>
      <c r="K64" s="81"/>
      <c r="L64" s="81"/>
      <c r="M64" s="81"/>
      <c r="N64" s="81">
        <v>1199000</v>
      </c>
      <c r="O64" s="81"/>
      <c r="P64" s="81"/>
      <c r="Q64" s="81"/>
      <c r="R64" s="81">
        <v>599000</v>
      </c>
      <c r="S64" s="81">
        <v>199000</v>
      </c>
      <c r="T64" s="81">
        <v>66000</v>
      </c>
      <c r="U64" s="81">
        <v>22000</v>
      </c>
      <c r="V64" s="81">
        <v>600000</v>
      </c>
      <c r="W64" s="81"/>
      <c r="X64" s="81"/>
      <c r="Y64" s="81"/>
      <c r="Z64" s="9">
        <v>7</v>
      </c>
      <c r="AA64" s="79">
        <v>85714.28571428571</v>
      </c>
      <c r="AB64" s="79"/>
      <c r="AC64" s="79"/>
      <c r="AD64" s="79"/>
    </row>
    <row r="65" spans="1:30" ht="13" customHeight="1" x14ac:dyDescent="0.55000000000000004">
      <c r="A65" s="80" t="s">
        <v>78</v>
      </c>
      <c r="B65" s="80"/>
      <c r="C65" s="80"/>
      <c r="D65" s="80"/>
      <c r="E65" s="80"/>
      <c r="F65" s="80" t="s">
        <v>79</v>
      </c>
      <c r="G65" s="80"/>
      <c r="H65" s="80"/>
      <c r="I65" s="9">
        <v>1</v>
      </c>
      <c r="J65" s="81">
        <v>2255000</v>
      </c>
      <c r="K65" s="81"/>
      <c r="L65" s="81"/>
      <c r="M65" s="81"/>
      <c r="N65" s="81">
        <v>2255000</v>
      </c>
      <c r="O65" s="81"/>
      <c r="P65" s="81"/>
      <c r="Q65" s="81"/>
      <c r="R65" s="81">
        <v>1127000</v>
      </c>
      <c r="S65" s="81">
        <v>375000</v>
      </c>
      <c r="T65" s="81">
        <v>125000</v>
      </c>
      <c r="U65" s="81">
        <v>41000</v>
      </c>
      <c r="V65" s="81">
        <v>1128000</v>
      </c>
      <c r="W65" s="81"/>
      <c r="X65" s="81"/>
      <c r="Y65" s="81"/>
      <c r="Z65" s="9">
        <v>7</v>
      </c>
      <c r="AA65" s="79">
        <v>161142.85714285713</v>
      </c>
      <c r="AB65" s="79"/>
      <c r="AC65" s="79"/>
      <c r="AD65" s="79"/>
    </row>
    <row r="66" spans="1:30" ht="13" customHeight="1" x14ac:dyDescent="0.55000000000000004">
      <c r="A66" s="80" t="s">
        <v>80</v>
      </c>
      <c r="B66" s="80"/>
      <c r="C66" s="80"/>
      <c r="D66" s="80"/>
      <c r="E66" s="80"/>
      <c r="F66" s="80" t="s">
        <v>81</v>
      </c>
      <c r="G66" s="80"/>
      <c r="H66" s="80"/>
      <c r="I66" s="9">
        <v>1</v>
      </c>
      <c r="J66" s="81">
        <v>2871000</v>
      </c>
      <c r="K66" s="81"/>
      <c r="L66" s="81"/>
      <c r="M66" s="81"/>
      <c r="N66" s="81">
        <v>2871000</v>
      </c>
      <c r="O66" s="81"/>
      <c r="P66" s="81"/>
      <c r="Q66" s="81"/>
      <c r="R66" s="81">
        <v>1435000</v>
      </c>
      <c r="S66" s="81">
        <v>478000</v>
      </c>
      <c r="T66" s="81">
        <v>159000</v>
      </c>
      <c r="U66" s="81">
        <v>53000</v>
      </c>
      <c r="V66" s="81">
        <v>1436000</v>
      </c>
      <c r="W66" s="81"/>
      <c r="X66" s="81"/>
      <c r="Y66" s="81"/>
      <c r="Z66" s="9">
        <v>7</v>
      </c>
      <c r="AA66" s="79">
        <v>205142.85714285713</v>
      </c>
      <c r="AB66" s="79"/>
      <c r="AC66" s="79"/>
      <c r="AD66" s="79"/>
    </row>
    <row r="67" spans="1:30" ht="13" customHeight="1" x14ac:dyDescent="0.55000000000000004">
      <c r="A67" s="80" t="s">
        <v>82</v>
      </c>
      <c r="B67" s="80"/>
      <c r="C67" s="80"/>
      <c r="D67" s="80"/>
      <c r="E67" s="80"/>
      <c r="F67" s="80" t="s">
        <v>83</v>
      </c>
      <c r="G67" s="80"/>
      <c r="H67" s="80"/>
      <c r="I67" s="9">
        <v>1</v>
      </c>
      <c r="J67" s="81">
        <v>366300</v>
      </c>
      <c r="K67" s="81"/>
      <c r="L67" s="81"/>
      <c r="M67" s="81"/>
      <c r="N67" s="81">
        <v>366300</v>
      </c>
      <c r="O67" s="81"/>
      <c r="P67" s="81"/>
      <c r="Q67" s="81"/>
      <c r="R67" s="81"/>
      <c r="S67" s="81">
        <v>0</v>
      </c>
      <c r="T67" s="81">
        <v>0</v>
      </c>
      <c r="U67" s="81">
        <v>0</v>
      </c>
      <c r="V67" s="81">
        <v>366300</v>
      </c>
      <c r="W67" s="81"/>
      <c r="X67" s="81"/>
      <c r="Y67" s="81"/>
      <c r="Z67" s="9">
        <v>7</v>
      </c>
      <c r="AA67" s="79">
        <v>52328.571428571428</v>
      </c>
      <c r="AB67" s="79"/>
      <c r="AC67" s="79"/>
      <c r="AD67" s="79"/>
    </row>
    <row r="68" spans="1:30" ht="13" customHeight="1" x14ac:dyDescent="0.55000000000000004">
      <c r="A68" s="80" t="s">
        <v>84</v>
      </c>
      <c r="B68" s="80"/>
      <c r="C68" s="80"/>
      <c r="D68" s="80"/>
      <c r="E68" s="80"/>
      <c r="F68" s="80" t="s">
        <v>85</v>
      </c>
      <c r="G68" s="80"/>
      <c r="H68" s="80"/>
      <c r="I68" s="9">
        <v>1</v>
      </c>
      <c r="J68" s="81">
        <v>1536700</v>
      </c>
      <c r="K68" s="81"/>
      <c r="L68" s="81"/>
      <c r="M68" s="81"/>
      <c r="N68" s="81">
        <v>1536700</v>
      </c>
      <c r="O68" s="81"/>
      <c r="P68" s="81"/>
      <c r="Q68" s="81"/>
      <c r="R68" s="81">
        <v>768000</v>
      </c>
      <c r="S68" s="81">
        <v>256000</v>
      </c>
      <c r="T68" s="81">
        <v>85000</v>
      </c>
      <c r="U68" s="81">
        <v>28000</v>
      </c>
      <c r="V68" s="81">
        <v>768700</v>
      </c>
      <c r="W68" s="81"/>
      <c r="X68" s="81"/>
      <c r="Y68" s="81"/>
      <c r="Z68" s="9">
        <v>7</v>
      </c>
      <c r="AA68" s="79">
        <v>109814.28571428571</v>
      </c>
      <c r="AB68" s="79"/>
      <c r="AC68" s="79"/>
      <c r="AD68" s="79"/>
    </row>
    <row r="69" spans="1:30" ht="13" customHeight="1" x14ac:dyDescent="0.55000000000000004">
      <c r="A69" s="80" t="s">
        <v>86</v>
      </c>
      <c r="B69" s="80"/>
      <c r="C69" s="80"/>
      <c r="D69" s="80"/>
      <c r="E69" s="80"/>
      <c r="F69" s="80" t="s">
        <v>87</v>
      </c>
      <c r="G69" s="80"/>
      <c r="H69" s="80"/>
      <c r="I69" s="9">
        <v>1</v>
      </c>
      <c r="J69" s="81">
        <v>1686300</v>
      </c>
      <c r="K69" s="81"/>
      <c r="L69" s="81"/>
      <c r="M69" s="81"/>
      <c r="N69" s="81">
        <v>1686300</v>
      </c>
      <c r="O69" s="81"/>
      <c r="P69" s="81"/>
      <c r="Q69" s="81"/>
      <c r="R69" s="81">
        <v>843000</v>
      </c>
      <c r="S69" s="81">
        <v>281000</v>
      </c>
      <c r="T69" s="81">
        <v>93000</v>
      </c>
      <c r="U69" s="81">
        <v>31000</v>
      </c>
      <c r="V69" s="81">
        <v>843300</v>
      </c>
      <c r="W69" s="81"/>
      <c r="X69" s="81"/>
      <c r="Y69" s="81"/>
      <c r="Z69" s="9">
        <v>7</v>
      </c>
      <c r="AA69" s="79">
        <v>120471.42857142857</v>
      </c>
      <c r="AB69" s="79"/>
      <c r="AC69" s="79"/>
      <c r="AD69" s="79"/>
    </row>
    <row r="70" spans="1:30" ht="13" customHeight="1" x14ac:dyDescent="0.55000000000000004">
      <c r="A70" s="80" t="s">
        <v>88</v>
      </c>
      <c r="B70" s="80"/>
      <c r="C70" s="80"/>
      <c r="D70" s="80"/>
      <c r="E70" s="80"/>
      <c r="F70" s="80" t="s">
        <v>89</v>
      </c>
      <c r="G70" s="80"/>
      <c r="H70" s="80"/>
      <c r="I70" s="9">
        <v>1</v>
      </c>
      <c r="J70" s="81">
        <v>4301000</v>
      </c>
      <c r="K70" s="81"/>
      <c r="L70" s="81"/>
      <c r="M70" s="81"/>
      <c r="N70" s="81">
        <v>4301000</v>
      </c>
      <c r="O70" s="81"/>
      <c r="P70" s="81"/>
      <c r="Q70" s="81"/>
      <c r="R70" s="81">
        <v>2150000</v>
      </c>
      <c r="S70" s="81">
        <v>716000</v>
      </c>
      <c r="T70" s="81">
        <v>238000</v>
      </c>
      <c r="U70" s="81">
        <v>79000</v>
      </c>
      <c r="V70" s="81">
        <v>2151000</v>
      </c>
      <c r="W70" s="81"/>
      <c r="X70" s="81"/>
      <c r="Y70" s="81"/>
      <c r="Z70" s="9">
        <v>7</v>
      </c>
      <c r="AA70" s="79">
        <v>307285.71428571426</v>
      </c>
      <c r="AB70" s="79"/>
      <c r="AC70" s="79"/>
      <c r="AD70" s="79"/>
    </row>
    <row r="71" spans="1:30" ht="13" customHeight="1" x14ac:dyDescent="0.55000000000000004">
      <c r="A71" s="80" t="s">
        <v>90</v>
      </c>
      <c r="B71" s="80"/>
      <c r="C71" s="80"/>
      <c r="D71" s="80"/>
      <c r="E71" s="80"/>
      <c r="F71" s="80" t="s">
        <v>91</v>
      </c>
      <c r="G71" s="80"/>
      <c r="H71" s="80"/>
      <c r="I71" s="9">
        <v>1</v>
      </c>
      <c r="J71" s="81">
        <v>643500</v>
      </c>
      <c r="K71" s="81"/>
      <c r="L71" s="81"/>
      <c r="M71" s="81"/>
      <c r="N71" s="81">
        <v>643500</v>
      </c>
      <c r="O71" s="81"/>
      <c r="P71" s="81"/>
      <c r="Q71" s="81"/>
      <c r="R71" s="81">
        <v>321000</v>
      </c>
      <c r="S71" s="81">
        <v>107000</v>
      </c>
      <c r="T71" s="81">
        <v>35000</v>
      </c>
      <c r="U71" s="81">
        <v>11000</v>
      </c>
      <c r="V71" s="81">
        <v>322500</v>
      </c>
      <c r="W71" s="81"/>
      <c r="X71" s="81"/>
      <c r="Y71" s="81"/>
      <c r="Z71" s="9">
        <v>7</v>
      </c>
      <c r="AA71" s="79">
        <v>46071.428571428572</v>
      </c>
      <c r="AB71" s="79"/>
      <c r="AC71" s="79"/>
      <c r="AD71" s="79"/>
    </row>
    <row r="72" spans="1:30" ht="13" customHeight="1" x14ac:dyDescent="0.55000000000000004">
      <c r="A72" s="80" t="s">
        <v>92</v>
      </c>
      <c r="B72" s="80"/>
      <c r="C72" s="80"/>
      <c r="D72" s="80"/>
      <c r="E72" s="80"/>
      <c r="F72" s="80" t="s">
        <v>93</v>
      </c>
      <c r="G72" s="80"/>
      <c r="H72" s="80"/>
      <c r="I72" s="9">
        <v>1</v>
      </c>
      <c r="J72" s="81">
        <v>5346000</v>
      </c>
      <c r="K72" s="81"/>
      <c r="L72" s="81"/>
      <c r="M72" s="81"/>
      <c r="N72" s="81">
        <v>5346000</v>
      </c>
      <c r="O72" s="81"/>
      <c r="P72" s="81"/>
      <c r="Q72" s="81"/>
      <c r="R72" s="81">
        <v>2673000</v>
      </c>
      <c r="S72" s="81">
        <v>891000</v>
      </c>
      <c r="T72" s="81">
        <v>297000</v>
      </c>
      <c r="U72" s="81">
        <v>99000</v>
      </c>
      <c r="V72" s="81">
        <v>2673000</v>
      </c>
      <c r="W72" s="81"/>
      <c r="X72" s="81"/>
      <c r="Y72" s="81"/>
      <c r="Z72" s="9">
        <v>7</v>
      </c>
      <c r="AA72" s="79">
        <v>381857.14285714284</v>
      </c>
      <c r="AB72" s="79"/>
      <c r="AC72" s="79"/>
      <c r="AD72" s="79"/>
    </row>
    <row r="73" spans="1:30" ht="13" customHeight="1" x14ac:dyDescent="0.55000000000000004">
      <c r="A73" s="80" t="s">
        <v>94</v>
      </c>
      <c r="B73" s="80"/>
      <c r="C73" s="80"/>
      <c r="D73" s="80"/>
      <c r="E73" s="80"/>
      <c r="F73" s="80" t="s">
        <v>93</v>
      </c>
      <c r="G73" s="80"/>
      <c r="H73" s="80"/>
      <c r="I73" s="9">
        <v>1</v>
      </c>
      <c r="J73" s="81">
        <v>414700</v>
      </c>
      <c r="K73" s="81"/>
      <c r="L73" s="81"/>
      <c r="M73" s="81"/>
      <c r="N73" s="81">
        <v>414700</v>
      </c>
      <c r="O73" s="81"/>
      <c r="P73" s="81"/>
      <c r="Q73" s="81"/>
      <c r="R73" s="81">
        <v>207000</v>
      </c>
      <c r="S73" s="81">
        <v>69000</v>
      </c>
      <c r="T73" s="81">
        <v>23000</v>
      </c>
      <c r="U73" s="81">
        <v>7000</v>
      </c>
      <c r="V73" s="81">
        <v>207700</v>
      </c>
      <c r="W73" s="81"/>
      <c r="X73" s="81"/>
      <c r="Y73" s="81"/>
      <c r="Z73" s="9">
        <v>7</v>
      </c>
      <c r="AA73" s="79">
        <v>29671.428571428572</v>
      </c>
      <c r="AB73" s="79"/>
      <c r="AC73" s="79"/>
      <c r="AD73" s="79"/>
    </row>
    <row r="74" spans="1:30" ht="13" customHeight="1" x14ac:dyDescent="0.55000000000000004">
      <c r="A74" s="80" t="s">
        <v>95</v>
      </c>
      <c r="B74" s="80"/>
      <c r="C74" s="80"/>
      <c r="D74" s="80"/>
      <c r="E74" s="80"/>
      <c r="F74" s="80" t="s">
        <v>93</v>
      </c>
      <c r="G74" s="80"/>
      <c r="H74" s="80"/>
      <c r="I74" s="9">
        <v>1</v>
      </c>
      <c r="J74" s="81">
        <v>2915000</v>
      </c>
      <c r="K74" s="81"/>
      <c r="L74" s="81"/>
      <c r="M74" s="81"/>
      <c r="N74" s="81">
        <v>2915000</v>
      </c>
      <c r="O74" s="81"/>
      <c r="P74" s="81"/>
      <c r="Q74" s="81"/>
      <c r="R74" s="81">
        <v>1457000</v>
      </c>
      <c r="S74" s="81">
        <v>485000</v>
      </c>
      <c r="T74" s="81">
        <v>161000</v>
      </c>
      <c r="U74" s="81">
        <v>53000</v>
      </c>
      <c r="V74" s="81">
        <v>1458000</v>
      </c>
      <c r="W74" s="81"/>
      <c r="X74" s="81"/>
      <c r="Y74" s="81"/>
      <c r="Z74" s="9">
        <v>7</v>
      </c>
      <c r="AA74" s="79">
        <v>208285.71428571429</v>
      </c>
      <c r="AB74" s="79"/>
      <c r="AC74" s="79"/>
      <c r="AD74" s="79"/>
    </row>
    <row r="75" spans="1:30" ht="13" customHeight="1" x14ac:dyDescent="0.55000000000000004">
      <c r="A75" s="80" t="s">
        <v>96</v>
      </c>
      <c r="B75" s="80"/>
      <c r="C75" s="80"/>
      <c r="D75" s="80"/>
      <c r="E75" s="80"/>
      <c r="F75" s="80" t="s">
        <v>97</v>
      </c>
      <c r="G75" s="80"/>
      <c r="H75" s="80"/>
      <c r="I75" s="9">
        <v>1</v>
      </c>
      <c r="J75" s="81">
        <v>1593900</v>
      </c>
      <c r="K75" s="81"/>
      <c r="L75" s="81"/>
      <c r="M75" s="81"/>
      <c r="N75" s="81">
        <v>1593900</v>
      </c>
      <c r="O75" s="81"/>
      <c r="P75" s="81"/>
      <c r="Q75" s="81"/>
      <c r="R75" s="81">
        <v>796000</v>
      </c>
      <c r="S75" s="81">
        <v>265000</v>
      </c>
      <c r="T75" s="81">
        <v>88000</v>
      </c>
      <c r="U75" s="81">
        <v>29000</v>
      </c>
      <c r="V75" s="81">
        <v>797900</v>
      </c>
      <c r="W75" s="81"/>
      <c r="X75" s="81"/>
      <c r="Y75" s="81"/>
      <c r="Z75" s="9">
        <v>7</v>
      </c>
      <c r="AA75" s="79">
        <v>113985.71428571429</v>
      </c>
      <c r="AB75" s="79"/>
      <c r="AC75" s="79"/>
      <c r="AD75" s="79"/>
    </row>
    <row r="76" spans="1:30" ht="13" customHeight="1" x14ac:dyDescent="0.55000000000000004">
      <c r="A76" s="80" t="s">
        <v>98</v>
      </c>
      <c r="B76" s="80"/>
      <c r="C76" s="80"/>
      <c r="D76" s="80"/>
      <c r="E76" s="80"/>
      <c r="F76" s="80" t="s">
        <v>99</v>
      </c>
      <c r="G76" s="80"/>
      <c r="H76" s="80"/>
      <c r="I76" s="9">
        <v>1</v>
      </c>
      <c r="J76" s="81">
        <v>5357000</v>
      </c>
      <c r="K76" s="81"/>
      <c r="L76" s="81"/>
      <c r="M76" s="81"/>
      <c r="N76" s="81">
        <v>5357000</v>
      </c>
      <c r="O76" s="81"/>
      <c r="P76" s="81"/>
      <c r="Q76" s="81"/>
      <c r="R76" s="81">
        <v>2678000</v>
      </c>
      <c r="S76" s="81">
        <v>892000</v>
      </c>
      <c r="T76" s="81">
        <v>297000</v>
      </c>
      <c r="U76" s="81">
        <v>99000</v>
      </c>
      <c r="V76" s="81">
        <v>2679000</v>
      </c>
      <c r="W76" s="81"/>
      <c r="X76" s="81"/>
      <c r="Y76" s="81"/>
      <c r="Z76" s="9">
        <v>7</v>
      </c>
      <c r="AA76" s="79">
        <v>382714.28571428574</v>
      </c>
      <c r="AB76" s="79"/>
      <c r="AC76" s="79"/>
      <c r="AD76" s="79"/>
    </row>
    <row r="77" spans="1:30" ht="13" customHeight="1" x14ac:dyDescent="0.55000000000000004">
      <c r="A77" s="80" t="s">
        <v>100</v>
      </c>
      <c r="B77" s="80"/>
      <c r="C77" s="80"/>
      <c r="D77" s="80"/>
      <c r="E77" s="80"/>
      <c r="F77" s="80"/>
      <c r="G77" s="80"/>
      <c r="H77" s="80"/>
      <c r="I77" s="8">
        <v>0.5</v>
      </c>
      <c r="J77" s="81">
        <v>24695000</v>
      </c>
      <c r="K77" s="81"/>
      <c r="L77" s="81"/>
      <c r="M77" s="81"/>
      <c r="N77" s="81">
        <v>12347500</v>
      </c>
      <c r="O77" s="81"/>
      <c r="P77" s="81"/>
      <c r="Q77" s="81"/>
      <c r="R77" s="81">
        <v>6173000</v>
      </c>
      <c r="S77" s="81">
        <v>2057000</v>
      </c>
      <c r="T77" s="81">
        <v>685000</v>
      </c>
      <c r="U77" s="81">
        <v>228000</v>
      </c>
      <c r="V77" s="81">
        <v>6174500</v>
      </c>
      <c r="W77" s="81"/>
      <c r="X77" s="81"/>
      <c r="Y77" s="81"/>
      <c r="Z77" s="9">
        <v>7</v>
      </c>
      <c r="AA77" s="79">
        <v>882071.42857142852</v>
      </c>
      <c r="AB77" s="79"/>
      <c r="AC77" s="79"/>
      <c r="AD77" s="79"/>
    </row>
    <row r="78" spans="1:30" ht="13" customHeight="1" x14ac:dyDescent="0.55000000000000004">
      <c r="A78" s="80" t="s">
        <v>53</v>
      </c>
      <c r="B78" s="80"/>
      <c r="C78" s="80"/>
      <c r="D78" s="80"/>
      <c r="E78" s="80"/>
      <c r="F78" s="80"/>
      <c r="G78" s="80"/>
      <c r="H78" s="80"/>
      <c r="I78" s="9">
        <v>100</v>
      </c>
      <c r="J78" s="81">
        <v>600000</v>
      </c>
      <c r="K78" s="81"/>
      <c r="L78" s="81"/>
      <c r="M78" s="81"/>
      <c r="N78" s="81">
        <v>60000000</v>
      </c>
      <c r="O78" s="81"/>
      <c r="P78" s="81"/>
      <c r="Q78" s="81"/>
      <c r="R78" s="81"/>
      <c r="S78" s="81"/>
      <c r="T78" s="81"/>
      <c r="U78" s="81"/>
      <c r="V78" s="81">
        <v>60000000</v>
      </c>
      <c r="W78" s="81"/>
      <c r="X78" s="81"/>
      <c r="Y78" s="81"/>
      <c r="Z78" s="9">
        <v>4</v>
      </c>
      <c r="AA78" s="79">
        <v>12000000</v>
      </c>
      <c r="AB78" s="79"/>
      <c r="AC78" s="79"/>
      <c r="AD78" s="79"/>
    </row>
    <row r="79" spans="1:30" ht="13" customHeight="1" x14ac:dyDescent="0.55000000000000004">
      <c r="A79" s="37" t="s">
        <v>1</v>
      </c>
      <c r="B79" s="37"/>
      <c r="C79" s="37"/>
      <c r="D79" s="37"/>
      <c r="E79" s="37"/>
      <c r="F79" s="37"/>
      <c r="G79" s="37"/>
      <c r="H79" s="37"/>
      <c r="I79" s="27"/>
      <c r="J79" s="81">
        <v>340172000</v>
      </c>
      <c r="K79" s="81"/>
      <c r="L79" s="81"/>
      <c r="M79" s="81"/>
      <c r="N79" s="81">
        <v>400050700</v>
      </c>
      <c r="O79" s="81"/>
      <c r="P79" s="81"/>
      <c r="Q79" s="81"/>
      <c r="R79" s="81">
        <v>169834000</v>
      </c>
      <c r="S79" s="81"/>
      <c r="T79" s="81"/>
      <c r="U79" s="81"/>
      <c r="V79" s="81">
        <v>230216700</v>
      </c>
      <c r="W79" s="81"/>
      <c r="X79" s="81"/>
      <c r="Y79" s="81"/>
      <c r="Z79" s="10"/>
      <c r="AA79" s="81">
        <v>30653856.744803183</v>
      </c>
      <c r="AB79" s="81"/>
      <c r="AC79" s="81"/>
      <c r="AD79" s="81"/>
    </row>
    <row r="80" spans="1:30" ht="13" customHeight="1" x14ac:dyDescent="0.55000000000000004">
      <c r="A80" s="20"/>
      <c r="B80" s="20"/>
      <c r="C80" s="20"/>
      <c r="D80" s="20"/>
      <c r="E80" s="20"/>
      <c r="F80" s="20"/>
      <c r="G80" s="20"/>
      <c r="H80" s="20"/>
      <c r="I80" s="19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1:30" ht="13" customHeight="1" x14ac:dyDescent="0.55000000000000004">
      <c r="A81" s="3" t="s">
        <v>49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3" hidden="1" customHeight="1" x14ac:dyDescent="0.55000000000000004">
      <c r="A82" s="1" t="s">
        <v>112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3" hidden="1" customHeight="1" x14ac:dyDescent="0.55000000000000004">
      <c r="A83" s="82" t="s">
        <v>4</v>
      </c>
      <c r="B83" s="82"/>
      <c r="C83" s="82"/>
      <c r="D83" s="82"/>
      <c r="E83" s="82"/>
      <c r="F83" s="82"/>
      <c r="G83" s="84"/>
      <c r="H83" s="85"/>
      <c r="I83" s="85"/>
      <c r="J83" s="85"/>
      <c r="K83" s="85"/>
      <c r="L83" s="85"/>
      <c r="M83" s="85"/>
      <c r="N83" s="85"/>
      <c r="O83" s="85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7"/>
      <c r="AB83" s="88" t="s">
        <v>1</v>
      </c>
      <c r="AC83" s="88"/>
      <c r="AD83" s="89"/>
    </row>
    <row r="84" spans="1:30" ht="13" hidden="1" customHeight="1" x14ac:dyDescent="0.55000000000000004">
      <c r="A84" s="83"/>
      <c r="B84" s="83"/>
      <c r="C84" s="83"/>
      <c r="D84" s="83"/>
      <c r="E84" s="83"/>
      <c r="F84" s="83"/>
      <c r="G84" s="90" t="str">
        <f>G4</f>
        <v>乳用牛</v>
      </c>
      <c r="H84" s="90"/>
      <c r="I84" s="90"/>
      <c r="J84" s="90"/>
      <c r="K84" s="90"/>
      <c r="L84" s="90"/>
      <c r="M84" s="90"/>
      <c r="N84" s="90"/>
      <c r="O84" s="90"/>
      <c r="P84" s="92"/>
      <c r="Q84" s="93"/>
      <c r="R84" s="94"/>
      <c r="S84" s="92"/>
      <c r="T84" s="93"/>
      <c r="U84" s="94"/>
      <c r="V84" s="90"/>
      <c r="W84" s="90"/>
      <c r="X84" s="90"/>
      <c r="Y84" s="92"/>
      <c r="Z84" s="93"/>
      <c r="AA84" s="94"/>
      <c r="AB84" s="90"/>
      <c r="AC84" s="90"/>
      <c r="AD84" s="91"/>
    </row>
    <row r="85" spans="1:30" ht="13" hidden="1" customHeight="1" x14ac:dyDescent="0.55000000000000004">
      <c r="A85" s="73" t="s">
        <v>33</v>
      </c>
      <c r="B85" s="74"/>
      <c r="C85" s="37" t="s">
        <v>128</v>
      </c>
      <c r="D85" s="37"/>
      <c r="E85" s="37"/>
      <c r="F85" s="37"/>
      <c r="G85" s="29">
        <v>9700</v>
      </c>
      <c r="H85" s="29"/>
      <c r="I85" s="29"/>
      <c r="J85" s="29"/>
      <c r="K85" s="29"/>
      <c r="L85" s="29"/>
      <c r="M85" s="58"/>
      <c r="N85" s="59"/>
      <c r="O85" s="60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156"/>
      <c r="AC85" s="156"/>
      <c r="AD85" s="156"/>
    </row>
    <row r="86" spans="1:30" ht="13" hidden="1" customHeight="1" x14ac:dyDescent="0.55000000000000004">
      <c r="A86" s="75"/>
      <c r="B86" s="76"/>
      <c r="C86" s="37" t="s">
        <v>34</v>
      </c>
      <c r="D86" s="37"/>
      <c r="E86" s="37"/>
      <c r="F86" s="37"/>
      <c r="G86" s="51">
        <v>140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156"/>
      <c r="AC86" s="156"/>
      <c r="AD86" s="156"/>
    </row>
    <row r="87" spans="1:30" ht="13" hidden="1" customHeight="1" x14ac:dyDescent="0.55000000000000004">
      <c r="A87" s="75"/>
      <c r="B87" s="76"/>
      <c r="C87" s="37" t="s">
        <v>110</v>
      </c>
      <c r="D87" s="37"/>
      <c r="E87" s="37"/>
      <c r="F87" s="37"/>
      <c r="G87" s="29">
        <v>33800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156"/>
      <c r="AC87" s="156"/>
      <c r="AD87" s="156"/>
    </row>
    <row r="88" spans="1:30" ht="13" hidden="1" customHeight="1" x14ac:dyDescent="0.55000000000000004">
      <c r="A88" s="77"/>
      <c r="B88" s="78"/>
      <c r="C88" s="44" t="s">
        <v>1</v>
      </c>
      <c r="D88" s="44"/>
      <c r="E88" s="44"/>
      <c r="F88" s="44"/>
      <c r="G88" s="26">
        <f>G85*G86+G87</f>
        <v>1391800</v>
      </c>
      <c r="H88" s="26"/>
      <c r="I88" s="26"/>
      <c r="J88" s="26">
        <f t="shared" ref="J88" si="1">J85*J86+J87</f>
        <v>0</v>
      </c>
      <c r="K88" s="26"/>
      <c r="L88" s="26"/>
      <c r="M88" s="26">
        <f t="shared" ref="M88" si="2">M85*M86+M87</f>
        <v>0</v>
      </c>
      <c r="N88" s="26"/>
      <c r="O88" s="26"/>
      <c r="P88" s="26">
        <f t="shared" ref="P88" si="3">P85*P86+P87</f>
        <v>0</v>
      </c>
      <c r="Q88" s="26"/>
      <c r="R88" s="26"/>
      <c r="S88" s="26">
        <f t="shared" ref="S88" si="4">S85*S86+S87</f>
        <v>0</v>
      </c>
      <c r="T88" s="26"/>
      <c r="U88" s="26"/>
      <c r="V88" s="26"/>
      <c r="W88" s="26"/>
      <c r="X88" s="26"/>
      <c r="Y88" s="26"/>
      <c r="Z88" s="26"/>
      <c r="AA88" s="26"/>
      <c r="AB88" s="156"/>
      <c r="AC88" s="156"/>
      <c r="AD88" s="156"/>
    </row>
    <row r="89" spans="1:30" ht="13" hidden="1" customHeight="1" x14ac:dyDescent="0.55000000000000004">
      <c r="A89" s="52" t="s">
        <v>35</v>
      </c>
      <c r="B89" s="53"/>
      <c r="C89" s="37" t="s">
        <v>101</v>
      </c>
      <c r="D89" s="37"/>
      <c r="E89" s="37"/>
      <c r="F89" s="37"/>
      <c r="G89" s="58">
        <v>11900</v>
      </c>
      <c r="H89" s="59"/>
      <c r="I89" s="60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156"/>
      <c r="AC89" s="156"/>
      <c r="AD89" s="156"/>
    </row>
    <row r="90" spans="1:30" ht="13" hidden="1" customHeight="1" x14ac:dyDescent="0.55000000000000004">
      <c r="A90" s="54"/>
      <c r="B90" s="55"/>
      <c r="C90" s="37" t="s">
        <v>102</v>
      </c>
      <c r="D90" s="37"/>
      <c r="E90" s="37"/>
      <c r="F90" s="37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156"/>
      <c r="AC90" s="156"/>
      <c r="AD90" s="156"/>
    </row>
    <row r="91" spans="1:30" ht="13" hidden="1" customHeight="1" x14ac:dyDescent="0.55000000000000004">
      <c r="A91" s="54"/>
      <c r="B91" s="55"/>
      <c r="C91" s="37" t="s">
        <v>103</v>
      </c>
      <c r="D91" s="37"/>
      <c r="E91" s="37"/>
      <c r="F91" s="37"/>
      <c r="G91" s="29">
        <v>652117</v>
      </c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156"/>
      <c r="AC91" s="156"/>
      <c r="AD91" s="156"/>
    </row>
    <row r="92" spans="1:30" ht="13" hidden="1" customHeight="1" x14ac:dyDescent="0.55000000000000004">
      <c r="A92" s="54"/>
      <c r="B92" s="55"/>
      <c r="C92" s="37" t="s">
        <v>104</v>
      </c>
      <c r="D92" s="37"/>
      <c r="E92" s="37"/>
      <c r="F92" s="37"/>
      <c r="G92" s="29">
        <v>55649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156"/>
      <c r="AC92" s="156"/>
      <c r="AD92" s="156"/>
    </row>
    <row r="93" spans="1:30" ht="13" hidden="1" customHeight="1" x14ac:dyDescent="0.55000000000000004">
      <c r="A93" s="54"/>
      <c r="B93" s="55"/>
      <c r="C93" s="37" t="s">
        <v>105</v>
      </c>
      <c r="D93" s="37"/>
      <c r="E93" s="37"/>
      <c r="F93" s="37"/>
      <c r="G93" s="29">
        <v>11883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156"/>
      <c r="AC93" s="156"/>
      <c r="AD93" s="156"/>
    </row>
    <row r="94" spans="1:30" ht="13" hidden="1" customHeight="1" x14ac:dyDescent="0.55000000000000004">
      <c r="A94" s="54"/>
      <c r="B94" s="55"/>
      <c r="C94" s="37" t="s">
        <v>106</v>
      </c>
      <c r="D94" s="37"/>
      <c r="E94" s="37"/>
      <c r="F94" s="37"/>
      <c r="G94" s="29">
        <v>33590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156"/>
      <c r="AC94" s="156"/>
      <c r="AD94" s="156"/>
    </row>
    <row r="95" spans="1:30" ht="13" hidden="1" customHeight="1" x14ac:dyDescent="0.55000000000000004">
      <c r="A95" s="54"/>
      <c r="B95" s="55"/>
      <c r="C95" s="37" t="s">
        <v>36</v>
      </c>
      <c r="D95" s="37"/>
      <c r="E95" s="37"/>
      <c r="F95" s="37"/>
      <c r="G95" s="29">
        <v>38372</v>
      </c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156"/>
      <c r="AC95" s="156"/>
      <c r="AD95" s="156"/>
    </row>
    <row r="96" spans="1:30" ht="13" hidden="1" customHeight="1" x14ac:dyDescent="0.55000000000000004">
      <c r="A96" s="54"/>
      <c r="B96" s="55"/>
      <c r="C96" s="37" t="s">
        <v>38</v>
      </c>
      <c r="D96" s="37"/>
      <c r="E96" s="37"/>
      <c r="F96" s="37"/>
      <c r="G96" s="70"/>
      <c r="H96" s="71"/>
      <c r="I96" s="72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156"/>
      <c r="AC96" s="156"/>
      <c r="AD96" s="156"/>
    </row>
    <row r="97" spans="1:30" ht="13" hidden="1" customHeight="1" x14ac:dyDescent="0.55000000000000004">
      <c r="A97" s="54"/>
      <c r="B97" s="55"/>
      <c r="C97" s="37" t="s">
        <v>37</v>
      </c>
      <c r="D97" s="37"/>
      <c r="E97" s="37"/>
      <c r="F97" s="37"/>
      <c r="G97" s="29">
        <v>3571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156"/>
      <c r="AC97" s="156"/>
      <c r="AD97" s="156"/>
    </row>
    <row r="98" spans="1:30" ht="13" hidden="1" customHeight="1" x14ac:dyDescent="0.55000000000000004">
      <c r="A98" s="54"/>
      <c r="B98" s="55"/>
      <c r="C98" s="37" t="s">
        <v>107</v>
      </c>
      <c r="D98" s="37"/>
      <c r="E98" s="37"/>
      <c r="F98" s="37"/>
      <c r="G98" s="29">
        <v>26745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156"/>
      <c r="AC98" s="156"/>
      <c r="AD98" s="156"/>
    </row>
    <row r="99" spans="1:30" ht="13" hidden="1" customHeight="1" x14ac:dyDescent="0.55000000000000004">
      <c r="A99" s="54"/>
      <c r="B99" s="55"/>
      <c r="C99" s="37" t="s">
        <v>108</v>
      </c>
      <c r="D99" s="37"/>
      <c r="E99" s="37"/>
      <c r="F99" s="37"/>
      <c r="G99" s="29">
        <v>101481</v>
      </c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156"/>
      <c r="AC99" s="156"/>
      <c r="AD99" s="156"/>
    </row>
    <row r="100" spans="1:30" ht="13" hidden="1" customHeight="1" x14ac:dyDescent="0.55000000000000004">
      <c r="A100" s="54"/>
      <c r="B100" s="55"/>
      <c r="C100" s="37" t="s">
        <v>39</v>
      </c>
      <c r="D100" s="37"/>
      <c r="E100" s="37"/>
      <c r="F100" s="37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156"/>
      <c r="AC100" s="156"/>
      <c r="AD100" s="156"/>
    </row>
    <row r="101" spans="1:30" ht="13" hidden="1" customHeight="1" x14ac:dyDescent="0.55000000000000004">
      <c r="A101" s="54"/>
      <c r="B101" s="55"/>
      <c r="C101" s="37" t="s">
        <v>109</v>
      </c>
      <c r="D101" s="37"/>
      <c r="E101" s="37"/>
      <c r="F101" s="37"/>
      <c r="G101" s="29">
        <v>-80000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156"/>
      <c r="AC101" s="156"/>
      <c r="AD101" s="156"/>
    </row>
    <row r="102" spans="1:30" ht="13" hidden="1" customHeight="1" x14ac:dyDescent="0.55000000000000004">
      <c r="A102" s="56"/>
      <c r="B102" s="57"/>
      <c r="C102" s="44" t="s">
        <v>1</v>
      </c>
      <c r="D102" s="44"/>
      <c r="E102" s="44"/>
      <c r="F102" s="44"/>
      <c r="G102" s="26">
        <f>SUM(G89:G101)</f>
        <v>855308</v>
      </c>
      <c r="H102" s="26"/>
      <c r="I102" s="26"/>
      <c r="J102" s="26">
        <f>SUM(J89:J101)</f>
        <v>0</v>
      </c>
      <c r="K102" s="26"/>
      <c r="L102" s="26"/>
      <c r="M102" s="26">
        <f>SUM(M89:M101)</f>
        <v>0</v>
      </c>
      <c r="N102" s="26"/>
      <c r="O102" s="26"/>
      <c r="P102" s="26">
        <f>SUM(P89:P101)</f>
        <v>0</v>
      </c>
      <c r="Q102" s="26"/>
      <c r="R102" s="26"/>
      <c r="S102" s="26">
        <f>SUM(S89:S101)</f>
        <v>0</v>
      </c>
      <c r="T102" s="26"/>
      <c r="U102" s="26"/>
      <c r="V102" s="26"/>
      <c r="W102" s="26"/>
      <c r="X102" s="26"/>
      <c r="Y102" s="26"/>
      <c r="Z102" s="26"/>
      <c r="AA102" s="26"/>
      <c r="AB102" s="156"/>
      <c r="AC102" s="156"/>
      <c r="AD102" s="156"/>
    </row>
    <row r="103" spans="1:30" ht="13" hidden="1" customHeight="1" x14ac:dyDescent="0.55000000000000004">
      <c r="A103" s="27" t="s">
        <v>40</v>
      </c>
      <c r="B103" s="27"/>
      <c r="C103" s="27"/>
      <c r="D103" s="27"/>
      <c r="E103" s="27"/>
      <c r="F103" s="27"/>
      <c r="G103" s="66">
        <f>G88-G102</f>
        <v>536492</v>
      </c>
      <c r="H103" s="66"/>
      <c r="I103" s="66"/>
      <c r="J103" s="66">
        <f>J88-J102</f>
        <v>0</v>
      </c>
      <c r="K103" s="66"/>
      <c r="L103" s="66"/>
      <c r="M103" s="66">
        <f>M88-M102</f>
        <v>0</v>
      </c>
      <c r="N103" s="66"/>
      <c r="O103" s="66"/>
      <c r="P103" s="66">
        <f>P88-P102</f>
        <v>0</v>
      </c>
      <c r="Q103" s="66"/>
      <c r="R103" s="66"/>
      <c r="S103" s="66">
        <f>S88-S102</f>
        <v>0</v>
      </c>
      <c r="T103" s="66"/>
      <c r="U103" s="66"/>
      <c r="V103" s="66"/>
      <c r="W103" s="66"/>
      <c r="X103" s="66"/>
      <c r="Y103" s="66"/>
      <c r="Z103" s="66"/>
      <c r="AA103" s="66"/>
      <c r="AB103" s="156"/>
      <c r="AC103" s="156"/>
      <c r="AD103" s="156"/>
    </row>
    <row r="104" spans="1:30" ht="13" hidden="1" customHeight="1" x14ac:dyDescent="0.55000000000000004">
      <c r="A104" s="11"/>
      <c r="B104" s="11"/>
      <c r="C104" s="11"/>
      <c r="D104" s="11"/>
      <c r="E104" s="11"/>
      <c r="F104" s="11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13"/>
      <c r="AD104" s="13"/>
    </row>
    <row r="105" spans="1:30" ht="13" hidden="1" customHeight="1" x14ac:dyDescent="0.55000000000000004">
      <c r="A105" s="1" t="s">
        <v>113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3" customHeight="1" x14ac:dyDescent="0.55000000000000004">
      <c r="A106" s="68" t="s">
        <v>4</v>
      </c>
      <c r="B106" s="69"/>
      <c r="C106" s="69"/>
      <c r="D106" s="69"/>
      <c r="E106" s="69"/>
      <c r="F106" s="69"/>
      <c r="G106" s="61" t="str">
        <f>G4</f>
        <v>乳用牛</v>
      </c>
      <c r="H106" s="61"/>
      <c r="I106" s="61"/>
      <c r="J106" s="61"/>
      <c r="K106" s="61"/>
      <c r="L106" s="61"/>
      <c r="M106" s="61"/>
      <c r="N106" s="61"/>
      <c r="O106" s="61"/>
      <c r="P106" s="63"/>
      <c r="Q106" s="64"/>
      <c r="R106" s="65"/>
      <c r="S106" s="63"/>
      <c r="T106" s="64"/>
      <c r="U106" s="65"/>
      <c r="V106" s="61"/>
      <c r="W106" s="61"/>
      <c r="X106" s="61"/>
      <c r="Y106" s="63"/>
      <c r="Z106" s="64"/>
      <c r="AA106" s="65"/>
      <c r="AB106" s="61" t="s">
        <v>1</v>
      </c>
      <c r="AC106" s="61"/>
      <c r="AD106" s="62"/>
    </row>
    <row r="107" spans="1:30" ht="13" customHeight="1" x14ac:dyDescent="0.55000000000000004">
      <c r="A107" s="67" t="s">
        <v>33</v>
      </c>
      <c r="B107" s="40" t="str">
        <f>C85</f>
        <v>乳量(kg)</v>
      </c>
      <c r="C107" s="41"/>
      <c r="D107" s="41"/>
      <c r="E107" s="41"/>
      <c r="F107" s="42"/>
      <c r="G107" s="29">
        <v>970000</v>
      </c>
      <c r="H107" s="29"/>
      <c r="I107" s="29"/>
      <c r="J107" s="29" t="s">
        <v>130</v>
      </c>
      <c r="K107" s="29"/>
      <c r="L107" s="29"/>
      <c r="M107" s="29" t="s">
        <v>130</v>
      </c>
      <c r="N107" s="29"/>
      <c r="O107" s="29"/>
      <c r="P107" s="29" t="s">
        <v>130</v>
      </c>
      <c r="Q107" s="29"/>
      <c r="R107" s="29"/>
      <c r="S107" s="29" t="s">
        <v>130</v>
      </c>
      <c r="T107" s="29"/>
      <c r="U107" s="29"/>
      <c r="V107" s="29" t="s">
        <v>130</v>
      </c>
      <c r="W107" s="29"/>
      <c r="X107" s="29"/>
      <c r="Y107" s="29" t="s">
        <v>130</v>
      </c>
      <c r="Z107" s="29"/>
      <c r="AA107" s="29"/>
      <c r="AB107" s="50"/>
      <c r="AC107" s="50"/>
      <c r="AD107" s="50"/>
    </row>
    <row r="108" spans="1:30" ht="13" customHeight="1" x14ac:dyDescent="0.55000000000000004">
      <c r="A108" s="67"/>
      <c r="B108" s="40" t="str">
        <f>C86</f>
        <v>単価(円/kg)</v>
      </c>
      <c r="C108" s="41"/>
      <c r="D108" s="41"/>
      <c r="E108" s="41"/>
      <c r="F108" s="42"/>
      <c r="G108" s="51">
        <v>140</v>
      </c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0"/>
      <c r="AC108" s="50"/>
      <c r="AD108" s="50"/>
    </row>
    <row r="109" spans="1:30" ht="13" customHeight="1" x14ac:dyDescent="0.55000000000000004">
      <c r="A109" s="67"/>
      <c r="B109" s="40" t="s">
        <v>129</v>
      </c>
      <c r="C109" s="41"/>
      <c r="D109" s="41"/>
      <c r="E109" s="41"/>
      <c r="F109" s="42"/>
      <c r="G109" s="29">
        <v>3380000</v>
      </c>
      <c r="H109" s="29"/>
      <c r="I109" s="29"/>
      <c r="J109" s="29" t="s">
        <v>130</v>
      </c>
      <c r="K109" s="29"/>
      <c r="L109" s="29"/>
      <c r="M109" s="29" t="s">
        <v>130</v>
      </c>
      <c r="N109" s="29"/>
      <c r="O109" s="29"/>
      <c r="P109" s="29" t="s">
        <v>130</v>
      </c>
      <c r="Q109" s="29"/>
      <c r="R109" s="29"/>
      <c r="S109" s="29" t="s">
        <v>130</v>
      </c>
      <c r="T109" s="29"/>
      <c r="U109" s="29"/>
      <c r="V109" s="29" t="s">
        <v>130</v>
      </c>
      <c r="W109" s="29"/>
      <c r="X109" s="29"/>
      <c r="Y109" s="29" t="s">
        <v>130</v>
      </c>
      <c r="Z109" s="29"/>
      <c r="AA109" s="29"/>
      <c r="AB109" s="50"/>
      <c r="AC109" s="50"/>
      <c r="AD109" s="50"/>
    </row>
    <row r="110" spans="1:30" ht="13" customHeight="1" x14ac:dyDescent="0.55000000000000004">
      <c r="A110" s="67"/>
      <c r="B110" s="47" t="s">
        <v>1</v>
      </c>
      <c r="C110" s="48"/>
      <c r="D110" s="48"/>
      <c r="E110" s="48"/>
      <c r="F110" s="49"/>
      <c r="G110" s="26">
        <v>139180000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 t="s">
        <v>130</v>
      </c>
      <c r="T110" s="26"/>
      <c r="U110" s="26"/>
      <c r="V110" s="26"/>
      <c r="W110" s="26"/>
      <c r="X110" s="26"/>
      <c r="Y110" s="26"/>
      <c r="Z110" s="26"/>
      <c r="AA110" s="26"/>
      <c r="AB110" s="45">
        <v>139180000</v>
      </c>
      <c r="AC110" s="45"/>
      <c r="AD110" s="45"/>
    </row>
    <row r="111" spans="1:30" ht="13" customHeight="1" x14ac:dyDescent="0.55000000000000004">
      <c r="A111" s="46" t="s">
        <v>41</v>
      </c>
      <c r="B111" s="46" t="s">
        <v>35</v>
      </c>
      <c r="C111" s="37" t="str">
        <f>C89</f>
        <v>種付費</v>
      </c>
      <c r="D111" s="37"/>
      <c r="E111" s="37"/>
      <c r="F111" s="37"/>
      <c r="G111" s="29">
        <v>1190000</v>
      </c>
      <c r="H111" s="29"/>
      <c r="I111" s="29"/>
      <c r="J111" s="29" t="s">
        <v>130</v>
      </c>
      <c r="K111" s="29"/>
      <c r="L111" s="29"/>
      <c r="M111" s="29" t="s">
        <v>130</v>
      </c>
      <c r="N111" s="29"/>
      <c r="O111" s="29"/>
      <c r="P111" s="29" t="s">
        <v>130</v>
      </c>
      <c r="Q111" s="29"/>
      <c r="R111" s="29"/>
      <c r="S111" s="29" t="s">
        <v>130</v>
      </c>
      <c r="T111" s="29"/>
      <c r="U111" s="29"/>
      <c r="V111" s="29" t="s">
        <v>130</v>
      </c>
      <c r="W111" s="29"/>
      <c r="X111" s="29"/>
      <c r="Y111" s="29" t="s">
        <v>130</v>
      </c>
      <c r="Z111" s="29"/>
      <c r="AA111" s="29"/>
      <c r="AB111" s="36">
        <v>1190000</v>
      </c>
      <c r="AC111" s="36"/>
      <c r="AD111" s="36"/>
    </row>
    <row r="112" spans="1:30" ht="13" customHeight="1" x14ac:dyDescent="0.55000000000000004">
      <c r="A112" s="46"/>
      <c r="B112" s="46"/>
      <c r="C112" s="37" t="str">
        <f t="shared" ref="C112:C121" si="5">C90</f>
        <v>素畜費</v>
      </c>
      <c r="D112" s="37"/>
      <c r="E112" s="37"/>
      <c r="F112" s="37"/>
      <c r="G112" s="29" t="s">
        <v>130</v>
      </c>
      <c r="H112" s="29"/>
      <c r="I112" s="29"/>
      <c r="J112" s="29" t="s">
        <v>130</v>
      </c>
      <c r="K112" s="29"/>
      <c r="L112" s="29"/>
      <c r="M112" s="29" t="s">
        <v>130</v>
      </c>
      <c r="N112" s="29"/>
      <c r="O112" s="29"/>
      <c r="P112" s="29" t="s">
        <v>130</v>
      </c>
      <c r="Q112" s="29"/>
      <c r="R112" s="29"/>
      <c r="S112" s="29" t="s">
        <v>130</v>
      </c>
      <c r="T112" s="29"/>
      <c r="U112" s="29"/>
      <c r="V112" s="29" t="s">
        <v>130</v>
      </c>
      <c r="W112" s="29"/>
      <c r="X112" s="29"/>
      <c r="Y112" s="29" t="s">
        <v>130</v>
      </c>
      <c r="Z112" s="29"/>
      <c r="AA112" s="29"/>
      <c r="AB112" s="36" t="s">
        <v>130</v>
      </c>
      <c r="AC112" s="36"/>
      <c r="AD112" s="36"/>
    </row>
    <row r="113" spans="1:30" ht="13" customHeight="1" x14ac:dyDescent="0.55000000000000004">
      <c r="A113" s="46"/>
      <c r="B113" s="46"/>
      <c r="C113" s="37" t="str">
        <f t="shared" si="5"/>
        <v>購入飼料費</v>
      </c>
      <c r="D113" s="37"/>
      <c r="E113" s="37"/>
      <c r="F113" s="37"/>
      <c r="G113" s="29">
        <v>65211700</v>
      </c>
      <c r="H113" s="29"/>
      <c r="I113" s="29"/>
      <c r="J113" s="29" t="s">
        <v>130</v>
      </c>
      <c r="K113" s="29"/>
      <c r="L113" s="29"/>
      <c r="M113" s="29" t="s">
        <v>130</v>
      </c>
      <c r="N113" s="29"/>
      <c r="O113" s="29"/>
      <c r="P113" s="29" t="s">
        <v>130</v>
      </c>
      <c r="Q113" s="29"/>
      <c r="R113" s="29"/>
      <c r="S113" s="29" t="s">
        <v>130</v>
      </c>
      <c r="T113" s="29"/>
      <c r="U113" s="29"/>
      <c r="V113" s="29" t="s">
        <v>130</v>
      </c>
      <c r="W113" s="29"/>
      <c r="X113" s="29"/>
      <c r="Y113" s="29" t="s">
        <v>130</v>
      </c>
      <c r="Z113" s="29"/>
      <c r="AA113" s="29"/>
      <c r="AB113" s="36">
        <v>65211700</v>
      </c>
      <c r="AC113" s="36"/>
      <c r="AD113" s="36"/>
    </row>
    <row r="114" spans="1:30" ht="13" customHeight="1" x14ac:dyDescent="0.55000000000000004">
      <c r="A114" s="46"/>
      <c r="B114" s="46"/>
      <c r="C114" s="37" t="str">
        <f t="shared" si="5"/>
        <v>自給飼料費</v>
      </c>
      <c r="D114" s="37"/>
      <c r="E114" s="37"/>
      <c r="F114" s="37"/>
      <c r="G114" s="29">
        <v>5564900</v>
      </c>
      <c r="H114" s="29"/>
      <c r="I114" s="29"/>
      <c r="J114" s="29" t="s">
        <v>130</v>
      </c>
      <c r="K114" s="29"/>
      <c r="L114" s="29"/>
      <c r="M114" s="29" t="s">
        <v>130</v>
      </c>
      <c r="N114" s="29"/>
      <c r="O114" s="29"/>
      <c r="P114" s="29" t="s">
        <v>130</v>
      </c>
      <c r="Q114" s="29"/>
      <c r="R114" s="29"/>
      <c r="S114" s="29" t="s">
        <v>130</v>
      </c>
      <c r="T114" s="29"/>
      <c r="U114" s="29"/>
      <c r="V114" s="29" t="s">
        <v>130</v>
      </c>
      <c r="W114" s="29"/>
      <c r="X114" s="29"/>
      <c r="Y114" s="29" t="s">
        <v>130</v>
      </c>
      <c r="Z114" s="29"/>
      <c r="AA114" s="29"/>
      <c r="AB114" s="36">
        <v>5564900</v>
      </c>
      <c r="AC114" s="36"/>
      <c r="AD114" s="36"/>
    </row>
    <row r="115" spans="1:30" ht="13" customHeight="1" x14ac:dyDescent="0.55000000000000004">
      <c r="A115" s="46"/>
      <c r="B115" s="46"/>
      <c r="C115" s="37" t="str">
        <f t="shared" si="5"/>
        <v>敷料費</v>
      </c>
      <c r="D115" s="37"/>
      <c r="E115" s="37"/>
      <c r="F115" s="37"/>
      <c r="G115" s="29">
        <v>1188300</v>
      </c>
      <c r="H115" s="29"/>
      <c r="I115" s="29"/>
      <c r="J115" s="29" t="s">
        <v>130</v>
      </c>
      <c r="K115" s="29"/>
      <c r="L115" s="29"/>
      <c r="M115" s="29" t="s">
        <v>130</v>
      </c>
      <c r="N115" s="29"/>
      <c r="O115" s="29"/>
      <c r="P115" s="29" t="s">
        <v>130</v>
      </c>
      <c r="Q115" s="29"/>
      <c r="R115" s="29"/>
      <c r="S115" s="29" t="s">
        <v>130</v>
      </c>
      <c r="T115" s="29"/>
      <c r="U115" s="29"/>
      <c r="V115" s="29" t="s">
        <v>130</v>
      </c>
      <c r="W115" s="29"/>
      <c r="X115" s="29"/>
      <c r="Y115" s="29" t="s">
        <v>130</v>
      </c>
      <c r="Z115" s="29"/>
      <c r="AA115" s="29"/>
      <c r="AB115" s="36">
        <v>1188300</v>
      </c>
      <c r="AC115" s="36"/>
      <c r="AD115" s="36"/>
    </row>
    <row r="116" spans="1:30" ht="13" customHeight="1" x14ac:dyDescent="0.55000000000000004">
      <c r="A116" s="46"/>
      <c r="B116" s="46"/>
      <c r="C116" s="37" t="str">
        <f t="shared" si="5"/>
        <v>獣医師医薬品費</v>
      </c>
      <c r="D116" s="37"/>
      <c r="E116" s="37"/>
      <c r="F116" s="37"/>
      <c r="G116" s="29">
        <v>3359000</v>
      </c>
      <c r="H116" s="29"/>
      <c r="I116" s="29"/>
      <c r="J116" s="29" t="s">
        <v>130</v>
      </c>
      <c r="K116" s="29"/>
      <c r="L116" s="29"/>
      <c r="M116" s="29" t="s">
        <v>130</v>
      </c>
      <c r="N116" s="29"/>
      <c r="O116" s="29"/>
      <c r="P116" s="29" t="s">
        <v>130</v>
      </c>
      <c r="Q116" s="29"/>
      <c r="R116" s="29"/>
      <c r="S116" s="29" t="s">
        <v>130</v>
      </c>
      <c r="T116" s="29"/>
      <c r="U116" s="29"/>
      <c r="V116" s="29" t="s">
        <v>130</v>
      </c>
      <c r="W116" s="29"/>
      <c r="X116" s="29"/>
      <c r="Y116" s="29" t="s">
        <v>130</v>
      </c>
      <c r="Z116" s="29"/>
      <c r="AA116" s="29"/>
      <c r="AB116" s="36">
        <v>3359000</v>
      </c>
      <c r="AC116" s="36"/>
      <c r="AD116" s="36"/>
    </row>
    <row r="117" spans="1:30" ht="13" customHeight="1" x14ac:dyDescent="0.55000000000000004">
      <c r="A117" s="46"/>
      <c r="B117" s="46"/>
      <c r="C117" s="37" t="str">
        <f t="shared" si="5"/>
        <v>動力光熱費</v>
      </c>
      <c r="D117" s="37"/>
      <c r="E117" s="37"/>
      <c r="F117" s="37"/>
      <c r="G117" s="29">
        <v>3837200</v>
      </c>
      <c r="H117" s="29"/>
      <c r="I117" s="29"/>
      <c r="J117" s="29" t="s">
        <v>130</v>
      </c>
      <c r="K117" s="29"/>
      <c r="L117" s="29"/>
      <c r="M117" s="29" t="s">
        <v>130</v>
      </c>
      <c r="N117" s="29"/>
      <c r="O117" s="29"/>
      <c r="P117" s="29" t="s">
        <v>130</v>
      </c>
      <c r="Q117" s="29"/>
      <c r="R117" s="29"/>
      <c r="S117" s="29" t="s">
        <v>130</v>
      </c>
      <c r="T117" s="29"/>
      <c r="U117" s="29"/>
      <c r="V117" s="29" t="s">
        <v>130</v>
      </c>
      <c r="W117" s="29"/>
      <c r="X117" s="29"/>
      <c r="Y117" s="29" t="s">
        <v>130</v>
      </c>
      <c r="Z117" s="29"/>
      <c r="AA117" s="29"/>
      <c r="AB117" s="36">
        <v>3837200</v>
      </c>
      <c r="AC117" s="36"/>
      <c r="AD117" s="36"/>
    </row>
    <row r="118" spans="1:30" ht="13" customHeight="1" x14ac:dyDescent="0.55000000000000004">
      <c r="A118" s="46"/>
      <c r="B118" s="46"/>
      <c r="C118" s="37" t="str">
        <f t="shared" si="5"/>
        <v>小農具費</v>
      </c>
      <c r="D118" s="37"/>
      <c r="E118" s="37"/>
      <c r="F118" s="37"/>
      <c r="G118" s="29" t="s">
        <v>130</v>
      </c>
      <c r="H118" s="29"/>
      <c r="I118" s="29"/>
      <c r="J118" s="29" t="s">
        <v>130</v>
      </c>
      <c r="K118" s="29"/>
      <c r="L118" s="29"/>
      <c r="M118" s="29" t="s">
        <v>130</v>
      </c>
      <c r="N118" s="29"/>
      <c r="O118" s="29"/>
      <c r="P118" s="29" t="s">
        <v>130</v>
      </c>
      <c r="Q118" s="29"/>
      <c r="R118" s="29"/>
      <c r="S118" s="29" t="s">
        <v>130</v>
      </c>
      <c r="T118" s="29"/>
      <c r="U118" s="29"/>
      <c r="V118" s="29" t="s">
        <v>130</v>
      </c>
      <c r="W118" s="29"/>
      <c r="X118" s="29"/>
      <c r="Y118" s="29" t="s">
        <v>130</v>
      </c>
      <c r="Z118" s="29"/>
      <c r="AA118" s="29"/>
      <c r="AB118" s="36" t="s">
        <v>130</v>
      </c>
      <c r="AC118" s="36"/>
      <c r="AD118" s="36"/>
    </row>
    <row r="119" spans="1:30" ht="13" customHeight="1" x14ac:dyDescent="0.55000000000000004">
      <c r="A119" s="46"/>
      <c r="B119" s="46"/>
      <c r="C119" s="37" t="str">
        <f t="shared" si="5"/>
        <v>賃借料・料金</v>
      </c>
      <c r="D119" s="37"/>
      <c r="E119" s="37"/>
      <c r="F119" s="37"/>
      <c r="G119" s="29">
        <v>357100</v>
      </c>
      <c r="H119" s="29"/>
      <c r="I119" s="29"/>
      <c r="J119" s="29" t="s">
        <v>130</v>
      </c>
      <c r="K119" s="29"/>
      <c r="L119" s="29"/>
      <c r="M119" s="29" t="s">
        <v>130</v>
      </c>
      <c r="N119" s="29"/>
      <c r="O119" s="29"/>
      <c r="P119" s="29" t="s">
        <v>130</v>
      </c>
      <c r="Q119" s="29"/>
      <c r="R119" s="29"/>
      <c r="S119" s="29" t="s">
        <v>130</v>
      </c>
      <c r="T119" s="29"/>
      <c r="U119" s="29"/>
      <c r="V119" s="29" t="s">
        <v>130</v>
      </c>
      <c r="W119" s="29"/>
      <c r="X119" s="29"/>
      <c r="Y119" s="29" t="s">
        <v>130</v>
      </c>
      <c r="Z119" s="29"/>
      <c r="AA119" s="29"/>
      <c r="AB119" s="36">
        <v>357100</v>
      </c>
      <c r="AC119" s="36"/>
      <c r="AD119" s="36"/>
    </row>
    <row r="120" spans="1:30" ht="13" customHeight="1" x14ac:dyDescent="0.55000000000000004">
      <c r="A120" s="46"/>
      <c r="B120" s="46"/>
      <c r="C120" s="37" t="str">
        <f t="shared" si="5"/>
        <v>共済掛金</v>
      </c>
      <c r="D120" s="37"/>
      <c r="E120" s="37"/>
      <c r="F120" s="37"/>
      <c r="G120" s="29">
        <v>2674500</v>
      </c>
      <c r="H120" s="29"/>
      <c r="I120" s="29"/>
      <c r="J120" s="29" t="s">
        <v>130</v>
      </c>
      <c r="K120" s="29"/>
      <c r="L120" s="29"/>
      <c r="M120" s="29" t="s">
        <v>130</v>
      </c>
      <c r="N120" s="29"/>
      <c r="O120" s="29"/>
      <c r="P120" s="29" t="s">
        <v>130</v>
      </c>
      <c r="Q120" s="29"/>
      <c r="R120" s="29"/>
      <c r="S120" s="29" t="s">
        <v>130</v>
      </c>
      <c r="T120" s="29"/>
      <c r="U120" s="29"/>
      <c r="V120" s="29" t="s">
        <v>130</v>
      </c>
      <c r="W120" s="29"/>
      <c r="X120" s="29"/>
      <c r="Y120" s="29" t="s">
        <v>130</v>
      </c>
      <c r="Z120" s="29"/>
      <c r="AA120" s="29"/>
      <c r="AB120" s="36">
        <v>2674500</v>
      </c>
      <c r="AC120" s="36"/>
      <c r="AD120" s="36"/>
    </row>
    <row r="121" spans="1:30" ht="13" customHeight="1" x14ac:dyDescent="0.55000000000000004">
      <c r="A121" s="46"/>
      <c r="B121" s="46"/>
      <c r="C121" s="37" t="str">
        <f t="shared" si="5"/>
        <v>販売経費</v>
      </c>
      <c r="D121" s="37"/>
      <c r="E121" s="37"/>
      <c r="F121" s="37"/>
      <c r="G121" s="29">
        <v>10148100</v>
      </c>
      <c r="H121" s="29"/>
      <c r="I121" s="29"/>
      <c r="J121" s="29" t="s">
        <v>130</v>
      </c>
      <c r="K121" s="29"/>
      <c r="L121" s="29"/>
      <c r="M121" s="29" t="s">
        <v>130</v>
      </c>
      <c r="N121" s="29"/>
      <c r="O121" s="29"/>
      <c r="P121" s="29" t="s">
        <v>130</v>
      </c>
      <c r="Q121" s="29"/>
      <c r="R121" s="29"/>
      <c r="S121" s="29" t="s">
        <v>130</v>
      </c>
      <c r="T121" s="29"/>
      <c r="U121" s="29"/>
      <c r="V121" s="29" t="s">
        <v>130</v>
      </c>
      <c r="W121" s="29"/>
      <c r="X121" s="29"/>
      <c r="Y121" s="29" t="s">
        <v>130</v>
      </c>
      <c r="Z121" s="29"/>
      <c r="AA121" s="29"/>
      <c r="AB121" s="36">
        <v>10148100</v>
      </c>
      <c r="AC121" s="36"/>
      <c r="AD121" s="36"/>
    </row>
    <row r="122" spans="1:30" ht="13" customHeight="1" x14ac:dyDescent="0.55000000000000004">
      <c r="A122" s="46"/>
      <c r="B122" s="46"/>
      <c r="C122" s="40" t="str">
        <f>C100</f>
        <v>その他</v>
      </c>
      <c r="D122" s="41"/>
      <c r="E122" s="41"/>
      <c r="F122" s="42"/>
      <c r="G122" s="29" t="s">
        <v>130</v>
      </c>
      <c r="H122" s="29"/>
      <c r="I122" s="29"/>
      <c r="J122" s="29" t="s">
        <v>130</v>
      </c>
      <c r="K122" s="29"/>
      <c r="L122" s="29"/>
      <c r="M122" s="29" t="s">
        <v>130</v>
      </c>
      <c r="N122" s="29"/>
      <c r="O122" s="29"/>
      <c r="P122" s="29" t="s">
        <v>130</v>
      </c>
      <c r="Q122" s="29"/>
      <c r="R122" s="29"/>
      <c r="S122" s="29" t="s">
        <v>130</v>
      </c>
      <c r="T122" s="29"/>
      <c r="U122" s="29"/>
      <c r="V122" s="29" t="s">
        <v>130</v>
      </c>
      <c r="W122" s="29"/>
      <c r="X122" s="29"/>
      <c r="Y122" s="29" t="s">
        <v>130</v>
      </c>
      <c r="Z122" s="29"/>
      <c r="AA122" s="29"/>
      <c r="AB122" s="36" t="s">
        <v>130</v>
      </c>
      <c r="AC122" s="36"/>
      <c r="AD122" s="36"/>
    </row>
    <row r="123" spans="1:30" ht="13" customHeight="1" x14ac:dyDescent="0.55000000000000004">
      <c r="A123" s="46"/>
      <c r="B123" s="46"/>
      <c r="C123" s="37" t="str">
        <f>C101</f>
        <v>育成費控除</v>
      </c>
      <c r="D123" s="37"/>
      <c r="E123" s="37"/>
      <c r="F123" s="37"/>
      <c r="G123" s="39">
        <v>-8000000</v>
      </c>
      <c r="H123" s="39"/>
      <c r="I123" s="39"/>
      <c r="J123" s="29" t="s">
        <v>130</v>
      </c>
      <c r="K123" s="29"/>
      <c r="L123" s="29"/>
      <c r="M123" s="29" t="s">
        <v>130</v>
      </c>
      <c r="N123" s="29"/>
      <c r="O123" s="29"/>
      <c r="P123" s="29" t="s">
        <v>130</v>
      </c>
      <c r="Q123" s="29"/>
      <c r="R123" s="29"/>
      <c r="S123" s="29" t="s">
        <v>130</v>
      </c>
      <c r="T123" s="29"/>
      <c r="U123" s="29"/>
      <c r="V123" s="29" t="s">
        <v>130</v>
      </c>
      <c r="W123" s="29"/>
      <c r="X123" s="29"/>
      <c r="Y123" s="29" t="s">
        <v>130</v>
      </c>
      <c r="Z123" s="29"/>
      <c r="AA123" s="29"/>
      <c r="AB123" s="43">
        <v>-8000000</v>
      </c>
      <c r="AC123" s="43"/>
      <c r="AD123" s="43"/>
    </row>
    <row r="124" spans="1:30" ht="13" customHeight="1" x14ac:dyDescent="0.55000000000000004">
      <c r="A124" s="46"/>
      <c r="B124" s="46"/>
      <c r="C124" s="44" t="s">
        <v>1</v>
      </c>
      <c r="D124" s="44"/>
      <c r="E124" s="44"/>
      <c r="F124" s="44"/>
      <c r="G124" s="26">
        <v>85530800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38">
        <v>85530800</v>
      </c>
      <c r="AC124" s="38"/>
      <c r="AD124" s="38"/>
    </row>
    <row r="125" spans="1:30" ht="13" customHeight="1" x14ac:dyDescent="0.55000000000000004">
      <c r="A125" s="33"/>
      <c r="B125" s="32" t="s">
        <v>42</v>
      </c>
      <c r="C125" s="27" t="s">
        <v>43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29">
        <v>30653856.744803183</v>
      </c>
      <c r="AC125" s="29"/>
      <c r="AD125" s="29"/>
    </row>
    <row r="126" spans="1:30" ht="13" customHeight="1" x14ac:dyDescent="0.55000000000000004">
      <c r="A126" s="33"/>
      <c r="B126" s="33"/>
      <c r="C126" s="27" t="s">
        <v>44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29">
        <v>4353764</v>
      </c>
      <c r="AC126" s="29"/>
      <c r="AD126" s="29"/>
    </row>
    <row r="127" spans="1:30" ht="13" customHeight="1" x14ac:dyDescent="0.55000000000000004">
      <c r="A127" s="33"/>
      <c r="B127" s="33"/>
      <c r="C127" s="27" t="s">
        <v>45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29">
        <v>2302085</v>
      </c>
      <c r="AC127" s="29"/>
      <c r="AD127" s="29"/>
    </row>
    <row r="128" spans="1:30" ht="13" customHeight="1" x14ac:dyDescent="0.55000000000000004">
      <c r="A128" s="33"/>
      <c r="B128" s="33"/>
      <c r="C128" s="27" t="s">
        <v>127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29">
        <v>1464196</v>
      </c>
      <c r="AC128" s="29"/>
      <c r="AD128" s="29"/>
    </row>
    <row r="129" spans="1:30" ht="13" customHeight="1" x14ac:dyDescent="0.55000000000000004">
      <c r="A129" s="33"/>
      <c r="B129" s="33"/>
      <c r="C129" s="30" t="s">
        <v>1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26">
        <v>38773901.744803183</v>
      </c>
      <c r="AC129" s="26"/>
      <c r="AD129" s="26"/>
    </row>
    <row r="130" spans="1:30" ht="13" customHeight="1" x14ac:dyDescent="0.55000000000000004">
      <c r="A130" s="34"/>
      <c r="B130" s="27" t="s">
        <v>46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9">
        <v>2648600</v>
      </c>
      <c r="AC130" s="29"/>
      <c r="AD130" s="29"/>
    </row>
    <row r="131" spans="1:30" ht="13" customHeight="1" x14ac:dyDescent="0.55000000000000004">
      <c r="A131" s="34"/>
      <c r="B131" s="30" t="s">
        <v>1</v>
      </c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1">
        <v>126953301.74480319</v>
      </c>
      <c r="AC131" s="31"/>
      <c r="AD131" s="31"/>
    </row>
    <row r="132" spans="1:30" ht="13" customHeight="1" x14ac:dyDescent="0.55000000000000004">
      <c r="A132" s="13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4"/>
      <c r="Y132" s="22" t="s">
        <v>47</v>
      </c>
      <c r="Z132" s="23"/>
      <c r="AA132" s="24"/>
      <c r="AB132" s="29">
        <v>12226698.25519681</v>
      </c>
      <c r="AC132" s="29"/>
      <c r="AD132" s="29"/>
    </row>
    <row r="133" spans="1:30" ht="13" customHeight="1" x14ac:dyDescent="0.55000000000000004">
      <c r="A133" s="1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15"/>
      <c r="Y133" s="22" t="s">
        <v>48</v>
      </c>
      <c r="Z133" s="23"/>
      <c r="AA133" s="24"/>
      <c r="AB133" s="25">
        <v>8.7848097824377136E-2</v>
      </c>
      <c r="AC133" s="25"/>
      <c r="AD133" s="25"/>
    </row>
  </sheetData>
  <mergeCells count="869">
    <mergeCell ref="Q12:R13"/>
    <mergeCell ref="S12:T13"/>
    <mergeCell ref="U12:V13"/>
    <mergeCell ref="W12:X13"/>
    <mergeCell ref="Y12:Z13"/>
    <mergeCell ref="AA12:AB13"/>
    <mergeCell ref="AC12:AD13"/>
    <mergeCell ref="G10:H11"/>
    <mergeCell ref="G12:H13"/>
    <mergeCell ref="I10:J11"/>
    <mergeCell ref="K10:L11"/>
    <mergeCell ref="M10:N11"/>
    <mergeCell ref="A9:F9"/>
    <mergeCell ref="D10:F11"/>
    <mergeCell ref="D12:F13"/>
    <mergeCell ref="O10:P11"/>
    <mergeCell ref="I12:J13"/>
    <mergeCell ref="K12:L13"/>
    <mergeCell ref="M12:N13"/>
    <mergeCell ref="O12:P13"/>
    <mergeCell ref="A10:C13"/>
    <mergeCell ref="P122:R122"/>
    <mergeCell ref="S122:U122"/>
    <mergeCell ref="V122:X122"/>
    <mergeCell ref="Y122:AA122"/>
    <mergeCell ref="AB122:AD122"/>
    <mergeCell ref="J100:L100"/>
    <mergeCell ref="M100:O100"/>
    <mergeCell ref="P100:R100"/>
    <mergeCell ref="S100:U100"/>
    <mergeCell ref="V100:X100"/>
    <mergeCell ref="Y100:AA100"/>
    <mergeCell ref="AB85:AD103"/>
    <mergeCell ref="P94:R94"/>
    <mergeCell ref="S94:U94"/>
    <mergeCell ref="V101:X101"/>
    <mergeCell ref="Y101:AA101"/>
    <mergeCell ref="V98:X98"/>
    <mergeCell ref="Y98:AA98"/>
    <mergeCell ref="V106:X106"/>
    <mergeCell ref="Y106:AA106"/>
    <mergeCell ref="Y103:AA103"/>
    <mergeCell ref="Y110:AA110"/>
    <mergeCell ref="S85:U85"/>
    <mergeCell ref="V85:X85"/>
    <mergeCell ref="J78:M78"/>
    <mergeCell ref="N78:Q78"/>
    <mergeCell ref="R78:U78"/>
    <mergeCell ref="V78:Y78"/>
    <mergeCell ref="AA78:AD78"/>
    <mergeCell ref="A79:I79"/>
    <mergeCell ref="J79:M79"/>
    <mergeCell ref="N79:Q79"/>
    <mergeCell ref="R79:U79"/>
    <mergeCell ref="V79:Y79"/>
    <mergeCell ref="AA79:AD79"/>
    <mergeCell ref="A78:E78"/>
    <mergeCell ref="G23:I23"/>
    <mergeCell ref="J23:L23"/>
    <mergeCell ref="M23:O23"/>
    <mergeCell ref="F72:H72"/>
    <mergeCell ref="G19:I19"/>
    <mergeCell ref="J19:L19"/>
    <mergeCell ref="M19:O19"/>
    <mergeCell ref="P19:R19"/>
    <mergeCell ref="V20:X20"/>
    <mergeCell ref="A23:F23"/>
    <mergeCell ref="A24:F24"/>
    <mergeCell ref="A25:F25"/>
    <mergeCell ref="G25:I25"/>
    <mergeCell ref="A26:F26"/>
    <mergeCell ref="G28:I28"/>
    <mergeCell ref="J28:L28"/>
    <mergeCell ref="M28:O28"/>
    <mergeCell ref="P28:R28"/>
    <mergeCell ref="S28:U28"/>
    <mergeCell ref="J29:L29"/>
    <mergeCell ref="M29:O29"/>
    <mergeCell ref="P29:R29"/>
    <mergeCell ref="S29:U29"/>
    <mergeCell ref="G26:I26"/>
    <mergeCell ref="A17:F18"/>
    <mergeCell ref="A19:F19"/>
    <mergeCell ref="A20:F20"/>
    <mergeCell ref="G21:I21"/>
    <mergeCell ref="J21:L21"/>
    <mergeCell ref="M21:O21"/>
    <mergeCell ref="P21:R21"/>
    <mergeCell ref="S21:U21"/>
    <mergeCell ref="V21:X21"/>
    <mergeCell ref="S19:U19"/>
    <mergeCell ref="G17:I18"/>
    <mergeCell ref="J17:L18"/>
    <mergeCell ref="M17:O18"/>
    <mergeCell ref="P17:R18"/>
    <mergeCell ref="S17:U18"/>
    <mergeCell ref="J75:M75"/>
    <mergeCell ref="N75:Q75"/>
    <mergeCell ref="R75:U75"/>
    <mergeCell ref="V75:Y75"/>
    <mergeCell ref="AA75:AD75"/>
    <mergeCell ref="A74:E74"/>
    <mergeCell ref="A75:E75"/>
    <mergeCell ref="A76:E76"/>
    <mergeCell ref="A77:E77"/>
    <mergeCell ref="J74:M74"/>
    <mergeCell ref="N74:Q74"/>
    <mergeCell ref="R74:U74"/>
    <mergeCell ref="V74:Y74"/>
    <mergeCell ref="AA74:AD74"/>
    <mergeCell ref="J76:M76"/>
    <mergeCell ref="N76:Q76"/>
    <mergeCell ref="R76:U76"/>
    <mergeCell ref="V76:Y76"/>
    <mergeCell ref="AA76:AD76"/>
    <mergeCell ref="J77:M77"/>
    <mergeCell ref="N77:Q77"/>
    <mergeCell ref="R77:U77"/>
    <mergeCell ref="V77:Y77"/>
    <mergeCell ref="AA77:AD77"/>
    <mergeCell ref="F74:H74"/>
    <mergeCell ref="F75:H75"/>
    <mergeCell ref="F76:H76"/>
    <mergeCell ref="F77:H77"/>
    <mergeCell ref="F78:H78"/>
    <mergeCell ref="A29:F29"/>
    <mergeCell ref="A30:F30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G29:I29"/>
    <mergeCell ref="G30:I30"/>
    <mergeCell ref="G40:I40"/>
    <mergeCell ref="G44:I44"/>
    <mergeCell ref="G31:I31"/>
    <mergeCell ref="A1:E1"/>
    <mergeCell ref="F1:AD1"/>
    <mergeCell ref="A4:F5"/>
    <mergeCell ref="V4:X4"/>
    <mergeCell ref="Y4:AA4"/>
    <mergeCell ref="AB4:AD4"/>
    <mergeCell ref="G4:I4"/>
    <mergeCell ref="J4:L4"/>
    <mergeCell ref="M4:O4"/>
    <mergeCell ref="V5:X5"/>
    <mergeCell ref="Y5:AA5"/>
    <mergeCell ref="AB5:AD5"/>
    <mergeCell ref="P4:R4"/>
    <mergeCell ref="S4:U4"/>
    <mergeCell ref="G5:I5"/>
    <mergeCell ref="J5:L5"/>
    <mergeCell ref="M5:O5"/>
    <mergeCell ref="P5:R5"/>
    <mergeCell ref="S5:U5"/>
    <mergeCell ref="A6:F6"/>
    <mergeCell ref="G6:AD6"/>
    <mergeCell ref="G9:H9"/>
    <mergeCell ref="I9:J9"/>
    <mergeCell ref="K9:L9"/>
    <mergeCell ref="M9:N9"/>
    <mergeCell ref="V17:X18"/>
    <mergeCell ref="Y17:AA18"/>
    <mergeCell ref="AB17:AD18"/>
    <mergeCell ref="AA9:AB9"/>
    <mergeCell ref="AC9:AD9"/>
    <mergeCell ref="O9:P9"/>
    <mergeCell ref="Q9:R9"/>
    <mergeCell ref="S9:T9"/>
    <mergeCell ref="U9:V9"/>
    <mergeCell ref="W9:X9"/>
    <mergeCell ref="Y9:Z9"/>
    <mergeCell ref="Q10:R11"/>
    <mergeCell ref="S10:T11"/>
    <mergeCell ref="U10:V11"/>
    <mergeCell ref="W10:X11"/>
    <mergeCell ref="Y10:Z11"/>
    <mergeCell ref="AA10:AB11"/>
    <mergeCell ref="AC10:AD11"/>
    <mergeCell ref="AB19:AD19"/>
    <mergeCell ref="Y19:AA19"/>
    <mergeCell ref="V19:X19"/>
    <mergeCell ref="A22:F22"/>
    <mergeCell ref="G24:I24"/>
    <mergeCell ref="J24:L24"/>
    <mergeCell ref="M24:O24"/>
    <mergeCell ref="P24:R24"/>
    <mergeCell ref="S24:U24"/>
    <mergeCell ref="AB23:AD23"/>
    <mergeCell ref="AB21:AD21"/>
    <mergeCell ref="G20:I20"/>
    <mergeCell ref="J20:L20"/>
    <mergeCell ref="M20:O20"/>
    <mergeCell ref="P20:R20"/>
    <mergeCell ref="Y20:AA20"/>
    <mergeCell ref="A21:F21"/>
    <mergeCell ref="G22:I22"/>
    <mergeCell ref="J22:L22"/>
    <mergeCell ref="M22:O22"/>
    <mergeCell ref="P22:R22"/>
    <mergeCell ref="S22:U22"/>
    <mergeCell ref="V22:X22"/>
    <mergeCell ref="Y22:AA22"/>
    <mergeCell ref="AB22:AD22"/>
    <mergeCell ref="AB20:AD20"/>
    <mergeCell ref="S20:U20"/>
    <mergeCell ref="J25:L25"/>
    <mergeCell ref="M25:O25"/>
    <mergeCell ref="P25:R25"/>
    <mergeCell ref="S25:U25"/>
    <mergeCell ref="V25:X25"/>
    <mergeCell ref="Y25:AA25"/>
    <mergeCell ref="AB25:AD25"/>
    <mergeCell ref="P23:R23"/>
    <mergeCell ref="S23:U23"/>
    <mergeCell ref="V23:X23"/>
    <mergeCell ref="Y23:AA23"/>
    <mergeCell ref="V24:X24"/>
    <mergeCell ref="Y24:AA24"/>
    <mergeCell ref="AB24:AD24"/>
    <mergeCell ref="Y21:AA21"/>
    <mergeCell ref="J26:L26"/>
    <mergeCell ref="M26:O26"/>
    <mergeCell ref="P26:R26"/>
    <mergeCell ref="S26:U26"/>
    <mergeCell ref="V26:X26"/>
    <mergeCell ref="Y26:AA26"/>
    <mergeCell ref="AB26:AD26"/>
    <mergeCell ref="G27:I27"/>
    <mergeCell ref="J27:L27"/>
    <mergeCell ref="M27:O27"/>
    <mergeCell ref="P27:R27"/>
    <mergeCell ref="S27:U27"/>
    <mergeCell ref="V27:X27"/>
    <mergeCell ref="Y27:AA27"/>
    <mergeCell ref="V29:X29"/>
    <mergeCell ref="Y29:AA29"/>
    <mergeCell ref="AB29:AD29"/>
    <mergeCell ref="A27:F27"/>
    <mergeCell ref="A28:F28"/>
    <mergeCell ref="V28:X28"/>
    <mergeCell ref="Y28:AA28"/>
    <mergeCell ref="AB28:AD28"/>
    <mergeCell ref="J30:L30"/>
    <mergeCell ref="M30:O30"/>
    <mergeCell ref="P30:R30"/>
    <mergeCell ref="S30:U30"/>
    <mergeCell ref="V30:X30"/>
    <mergeCell ref="Y30:AA30"/>
    <mergeCell ref="AB30:AD30"/>
    <mergeCell ref="AB27:AD27"/>
    <mergeCell ref="J31:L31"/>
    <mergeCell ref="M31:O31"/>
    <mergeCell ref="P31:R31"/>
    <mergeCell ref="S31:U31"/>
    <mergeCell ref="V31:X31"/>
    <mergeCell ref="Y31:AA31"/>
    <mergeCell ref="AB31:AD31"/>
    <mergeCell ref="A31:F31"/>
    <mergeCell ref="G37:I37"/>
    <mergeCell ref="J37:L37"/>
    <mergeCell ref="M37:O37"/>
    <mergeCell ref="P37:R37"/>
    <mergeCell ref="S37:U37"/>
    <mergeCell ref="AB36:AD36"/>
    <mergeCell ref="J36:L36"/>
    <mergeCell ref="M36:O36"/>
    <mergeCell ref="P36:R36"/>
    <mergeCell ref="S36:U36"/>
    <mergeCell ref="V36:X36"/>
    <mergeCell ref="Y36:AA36"/>
    <mergeCell ref="A34:F35"/>
    <mergeCell ref="G34:I35"/>
    <mergeCell ref="J34:L35"/>
    <mergeCell ref="M34:O35"/>
    <mergeCell ref="P34:R35"/>
    <mergeCell ref="S34:U35"/>
    <mergeCell ref="V34:X35"/>
    <mergeCell ref="Y34:AA35"/>
    <mergeCell ref="AB34:AD35"/>
    <mergeCell ref="S38:U38"/>
    <mergeCell ref="V38:X38"/>
    <mergeCell ref="Y38:AA38"/>
    <mergeCell ref="J38:L38"/>
    <mergeCell ref="M38:O38"/>
    <mergeCell ref="P38:R38"/>
    <mergeCell ref="AB38:AD38"/>
    <mergeCell ref="G36:I36"/>
    <mergeCell ref="V39:X39"/>
    <mergeCell ref="Y39:AA39"/>
    <mergeCell ref="AB39:AD39"/>
    <mergeCell ref="G39:I39"/>
    <mergeCell ref="J39:L39"/>
    <mergeCell ref="M39:O39"/>
    <mergeCell ref="P39:R39"/>
    <mergeCell ref="S39:U39"/>
    <mergeCell ref="G38:I38"/>
    <mergeCell ref="V37:X37"/>
    <mergeCell ref="Y37:AA37"/>
    <mergeCell ref="AB37:AD37"/>
    <mergeCell ref="J40:L40"/>
    <mergeCell ref="M40:O40"/>
    <mergeCell ref="P40:R40"/>
    <mergeCell ref="S40:U40"/>
    <mergeCell ref="V40:X40"/>
    <mergeCell ref="Y40:AA40"/>
    <mergeCell ref="G41:I41"/>
    <mergeCell ref="J41:L41"/>
    <mergeCell ref="M41:O41"/>
    <mergeCell ref="P41:R41"/>
    <mergeCell ref="S41:U41"/>
    <mergeCell ref="AB40:AD40"/>
    <mergeCell ref="V41:X41"/>
    <mergeCell ref="Y41:AA41"/>
    <mergeCell ref="AB41:AD41"/>
    <mergeCell ref="AB42:AD42"/>
    <mergeCell ref="S42:U42"/>
    <mergeCell ref="V42:X42"/>
    <mergeCell ref="Y42:AA42"/>
    <mergeCell ref="P42:R42"/>
    <mergeCell ref="V43:X43"/>
    <mergeCell ref="Y43:AA43"/>
    <mergeCell ref="AB43:AD43"/>
    <mergeCell ref="G43:I43"/>
    <mergeCell ref="J43:L43"/>
    <mergeCell ref="M43:O43"/>
    <mergeCell ref="P43:R43"/>
    <mergeCell ref="S43:U43"/>
    <mergeCell ref="G42:I42"/>
    <mergeCell ref="J42:L42"/>
    <mergeCell ref="M42:O42"/>
    <mergeCell ref="J44:L44"/>
    <mergeCell ref="M44:O44"/>
    <mergeCell ref="P44:R44"/>
    <mergeCell ref="S44:U44"/>
    <mergeCell ref="V44:X44"/>
    <mergeCell ref="Y44:AA44"/>
    <mergeCell ref="G45:I45"/>
    <mergeCell ref="J45:L45"/>
    <mergeCell ref="M45:O45"/>
    <mergeCell ref="P45:R45"/>
    <mergeCell ref="S45:U45"/>
    <mergeCell ref="AB44:AD44"/>
    <mergeCell ref="V45:X45"/>
    <mergeCell ref="Y45:AA45"/>
    <mergeCell ref="AB45:AD45"/>
    <mergeCell ref="AB46:AD46"/>
    <mergeCell ref="P46:R46"/>
    <mergeCell ref="S46:U46"/>
    <mergeCell ref="V46:X46"/>
    <mergeCell ref="Y46:AA46"/>
    <mergeCell ref="V47:X47"/>
    <mergeCell ref="Y47:AA47"/>
    <mergeCell ref="AB47:AD47"/>
    <mergeCell ref="G47:I47"/>
    <mergeCell ref="J47:L47"/>
    <mergeCell ref="M47:O47"/>
    <mergeCell ref="P47:R47"/>
    <mergeCell ref="S47:U47"/>
    <mergeCell ref="G46:I46"/>
    <mergeCell ref="J46:L46"/>
    <mergeCell ref="M46:O46"/>
    <mergeCell ref="A48:F48"/>
    <mergeCell ref="G48:I48"/>
    <mergeCell ref="J48:L48"/>
    <mergeCell ref="M48:O48"/>
    <mergeCell ref="P48:R48"/>
    <mergeCell ref="S48:U48"/>
    <mergeCell ref="V48:X48"/>
    <mergeCell ref="Y48:AA48"/>
    <mergeCell ref="AB48:AD48"/>
    <mergeCell ref="AA53:AD53"/>
    <mergeCell ref="A54:E54"/>
    <mergeCell ref="F54:H54"/>
    <mergeCell ref="J54:M54"/>
    <mergeCell ref="N54:Q54"/>
    <mergeCell ref="R54:U54"/>
    <mergeCell ref="V54:Y54"/>
    <mergeCell ref="AA54:AD54"/>
    <mergeCell ref="Z51:Z52"/>
    <mergeCell ref="AA51:AD52"/>
    <mergeCell ref="J52:M52"/>
    <mergeCell ref="N52:Q52"/>
    <mergeCell ref="A53:E53"/>
    <mergeCell ref="F53:H53"/>
    <mergeCell ref="J53:M53"/>
    <mergeCell ref="N53:Q53"/>
    <mergeCell ref="R53:U53"/>
    <mergeCell ref="V53:Y53"/>
    <mergeCell ref="A51:E52"/>
    <mergeCell ref="F51:H52"/>
    <mergeCell ref="I51:I52"/>
    <mergeCell ref="J51:Q51"/>
    <mergeCell ref="R51:U52"/>
    <mergeCell ref="V51:Y52"/>
    <mergeCell ref="AA57:AD57"/>
    <mergeCell ref="A58:E58"/>
    <mergeCell ref="F58:H58"/>
    <mergeCell ref="J58:M58"/>
    <mergeCell ref="N58:Q58"/>
    <mergeCell ref="R58:U58"/>
    <mergeCell ref="V58:Y58"/>
    <mergeCell ref="AA58:AD58"/>
    <mergeCell ref="A57:E57"/>
    <mergeCell ref="F57:H57"/>
    <mergeCell ref="J57:M57"/>
    <mergeCell ref="N57:Q57"/>
    <mergeCell ref="R57:U57"/>
    <mergeCell ref="V57:Y57"/>
    <mergeCell ref="AA55:AD55"/>
    <mergeCell ref="A56:E56"/>
    <mergeCell ref="F56:H56"/>
    <mergeCell ref="J56:M56"/>
    <mergeCell ref="N56:Q56"/>
    <mergeCell ref="R56:U56"/>
    <mergeCell ref="V56:Y56"/>
    <mergeCell ref="AA56:AD56"/>
    <mergeCell ref="A55:E55"/>
    <mergeCell ref="F55:H55"/>
    <mergeCell ref="J55:M55"/>
    <mergeCell ref="N55:Q55"/>
    <mergeCell ref="R55:U55"/>
    <mergeCell ref="V55:Y55"/>
    <mergeCell ref="AA61:AD61"/>
    <mergeCell ref="A62:E62"/>
    <mergeCell ref="F62:H62"/>
    <mergeCell ref="J62:M62"/>
    <mergeCell ref="N62:Q62"/>
    <mergeCell ref="R62:U62"/>
    <mergeCell ref="V62:Y62"/>
    <mergeCell ref="AA62:AD62"/>
    <mergeCell ref="A61:E61"/>
    <mergeCell ref="F61:H61"/>
    <mergeCell ref="J61:M61"/>
    <mergeCell ref="N61:Q61"/>
    <mergeCell ref="R61:U61"/>
    <mergeCell ref="V61:Y61"/>
    <mergeCell ref="AA59:AD59"/>
    <mergeCell ref="A60:E60"/>
    <mergeCell ref="F60:H60"/>
    <mergeCell ref="J60:M60"/>
    <mergeCell ref="N60:Q60"/>
    <mergeCell ref="R60:U60"/>
    <mergeCell ref="V60:Y60"/>
    <mergeCell ref="AA60:AD60"/>
    <mergeCell ref="A59:E59"/>
    <mergeCell ref="F59:H59"/>
    <mergeCell ref="J59:M59"/>
    <mergeCell ref="N59:Q59"/>
    <mergeCell ref="R59:U59"/>
    <mergeCell ref="V59:Y59"/>
    <mergeCell ref="AA65:AD65"/>
    <mergeCell ref="A66:E66"/>
    <mergeCell ref="F66:H66"/>
    <mergeCell ref="J66:M66"/>
    <mergeCell ref="N66:Q66"/>
    <mergeCell ref="R66:U66"/>
    <mergeCell ref="V66:Y66"/>
    <mergeCell ref="AA66:AD66"/>
    <mergeCell ref="A65:E65"/>
    <mergeCell ref="F65:H65"/>
    <mergeCell ref="J65:M65"/>
    <mergeCell ref="N65:Q65"/>
    <mergeCell ref="R65:U65"/>
    <mergeCell ref="V65:Y65"/>
    <mergeCell ref="AA63:AD63"/>
    <mergeCell ref="A64:E64"/>
    <mergeCell ref="F64:H64"/>
    <mergeCell ref="J64:M64"/>
    <mergeCell ref="N64:Q64"/>
    <mergeCell ref="R64:U64"/>
    <mergeCell ref="V64:Y64"/>
    <mergeCell ref="AA64:AD64"/>
    <mergeCell ref="A63:E63"/>
    <mergeCell ref="F63:H63"/>
    <mergeCell ref="J63:M63"/>
    <mergeCell ref="N63:Q63"/>
    <mergeCell ref="R63:U63"/>
    <mergeCell ref="V63:Y63"/>
    <mergeCell ref="AA69:AD69"/>
    <mergeCell ref="A70:E70"/>
    <mergeCell ref="F70:H70"/>
    <mergeCell ref="J70:M70"/>
    <mergeCell ref="N70:Q70"/>
    <mergeCell ref="R70:U70"/>
    <mergeCell ref="V70:Y70"/>
    <mergeCell ref="AA70:AD70"/>
    <mergeCell ref="A69:E69"/>
    <mergeCell ref="F69:H69"/>
    <mergeCell ref="J69:M69"/>
    <mergeCell ref="N69:Q69"/>
    <mergeCell ref="R69:U69"/>
    <mergeCell ref="V69:Y69"/>
    <mergeCell ref="AA67:AD67"/>
    <mergeCell ref="A68:E68"/>
    <mergeCell ref="F68:H68"/>
    <mergeCell ref="J68:M68"/>
    <mergeCell ref="N68:Q68"/>
    <mergeCell ref="R68:U68"/>
    <mergeCell ref="V68:Y68"/>
    <mergeCell ref="AA68:AD68"/>
    <mergeCell ref="A67:E67"/>
    <mergeCell ref="F67:H67"/>
    <mergeCell ref="J67:M67"/>
    <mergeCell ref="N67:Q67"/>
    <mergeCell ref="R67:U67"/>
    <mergeCell ref="V67:Y67"/>
    <mergeCell ref="A83:F84"/>
    <mergeCell ref="G83:AA83"/>
    <mergeCell ref="AB83:AD84"/>
    <mergeCell ref="G84:I84"/>
    <mergeCell ref="J84:L84"/>
    <mergeCell ref="M84:O84"/>
    <mergeCell ref="P84:R84"/>
    <mergeCell ref="S84:U84"/>
    <mergeCell ref="V84:X84"/>
    <mergeCell ref="Y84:AA84"/>
    <mergeCell ref="AA71:AD71"/>
    <mergeCell ref="A71:E71"/>
    <mergeCell ref="F71:H71"/>
    <mergeCell ref="J71:M71"/>
    <mergeCell ref="N71:Q71"/>
    <mergeCell ref="R71:U71"/>
    <mergeCell ref="V71:Y71"/>
    <mergeCell ref="A72:E72"/>
    <mergeCell ref="A73:E73"/>
    <mergeCell ref="AA72:AD72"/>
    <mergeCell ref="J73:M73"/>
    <mergeCell ref="N73:Q73"/>
    <mergeCell ref="R73:U73"/>
    <mergeCell ref="V73:Y73"/>
    <mergeCell ref="AA73:AD73"/>
    <mergeCell ref="F73:H73"/>
    <mergeCell ref="J72:M72"/>
    <mergeCell ref="N72:Q72"/>
    <mergeCell ref="R72:U72"/>
    <mergeCell ref="V72:Y72"/>
    <mergeCell ref="Y85:AA85"/>
    <mergeCell ref="C86:F86"/>
    <mergeCell ref="G86:I86"/>
    <mergeCell ref="J86:L86"/>
    <mergeCell ref="M86:O86"/>
    <mergeCell ref="P86:R86"/>
    <mergeCell ref="S86:U86"/>
    <mergeCell ref="C85:F85"/>
    <mergeCell ref="G85:I85"/>
    <mergeCell ref="J85:L85"/>
    <mergeCell ref="M85:O85"/>
    <mergeCell ref="P85:R85"/>
    <mergeCell ref="V86:X86"/>
    <mergeCell ref="Y86:AA86"/>
    <mergeCell ref="P88:R88"/>
    <mergeCell ref="S88:U88"/>
    <mergeCell ref="V88:X88"/>
    <mergeCell ref="Y88:AA88"/>
    <mergeCell ref="C87:F87"/>
    <mergeCell ref="G87:I87"/>
    <mergeCell ref="J87:L87"/>
    <mergeCell ref="M87:O87"/>
    <mergeCell ref="P87:R87"/>
    <mergeCell ref="S87:U87"/>
    <mergeCell ref="V87:X87"/>
    <mergeCell ref="Y87:AA87"/>
    <mergeCell ref="A85:B88"/>
    <mergeCell ref="V92:X92"/>
    <mergeCell ref="Y92:AA92"/>
    <mergeCell ref="C93:F93"/>
    <mergeCell ref="G93:I93"/>
    <mergeCell ref="J93:L93"/>
    <mergeCell ref="M93:O93"/>
    <mergeCell ref="P93:R93"/>
    <mergeCell ref="S93:U93"/>
    <mergeCell ref="V93:X93"/>
    <mergeCell ref="Y93:AA93"/>
    <mergeCell ref="C92:F92"/>
    <mergeCell ref="G92:I92"/>
    <mergeCell ref="J92:L92"/>
    <mergeCell ref="M92:O92"/>
    <mergeCell ref="P92:R92"/>
    <mergeCell ref="S92:U92"/>
    <mergeCell ref="Y90:AA90"/>
    <mergeCell ref="C88:F88"/>
    <mergeCell ref="G88:I88"/>
    <mergeCell ref="J88:L88"/>
    <mergeCell ref="M88:O88"/>
    <mergeCell ref="S89:U89"/>
    <mergeCell ref="V89:X89"/>
    <mergeCell ref="C90:F90"/>
    <mergeCell ref="G90:I90"/>
    <mergeCell ref="J90:L90"/>
    <mergeCell ref="M90:O90"/>
    <mergeCell ref="P90:R90"/>
    <mergeCell ref="S90:U90"/>
    <mergeCell ref="V90:X90"/>
    <mergeCell ref="G96:I96"/>
    <mergeCell ref="V97:X97"/>
    <mergeCell ref="G97:I97"/>
    <mergeCell ref="J96:L96"/>
    <mergeCell ref="M96:O96"/>
    <mergeCell ref="P96:R96"/>
    <mergeCell ref="S96:U96"/>
    <mergeCell ref="C91:F91"/>
    <mergeCell ref="G91:I91"/>
    <mergeCell ref="J91:L91"/>
    <mergeCell ref="M91:O91"/>
    <mergeCell ref="P91:R91"/>
    <mergeCell ref="S91:U91"/>
    <mergeCell ref="C97:F97"/>
    <mergeCell ref="J97:L97"/>
    <mergeCell ref="M97:O97"/>
    <mergeCell ref="P97:R97"/>
    <mergeCell ref="S97:U97"/>
    <mergeCell ref="S95:U95"/>
    <mergeCell ref="C94:F94"/>
    <mergeCell ref="G94:I94"/>
    <mergeCell ref="J94:L94"/>
    <mergeCell ref="M94:O94"/>
    <mergeCell ref="V91:X91"/>
    <mergeCell ref="Y91:AA91"/>
    <mergeCell ref="V96:X96"/>
    <mergeCell ref="Y96:AA96"/>
    <mergeCell ref="V94:X94"/>
    <mergeCell ref="Y94:AA94"/>
    <mergeCell ref="C95:F95"/>
    <mergeCell ref="G95:I95"/>
    <mergeCell ref="J95:L95"/>
    <mergeCell ref="M95:O95"/>
    <mergeCell ref="P95:R95"/>
    <mergeCell ref="C96:F96"/>
    <mergeCell ref="V95:X95"/>
    <mergeCell ref="Y95:AA95"/>
    <mergeCell ref="Y97:AA97"/>
    <mergeCell ref="C99:F99"/>
    <mergeCell ref="G99:I99"/>
    <mergeCell ref="J99:L99"/>
    <mergeCell ref="M99:O99"/>
    <mergeCell ref="P99:R99"/>
    <mergeCell ref="S99:U99"/>
    <mergeCell ref="V99:X99"/>
    <mergeCell ref="Y99:AA99"/>
    <mergeCell ref="C98:F98"/>
    <mergeCell ref="G98:I98"/>
    <mergeCell ref="J98:L98"/>
    <mergeCell ref="M98:O98"/>
    <mergeCell ref="P98:R98"/>
    <mergeCell ref="S98:U98"/>
    <mergeCell ref="A107:A110"/>
    <mergeCell ref="B107:F107"/>
    <mergeCell ref="G107:I107"/>
    <mergeCell ref="J107:L107"/>
    <mergeCell ref="M107:O107"/>
    <mergeCell ref="P107:R107"/>
    <mergeCell ref="S107:U107"/>
    <mergeCell ref="V107:X107"/>
    <mergeCell ref="V103:X103"/>
    <mergeCell ref="A106:F106"/>
    <mergeCell ref="V110:X110"/>
    <mergeCell ref="B109:F109"/>
    <mergeCell ref="G109:I109"/>
    <mergeCell ref="J109:L109"/>
    <mergeCell ref="M109:O109"/>
    <mergeCell ref="P109:R109"/>
    <mergeCell ref="S109:U109"/>
    <mergeCell ref="V109:X109"/>
    <mergeCell ref="C100:F100"/>
    <mergeCell ref="G100:I100"/>
    <mergeCell ref="C102:F102"/>
    <mergeCell ref="G102:I102"/>
    <mergeCell ref="J102:L102"/>
    <mergeCell ref="AB106:AD106"/>
    <mergeCell ref="G106:I106"/>
    <mergeCell ref="J106:L106"/>
    <mergeCell ref="M106:O106"/>
    <mergeCell ref="P106:R106"/>
    <mergeCell ref="S106:U106"/>
    <mergeCell ref="A103:F103"/>
    <mergeCell ref="G103:I103"/>
    <mergeCell ref="J103:L103"/>
    <mergeCell ref="M103:O103"/>
    <mergeCell ref="P103:R103"/>
    <mergeCell ref="S103:U103"/>
    <mergeCell ref="M102:O102"/>
    <mergeCell ref="P102:R102"/>
    <mergeCell ref="S102:U102"/>
    <mergeCell ref="V102:X102"/>
    <mergeCell ref="Y102:AA102"/>
    <mergeCell ref="C101:F101"/>
    <mergeCell ref="G101:I101"/>
    <mergeCell ref="Y109:AA109"/>
    <mergeCell ref="J101:L101"/>
    <mergeCell ref="M101:O101"/>
    <mergeCell ref="P101:R101"/>
    <mergeCell ref="S101:U101"/>
    <mergeCell ref="AB109:AD109"/>
    <mergeCell ref="Y107:AA107"/>
    <mergeCell ref="AB107:AD107"/>
    <mergeCell ref="B108:F108"/>
    <mergeCell ref="G108:I108"/>
    <mergeCell ref="J108:L108"/>
    <mergeCell ref="M108:O108"/>
    <mergeCell ref="P108:R108"/>
    <mergeCell ref="S108:U108"/>
    <mergeCell ref="V108:X108"/>
    <mergeCell ref="Y108:AA108"/>
    <mergeCell ref="AB108:AD108"/>
    <mergeCell ref="A89:B102"/>
    <mergeCell ref="C89:F89"/>
    <mergeCell ref="G89:I89"/>
    <mergeCell ref="J89:L89"/>
    <mergeCell ref="M89:O89"/>
    <mergeCell ref="P89:R89"/>
    <mergeCell ref="Y89:AA89"/>
    <mergeCell ref="AB110:AD110"/>
    <mergeCell ref="A111:A131"/>
    <mergeCell ref="B111:B124"/>
    <mergeCell ref="C111:F111"/>
    <mergeCell ref="G111:I111"/>
    <mergeCell ref="J111:L111"/>
    <mergeCell ref="M111:O111"/>
    <mergeCell ref="P111:R111"/>
    <mergeCell ref="B110:F110"/>
    <mergeCell ref="G110:I110"/>
    <mergeCell ref="J110:L110"/>
    <mergeCell ref="M110:O110"/>
    <mergeCell ref="P110:R110"/>
    <mergeCell ref="S110:U110"/>
    <mergeCell ref="Y113:AA113"/>
    <mergeCell ref="AB113:AD113"/>
    <mergeCell ref="C114:F114"/>
    <mergeCell ref="G114:I114"/>
    <mergeCell ref="J114:L114"/>
    <mergeCell ref="M114:O114"/>
    <mergeCell ref="V112:X112"/>
    <mergeCell ref="Y112:AA112"/>
    <mergeCell ref="AB112:AD112"/>
    <mergeCell ref="C113:F113"/>
    <mergeCell ref="G113:I113"/>
    <mergeCell ref="J113:L113"/>
    <mergeCell ref="M113:O113"/>
    <mergeCell ref="P113:R113"/>
    <mergeCell ref="S113:U113"/>
    <mergeCell ref="V113:X113"/>
    <mergeCell ref="V116:X116"/>
    <mergeCell ref="Y116:AA116"/>
    <mergeCell ref="AB116:AD116"/>
    <mergeCell ref="S111:U111"/>
    <mergeCell ref="V111:X111"/>
    <mergeCell ref="Y111:AA111"/>
    <mergeCell ref="AB111:AD111"/>
    <mergeCell ref="C112:F112"/>
    <mergeCell ref="G112:I112"/>
    <mergeCell ref="J112:L112"/>
    <mergeCell ref="M112:O112"/>
    <mergeCell ref="P112:R112"/>
    <mergeCell ref="S112:U112"/>
    <mergeCell ref="C116:F116"/>
    <mergeCell ref="G116:I116"/>
    <mergeCell ref="J116:L116"/>
    <mergeCell ref="M116:O116"/>
    <mergeCell ref="P116:R116"/>
    <mergeCell ref="S116:U116"/>
    <mergeCell ref="AB114:AD114"/>
    <mergeCell ref="C115:F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P114:R114"/>
    <mergeCell ref="S114:U114"/>
    <mergeCell ref="V114:X114"/>
    <mergeCell ref="Y114:AA114"/>
    <mergeCell ref="C119:F119"/>
    <mergeCell ref="G119:I119"/>
    <mergeCell ref="J119:L119"/>
    <mergeCell ref="M119:O119"/>
    <mergeCell ref="P119:R119"/>
    <mergeCell ref="S119:U119"/>
    <mergeCell ref="V119:X119"/>
    <mergeCell ref="Y119:AA119"/>
    <mergeCell ref="AB119:AD119"/>
    <mergeCell ref="Y117:AA117"/>
    <mergeCell ref="AB117:AD117"/>
    <mergeCell ref="C118:F118"/>
    <mergeCell ref="G118:I118"/>
    <mergeCell ref="J118:L118"/>
    <mergeCell ref="M118:O118"/>
    <mergeCell ref="P118:R118"/>
    <mergeCell ref="S118:U118"/>
    <mergeCell ref="V118:X118"/>
    <mergeCell ref="Y118:AA118"/>
    <mergeCell ref="C117:F117"/>
    <mergeCell ref="G117:I117"/>
    <mergeCell ref="J117:L117"/>
    <mergeCell ref="M117:O117"/>
    <mergeCell ref="P117:R117"/>
    <mergeCell ref="S117:U117"/>
    <mergeCell ref="V117:X117"/>
    <mergeCell ref="AB118:AD118"/>
    <mergeCell ref="S124:U124"/>
    <mergeCell ref="V124:X124"/>
    <mergeCell ref="Y124:AA124"/>
    <mergeCell ref="AB124:AD124"/>
    <mergeCell ref="Y121:AA121"/>
    <mergeCell ref="AB121:AD121"/>
    <mergeCell ref="C123:F123"/>
    <mergeCell ref="G123:I123"/>
    <mergeCell ref="J123:L123"/>
    <mergeCell ref="M123:O123"/>
    <mergeCell ref="P123:R123"/>
    <mergeCell ref="S123:U123"/>
    <mergeCell ref="V123:X123"/>
    <mergeCell ref="Y123:AA123"/>
    <mergeCell ref="C122:F122"/>
    <mergeCell ref="G122:I122"/>
    <mergeCell ref="AB123:AD123"/>
    <mergeCell ref="C124:F124"/>
    <mergeCell ref="G124:I124"/>
    <mergeCell ref="J124:L124"/>
    <mergeCell ref="M124:O124"/>
    <mergeCell ref="P124:R124"/>
    <mergeCell ref="J122:L122"/>
    <mergeCell ref="M122:O122"/>
    <mergeCell ref="V120:X120"/>
    <mergeCell ref="Y120:AA120"/>
    <mergeCell ref="AB120:AD120"/>
    <mergeCell ref="C121:F121"/>
    <mergeCell ref="G121:I121"/>
    <mergeCell ref="J121:L121"/>
    <mergeCell ref="M121:O121"/>
    <mergeCell ref="P121:R121"/>
    <mergeCell ref="S121:U121"/>
    <mergeCell ref="V121:X121"/>
    <mergeCell ref="C120:F120"/>
    <mergeCell ref="G120:I120"/>
    <mergeCell ref="J120:L120"/>
    <mergeCell ref="M120:O120"/>
    <mergeCell ref="P120:R120"/>
    <mergeCell ref="S120:U120"/>
    <mergeCell ref="Y133:AA133"/>
    <mergeCell ref="AB133:AD133"/>
    <mergeCell ref="AB129:AD129"/>
    <mergeCell ref="B130:AA130"/>
    <mergeCell ref="AB130:AD130"/>
    <mergeCell ref="B131:AA131"/>
    <mergeCell ref="AB131:AD131"/>
    <mergeCell ref="Y132:AA132"/>
    <mergeCell ref="AB132:AD132"/>
    <mergeCell ref="B125:B129"/>
    <mergeCell ref="C125:AA125"/>
    <mergeCell ref="AB125:AD125"/>
    <mergeCell ref="C126:AA126"/>
    <mergeCell ref="AB126:AD126"/>
    <mergeCell ref="C127:AA127"/>
    <mergeCell ref="AB127:AD127"/>
    <mergeCell ref="C128:AA128"/>
    <mergeCell ref="AB128:AD128"/>
    <mergeCell ref="C129:AA129"/>
  </mergeCells>
  <phoneticPr fontId="2"/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2026-03-19T00:21:20Z</cp:lastPrinted>
  <dcterms:created xsi:type="dcterms:W3CDTF">2026-01-19T04:11:57Z</dcterms:created>
  <dcterms:modified xsi:type="dcterms:W3CDTF">2026-03-24T06:06:18Z</dcterms:modified>
</cp:coreProperties>
</file>