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2B564242-7B71-48E9-8A0F-07338C8CF045}" xr6:coauthVersionLast="47" xr6:coauthVersionMax="47" xr10:uidLastSave="{00000000-0000-0000-0000-000000000000}"/>
  <bookViews>
    <workbookView xWindow="19090" yWindow="-110" windowWidth="19420" windowHeight="10300" tabRatio="877" xr2:uid="{00000000-000D-0000-FFFF-FFFF00000000}"/>
  </bookViews>
  <sheets>
    <sheet name="表紙 " sheetId="44" r:id="rId1"/>
    <sheet name="１申請者の概要 " sheetId="45" r:id="rId2"/>
    <sheet name="２補助事業の概要" sheetId="47" r:id="rId3"/>
    <sheet name="３輸出実績 成果目標" sheetId="60" r:id="rId4"/>
    <sheet name="4施設など整備事業費の内訳" sheetId="65" r:id="rId5"/>
    <sheet name="５配分基準２" sheetId="51" state="hidden" r:id="rId6"/>
    <sheet name="5専門用語説明" sheetId="49" r:id="rId7"/>
    <sheet name="6添付書類" sheetId="50" r:id="rId8"/>
    <sheet name="費用対効果（概算）" sheetId="58" state="hidden" r:id="rId9"/>
    <sheet name="（別表）還元率一覧表" sheetId="39" state="hidden" r:id="rId10"/>
    <sheet name="別紙様式１－１号" sheetId="35" state="hidden" r:id="rId11"/>
    <sheet name="別紙様式１－１号別添3" sheetId="34" state="hidden" r:id="rId12"/>
    <sheet name="別紙様式１－１号別添１" sheetId="36" state="hidden" r:id="rId13"/>
    <sheet name="費用対効果 (2)" sheetId="41" state="hidden" r:id="rId14"/>
  </sheets>
  <definedNames>
    <definedName name="_xlnm.Print_Area" localSheetId="1">'１申請者の概要 '!$A$1:$AO$50</definedName>
    <definedName name="_xlnm.Print_Area" localSheetId="2">'２補助事業の概要'!$A$1:$P$19</definedName>
    <definedName name="_xlnm.Print_Area" localSheetId="3">'３輸出実績 成果目標'!$A$1:$O$31</definedName>
    <definedName name="_xlnm.Print_Area" localSheetId="4">'4施設など整備事業費の内訳'!$A$1:$AC$25</definedName>
    <definedName name="_xlnm.Print_Area" localSheetId="5">'５配分基準２'!$A$2:$AL$46</definedName>
    <definedName name="_xlnm.Print_Area" localSheetId="7">'6添付書類'!$A$1:$C$26</definedName>
    <definedName name="_xlnm.Print_Area" localSheetId="13">'費用対効果 (2)'!$A$1:$R$89</definedName>
    <definedName name="_xlnm.Print_Area" localSheetId="8">'費用対効果（概算）'!$A$1:$Q$45</definedName>
    <definedName name="_xlnm.Print_Area" localSheetId="0">'表紙 '!$A$1:$AB$42</definedName>
    <definedName name="_xlnm.Print_Area" localSheetId="10">'別紙様式１－１号'!$A$1:$AP$104</definedName>
    <definedName name="_xlnm.Print_Area" localSheetId="12">'別紙様式１－１号別添１'!$A$1:$AS$164</definedName>
    <definedName name="_xlnm.Print_Area" localSheetId="11">'別紙様式１－１号別添3'!$A$1:$AQ$76</definedName>
    <definedName name="_xlnm.Print_Titles" localSheetId="3">'３輸出実績 成果目標'!$5:$6</definedName>
    <definedName name="管轄局" localSheetId="12">#REF!</definedName>
    <definedName name="管轄局">#REF!</definedName>
    <definedName name="政策目的" localSheetId="12">#REF!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58" l="1"/>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<sst xmlns="http://schemas.openxmlformats.org/spreadsheetml/2006/main" count="973" uniqueCount="630">
  <si>
    <t>　　　　　　　　　　　　　　　　　　　　　　　　　　　　　　　　　　　　　　　　　　　　　　
　　　　　　　　　　　　　　　　　　　　　　　　　　　　　　　　　　　　　　　　印</t>
    <rPh sb="87" eb="88">
      <t>イン</t>
    </rPh>
    <phoneticPr fontId="36"/>
  </si>
  <si>
    <t>（ふりがな）</t>
    <phoneticPr fontId="36"/>
  </si>
  <si>
    <t>（</t>
    <phoneticPr fontId="36"/>
  </si>
  <si>
    <t>）</t>
    <phoneticPr fontId="36"/>
  </si>
  <si>
    <t>代表者</t>
    <rPh sb="0" eb="3">
      <t>ダイヒョウシャ</t>
    </rPh>
    <phoneticPr fontId="36"/>
  </si>
  <si>
    <t>役職名</t>
    <rPh sb="0" eb="3">
      <t>ヤクショクメイ</t>
    </rPh>
    <phoneticPr fontId="36"/>
  </si>
  <si>
    <t>氏名</t>
    <rPh sb="0" eb="2">
      <t>シメイ</t>
    </rPh>
    <phoneticPr fontId="36"/>
  </si>
  <si>
    <t>主たる事務所の所在地</t>
    <rPh sb="0" eb="1">
      <t>シュ</t>
    </rPh>
    <rPh sb="3" eb="6">
      <t>ジムショ</t>
    </rPh>
    <rPh sb="7" eb="10">
      <t>ショザイチ</t>
    </rPh>
    <phoneticPr fontId="36"/>
  </si>
  <si>
    <t>〒</t>
    <phoneticPr fontId="36"/>
  </si>
  <si>
    <t>－</t>
    <phoneticPr fontId="36"/>
  </si>
  <si>
    <t>事業
担当者</t>
    <rPh sb="0" eb="1">
      <t>ジ</t>
    </rPh>
    <rPh sb="1" eb="2">
      <t>ギョウ</t>
    </rPh>
    <rPh sb="3" eb="6">
      <t>タントウシャ</t>
    </rPh>
    <phoneticPr fontId="36"/>
  </si>
  <si>
    <t>連絡先</t>
    <rPh sb="0" eb="2">
      <t>レンラク</t>
    </rPh>
    <rPh sb="2" eb="3">
      <t>サキ</t>
    </rPh>
    <phoneticPr fontId="36"/>
  </si>
  <si>
    <t>電話番号</t>
    <phoneticPr fontId="36"/>
  </si>
  <si>
    <t>Ｅ-mail</t>
    <phoneticPr fontId="36"/>
  </si>
  <si>
    <t>事業実施場所（住所）</t>
    <rPh sb="0" eb="2">
      <t>ジギョウ</t>
    </rPh>
    <rPh sb="2" eb="4">
      <t>ジッシ</t>
    </rPh>
    <rPh sb="4" eb="6">
      <t>バショ</t>
    </rPh>
    <rPh sb="7" eb="9">
      <t>ジュウショ</t>
    </rPh>
    <phoneticPr fontId="36"/>
  </si>
  <si>
    <t>業種</t>
    <rPh sb="0" eb="2">
      <t>ギョウシュ</t>
    </rPh>
    <phoneticPr fontId="36"/>
  </si>
  <si>
    <t>設立年月日</t>
    <phoneticPr fontId="36"/>
  </si>
  <si>
    <t>　年　　月　　日</t>
    <rPh sb="1" eb="2">
      <t>トシ</t>
    </rPh>
    <rPh sb="4" eb="5">
      <t>ツキ</t>
    </rPh>
    <rPh sb="7" eb="8">
      <t>ヒ</t>
    </rPh>
    <phoneticPr fontId="10"/>
  </si>
  <si>
    <t>資本金</t>
    <phoneticPr fontId="10"/>
  </si>
  <si>
    <t>千円</t>
    <rPh sb="0" eb="2">
      <t>センエン</t>
    </rPh>
    <phoneticPr fontId="10"/>
  </si>
  <si>
    <t>直近決算の
年間売上高</t>
    <rPh sb="0" eb="2">
      <t>チョッキン</t>
    </rPh>
    <rPh sb="2" eb="4">
      <t>ケッサン</t>
    </rPh>
    <phoneticPr fontId="10"/>
  </si>
  <si>
    <t>HPアドレス</t>
    <phoneticPr fontId="36"/>
  </si>
  <si>
    <t>常時使用する従業員数</t>
    <rPh sb="0" eb="2">
      <t>ジョウジ</t>
    </rPh>
    <rPh sb="2" eb="4">
      <t>シヨウ</t>
    </rPh>
    <rPh sb="6" eb="9">
      <t>ジュウギョウイン</t>
    </rPh>
    <rPh sb="9" eb="10">
      <t>スウ</t>
    </rPh>
    <phoneticPr fontId="36"/>
  </si>
  <si>
    <t>名</t>
    <rPh sb="0" eb="1">
      <t>メイ</t>
    </rPh>
    <phoneticPr fontId="36"/>
  </si>
  <si>
    <t>担当部門</t>
    <rPh sb="0" eb="2">
      <t>タントウ</t>
    </rPh>
    <rPh sb="2" eb="4">
      <t>ブモン</t>
    </rPh>
    <phoneticPr fontId="36"/>
  </si>
  <si>
    <t>責任者及び
担当者の別</t>
    <rPh sb="0" eb="3">
      <t>セキニンシャ</t>
    </rPh>
    <rPh sb="3" eb="4">
      <t>オヨ</t>
    </rPh>
    <rPh sb="6" eb="8">
      <t>タントウ</t>
    </rPh>
    <rPh sb="8" eb="9">
      <t>シャ</t>
    </rPh>
    <rPh sb="10" eb="11">
      <t>ベツ</t>
    </rPh>
    <phoneticPr fontId="36"/>
  </si>
  <si>
    <t>氏　　名</t>
    <rPh sb="0" eb="1">
      <t>シ</t>
    </rPh>
    <rPh sb="3" eb="4">
      <t>メイ</t>
    </rPh>
    <phoneticPr fontId="36"/>
  </si>
  <si>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6"/>
  </si>
  <si>
    <t>注１</t>
    <rPh sb="0" eb="1">
      <t>チュウ</t>
    </rPh>
    <phoneticPr fontId="36"/>
  </si>
  <si>
    <t>採択（予定）年度</t>
    <rPh sb="0" eb="2">
      <t>サイタク</t>
    </rPh>
    <rPh sb="3" eb="5">
      <t>ヨテイ</t>
    </rPh>
    <rPh sb="6" eb="8">
      <t>ネンド</t>
    </rPh>
    <phoneticPr fontId="36"/>
  </si>
  <si>
    <t>事業名</t>
    <rPh sb="0" eb="2">
      <t>ジギョウ</t>
    </rPh>
    <rPh sb="2" eb="3">
      <t>メイ</t>
    </rPh>
    <phoneticPr fontId="36"/>
  </si>
  <si>
    <t>事業概要</t>
    <rPh sb="0" eb="2">
      <t>ジギョウ</t>
    </rPh>
    <rPh sb="2" eb="4">
      <t>ガイヨウ</t>
    </rPh>
    <phoneticPr fontId="10"/>
  </si>
  <si>
    <t>第</t>
    <rPh sb="0" eb="1">
      <t>ダイ</t>
    </rPh>
    <phoneticPr fontId="36"/>
  </si>
  <si>
    <t>期</t>
    <rPh sb="0" eb="1">
      <t>キ</t>
    </rPh>
    <phoneticPr fontId="36"/>
  </si>
  <si>
    <t>備考</t>
    <rPh sb="0" eb="2">
      <t>ビコウ</t>
    </rPh>
    <phoneticPr fontId="36"/>
  </si>
  <si>
    <t xml:space="preserve">    　　年　  月　　日～</t>
    <rPh sb="6" eb="7">
      <t>ネン</t>
    </rPh>
    <rPh sb="10" eb="11">
      <t>ツキ</t>
    </rPh>
    <phoneticPr fontId="36"/>
  </si>
  <si>
    <t xml:space="preserve">    　　年　　月　　日</t>
    <rPh sb="6" eb="7">
      <t>ネン</t>
    </rPh>
    <rPh sb="9" eb="10">
      <t>ツキ</t>
    </rPh>
    <phoneticPr fontId="36"/>
  </si>
  <si>
    <t>経常損益</t>
    <rPh sb="2" eb="3">
      <t>ソン</t>
    </rPh>
    <phoneticPr fontId="36"/>
  </si>
  <si>
    <t>純資産額
（資産と負債の差額）</t>
    <rPh sb="0" eb="3">
      <t>ジュンシサン</t>
    </rPh>
    <rPh sb="3" eb="4">
      <t>ガク</t>
    </rPh>
    <rPh sb="6" eb="8">
      <t>シサン</t>
    </rPh>
    <rPh sb="9" eb="11">
      <t>フサイ</t>
    </rPh>
    <rPh sb="12" eb="14">
      <t>サガク</t>
    </rPh>
    <phoneticPr fontId="36"/>
  </si>
  <si>
    <t>※貸借対照表により確認</t>
    <rPh sb="3" eb="5">
      <t>タイショウ</t>
    </rPh>
    <phoneticPr fontId="36"/>
  </si>
  <si>
    <t>□</t>
    <phoneticPr fontId="10"/>
  </si>
  <si>
    <t>①</t>
    <phoneticPr fontId="36"/>
  </si>
  <si>
    <t>②</t>
    <phoneticPr fontId="10"/>
  </si>
  <si>
    <t>③</t>
    <phoneticPr fontId="10"/>
  </si>
  <si>
    <t>④</t>
    <phoneticPr fontId="36"/>
  </si>
  <si>
    <t>⑤</t>
    <phoneticPr fontId="10"/>
  </si>
  <si>
    <t>⑥</t>
    <phoneticPr fontId="10"/>
  </si>
  <si>
    <t>輸出先国</t>
    <rPh sb="0" eb="3">
      <t>ユシュツサキ</t>
    </rPh>
    <rPh sb="3" eb="4">
      <t>コク</t>
    </rPh>
    <phoneticPr fontId="52"/>
  </si>
  <si>
    <t>輸出額</t>
    <rPh sb="0" eb="3">
      <t>ユシュツガク</t>
    </rPh>
    <phoneticPr fontId="52"/>
  </si>
  <si>
    <t>単位：円</t>
    <rPh sb="0" eb="2">
      <t>タンイ</t>
    </rPh>
    <rPh sb="3" eb="4">
      <t>エン</t>
    </rPh>
    <phoneticPr fontId="10"/>
  </si>
  <si>
    <t>①機械・機器</t>
    <rPh sb="1" eb="3">
      <t>キカイ</t>
    </rPh>
    <rPh sb="4" eb="6">
      <t>キキ</t>
    </rPh>
    <phoneticPr fontId="36"/>
  </si>
  <si>
    <t>№</t>
    <phoneticPr fontId="36"/>
  </si>
  <si>
    <t>設置
台数</t>
    <rPh sb="0" eb="2">
      <t>セッチ</t>
    </rPh>
    <rPh sb="3" eb="5">
      <t>ダイスウ</t>
    </rPh>
    <phoneticPr fontId="36"/>
  </si>
  <si>
    <t>機械・機器名</t>
    <rPh sb="0" eb="2">
      <t>キカイ</t>
    </rPh>
    <rPh sb="3" eb="5">
      <t>キキ</t>
    </rPh>
    <rPh sb="5" eb="6">
      <t>メイ</t>
    </rPh>
    <phoneticPr fontId="36"/>
  </si>
  <si>
    <t>用途</t>
    <rPh sb="0" eb="2">
      <t>ヨウト</t>
    </rPh>
    <phoneticPr fontId="36"/>
  </si>
  <si>
    <t>処理能力</t>
    <rPh sb="0" eb="2">
      <t>ショリ</t>
    </rPh>
    <rPh sb="2" eb="4">
      <t>ノウリョク</t>
    </rPh>
    <phoneticPr fontId="36"/>
  </si>
  <si>
    <t>規格・形式</t>
    <rPh sb="0" eb="2">
      <t>キカク</t>
    </rPh>
    <rPh sb="3" eb="5">
      <t>ケイシキ</t>
    </rPh>
    <phoneticPr fontId="36"/>
  </si>
  <si>
    <t>都道府県</t>
    <rPh sb="0" eb="4">
      <t>トドウフケン</t>
    </rPh>
    <phoneticPr fontId="36"/>
  </si>
  <si>
    <t>②建物（設備）</t>
    <rPh sb="1" eb="3">
      <t>タテモノ</t>
    </rPh>
    <rPh sb="4" eb="6">
      <t>セツビ</t>
    </rPh>
    <phoneticPr fontId="36"/>
  </si>
  <si>
    <t>建物（設備）名</t>
    <rPh sb="0" eb="2">
      <t>タテモノ</t>
    </rPh>
    <rPh sb="3" eb="5">
      <t>セツビ</t>
    </rPh>
    <rPh sb="6" eb="7">
      <t>メイ</t>
    </rPh>
    <phoneticPr fontId="36"/>
  </si>
  <si>
    <t>種類名</t>
  </si>
  <si>
    <t>構造・規格</t>
    <phoneticPr fontId="36"/>
  </si>
  <si>
    <t>その他</t>
    <rPh sb="2" eb="3">
      <t>タ</t>
    </rPh>
    <phoneticPr fontId="10"/>
  </si>
  <si>
    <t>円</t>
    <rPh sb="0" eb="1">
      <t>エン</t>
    </rPh>
    <phoneticPr fontId="10"/>
  </si>
  <si>
    <t>改　　　　　　　　正　　　　　　　　後</t>
    <rPh sb="0" eb="1">
      <t>アラタ</t>
    </rPh>
    <rPh sb="9" eb="10">
      <t>セイ</t>
    </rPh>
    <rPh sb="18" eb="19">
      <t>ゴ</t>
    </rPh>
    <phoneticPr fontId="10"/>
  </si>
  <si>
    <t>事業実施年度</t>
    <rPh sb="0" eb="2">
      <t>ジギョウ</t>
    </rPh>
    <rPh sb="2" eb="4">
      <t>ジッシ</t>
    </rPh>
    <rPh sb="4" eb="6">
      <t>ネンド</t>
    </rPh>
    <phoneticPr fontId="10"/>
  </si>
  <si>
    <t>（２）現状値補正</t>
    <phoneticPr fontId="10"/>
  </si>
  <si>
    <t>５　配分基準</t>
    <rPh sb="2" eb="4">
      <t>ハイブン</t>
    </rPh>
    <rPh sb="4" eb="6">
      <t>キジュン</t>
    </rPh>
    <phoneticPr fontId="36"/>
  </si>
  <si>
    <t>Ⅱ　配分基準表該当項目</t>
    <rPh sb="2" eb="4">
      <t>ハイブン</t>
    </rPh>
    <rPh sb="4" eb="6">
      <t>キジュン</t>
    </rPh>
    <rPh sb="6" eb="7">
      <t>ヒョウ</t>
    </rPh>
    <rPh sb="7" eb="9">
      <t>ガイトウ</t>
    </rPh>
    <rPh sb="9" eb="11">
      <t>コウモク</t>
    </rPh>
    <phoneticPr fontId="10"/>
  </si>
  <si>
    <t>　（１）助成対象者の配分基準</t>
    <rPh sb="4" eb="6">
      <t>ジョセイ</t>
    </rPh>
    <rPh sb="6" eb="9">
      <t>タイショウシャ</t>
    </rPh>
    <rPh sb="10" eb="12">
      <t>ハイブン</t>
    </rPh>
    <rPh sb="12" eb="14">
      <t>キジュン</t>
    </rPh>
    <phoneticPr fontId="10"/>
  </si>
  <si>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0"/>
  </si>
  <si>
    <t>□</t>
  </si>
  <si>
    <t>１億円以上</t>
    <phoneticPr fontId="10"/>
  </si>
  <si>
    <t>５千万円以上１億円未満</t>
    <rPh sb="1" eb="6">
      <t>センマンエンイジョウ</t>
    </rPh>
    <rPh sb="7" eb="9">
      <t>オクエン</t>
    </rPh>
    <rPh sb="9" eb="11">
      <t>ミマン</t>
    </rPh>
    <phoneticPr fontId="10"/>
  </si>
  <si>
    <t>５千万円未満</t>
    <rPh sb="1" eb="4">
      <t>センマンエン</t>
    </rPh>
    <rPh sb="4" eb="6">
      <t>ミマン</t>
    </rPh>
    <phoneticPr fontId="10"/>
  </si>
  <si>
    <t>③　次の（１）または（２）でポイントの高い方を選択できるものとする。</t>
    <phoneticPr fontId="10"/>
  </si>
  <si>
    <t>　（１）事業実施計画の最終年度での目標輸出額の増加割合</t>
    <phoneticPr fontId="10"/>
  </si>
  <si>
    <t>50％以上増</t>
    <rPh sb="3" eb="5">
      <t>イジョウ</t>
    </rPh>
    <rPh sb="5" eb="6">
      <t>ゾウ</t>
    </rPh>
    <phoneticPr fontId="10"/>
  </si>
  <si>
    <t>40％以上
50％未満増</t>
    <rPh sb="3" eb="5">
      <t>イジョウ</t>
    </rPh>
    <rPh sb="9" eb="11">
      <t>ミマン</t>
    </rPh>
    <rPh sb="11" eb="12">
      <t>ゾウ</t>
    </rPh>
    <phoneticPr fontId="10"/>
  </si>
  <si>
    <t>30％未満
40％未満増</t>
    <rPh sb="3" eb="5">
      <t>ミマン</t>
    </rPh>
    <rPh sb="9" eb="11">
      <t>ミマン</t>
    </rPh>
    <rPh sb="11" eb="12">
      <t>ゾウ</t>
    </rPh>
    <phoneticPr fontId="10"/>
  </si>
  <si>
    <t>20％以上
30％未満増</t>
    <rPh sb="3" eb="5">
      <t>イジョウ</t>
    </rPh>
    <rPh sb="9" eb="11">
      <t>ミマン</t>
    </rPh>
    <rPh sb="11" eb="12">
      <t>ゾウ</t>
    </rPh>
    <phoneticPr fontId="10"/>
  </si>
  <si>
    <t>20％未満増</t>
    <rPh sb="3" eb="5">
      <t>ミマン</t>
    </rPh>
    <rPh sb="5" eb="6">
      <t>ゾウ</t>
    </rPh>
    <phoneticPr fontId="10"/>
  </si>
  <si>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0"/>
  </si>
  <si>
    <t>２億円以上増</t>
    <phoneticPr fontId="10"/>
  </si>
  <si>
    <t>１億円以上
２億円未満増</t>
    <phoneticPr fontId="10"/>
  </si>
  <si>
    <t>５千万円以上
１億円未満増</t>
    <rPh sb="1" eb="6">
      <t>センマンエンイジョウ</t>
    </rPh>
    <rPh sb="8" eb="10">
      <t>オクエン</t>
    </rPh>
    <rPh sb="10" eb="12">
      <t>ミマン</t>
    </rPh>
    <rPh sb="12" eb="13">
      <t>ゾウ</t>
    </rPh>
    <phoneticPr fontId="10"/>
  </si>
  <si>
    <t>１千万円以上
５千万円未満増</t>
    <rPh sb="1" eb="6">
      <t>センマンエンイジョウ</t>
    </rPh>
    <rPh sb="8" eb="11">
      <t>センマンエン</t>
    </rPh>
    <rPh sb="11" eb="13">
      <t>ミマン</t>
    </rPh>
    <rPh sb="13" eb="14">
      <t>ゾウ</t>
    </rPh>
    <phoneticPr fontId="10"/>
  </si>
  <si>
    <t>１千万円未満増</t>
    <rPh sb="1" eb="4">
      <t>センマンエン</t>
    </rPh>
    <rPh sb="4" eb="6">
      <t>ミマン</t>
    </rPh>
    <rPh sb="6" eb="7">
      <t>ゾウ</t>
    </rPh>
    <phoneticPr fontId="10"/>
  </si>
  <si>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0"/>
  </si>
  <si>
    <t>農林水産物及び食品の輸出の促進に関する法律
の第34条に規定する輸出事業計画の認定</t>
    <phoneticPr fontId="10"/>
  </si>
  <si>
    <t>ＧＦＰグローバル産地計画の
承認規程の承認</t>
    <rPh sb="8" eb="10">
      <t>サンチ</t>
    </rPh>
    <rPh sb="10" eb="12">
      <t>ケイカク</t>
    </rPh>
    <rPh sb="14" eb="16">
      <t>ショウニン</t>
    </rPh>
    <rPh sb="16" eb="18">
      <t>キテイ</t>
    </rPh>
    <rPh sb="19" eb="21">
      <t>ショウニン</t>
    </rPh>
    <phoneticPr fontId="10"/>
  </si>
  <si>
    <t>認定を受けていない</t>
    <rPh sb="0" eb="2">
      <t>ニンテイ</t>
    </rPh>
    <rPh sb="3" eb="4">
      <t>ウ</t>
    </rPh>
    <phoneticPr fontId="10"/>
  </si>
  <si>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0"/>
  </si>
  <si>
    <t>直近３年の経常損益が３年連続黒字であり、かつ、直近の決算において累積損失がない。</t>
    <phoneticPr fontId="10"/>
  </si>
  <si>
    <t>直近３年の経常損益のうち１年以上黒字であり、かつ、直近の決算において債務超過となっていない。（アは除く）</t>
    <phoneticPr fontId="10"/>
  </si>
  <si>
    <t>直近３年の経常損益が３年連続赤字である。又は、直近の決算において債務超過となっている。</t>
    <phoneticPr fontId="10"/>
  </si>
  <si>
    <t>該当なし</t>
    <rPh sb="0" eb="2">
      <t>ガイトウ</t>
    </rPh>
    <phoneticPr fontId="10"/>
  </si>
  <si>
    <t>⑥　次の（１）から（３）で該当するものを選択。</t>
    <rPh sb="13" eb="15">
      <t>ガイトウ</t>
    </rPh>
    <phoneticPr fontId="10"/>
  </si>
  <si>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0"/>
  </si>
  <si>
    <t>輸出に対応するために必要な認証
（ISO22000、GFSI承認規格（FSSC22000、SQF、JFS-C等）、
ハラール）</t>
    <phoneticPr fontId="10"/>
  </si>
  <si>
    <t>輸出に対応するために必要な認証
（JFS-B、有機JAS等）</t>
    <phoneticPr fontId="10"/>
  </si>
  <si>
    <t>輸出に関係のない認証
（JFS-A、自治体HACCP等）</t>
    <rPh sb="0" eb="2">
      <t>ユシュツ</t>
    </rPh>
    <rPh sb="3" eb="5">
      <t>カンケイ</t>
    </rPh>
    <rPh sb="8" eb="10">
      <t>ニンショウ</t>
    </rPh>
    <rPh sb="18" eb="21">
      <t>ジチタイ</t>
    </rPh>
    <rPh sb="26" eb="27">
      <t>トウ</t>
    </rPh>
    <phoneticPr fontId="10"/>
  </si>
  <si>
    <t>⑦　⑥でポイントを選択した場合、専門家等を活用するなどして施設認定の取得に向けた調査・検討を十分に行った取組となっている。</t>
    <phoneticPr fontId="10"/>
  </si>
  <si>
    <t>５カ国以上</t>
    <phoneticPr fontId="10"/>
  </si>
  <si>
    <t>３カ国以上５カ国未満</t>
    <rPh sb="2" eb="5">
      <t>コクイジョウ</t>
    </rPh>
    <rPh sb="7" eb="8">
      <t>コク</t>
    </rPh>
    <rPh sb="8" eb="10">
      <t>ミマン</t>
    </rPh>
    <phoneticPr fontId="10"/>
  </si>
  <si>
    <t>３カ国未満</t>
    <rPh sb="2" eb="3">
      <t>コク</t>
    </rPh>
    <rPh sb="3" eb="5">
      <t>ミマン</t>
    </rPh>
    <phoneticPr fontId="10"/>
  </si>
  <si>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0"/>
  </si>
  <si>
    <t>なっている。</t>
    <phoneticPr fontId="10"/>
  </si>
  <si>
    <t>なっていない</t>
    <phoneticPr fontId="10"/>
  </si>
  <si>
    <t>(注）</t>
    <rPh sb="1" eb="2">
      <t>チュウ</t>
    </rPh>
    <phoneticPr fontId="10"/>
  </si>
  <si>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0"/>
  </si>
  <si>
    <t>１年度目（　　年　月期）
輸出額</t>
    <rPh sb="1" eb="3">
      <t>ネンド</t>
    </rPh>
    <rPh sb="3" eb="4">
      <t>メ</t>
    </rPh>
    <rPh sb="13" eb="16">
      <t>ユシュツガク</t>
    </rPh>
    <phoneticPr fontId="10"/>
  </si>
  <si>
    <t>２年度目（　　年　月期）
輸出額</t>
    <rPh sb="1" eb="3">
      <t>ネンド</t>
    </rPh>
    <rPh sb="3" eb="4">
      <t>メ</t>
    </rPh>
    <rPh sb="13" eb="16">
      <t>ユシュツガク</t>
    </rPh>
    <phoneticPr fontId="10"/>
  </si>
  <si>
    <t>３年度目（　　年　月期）
輸出額</t>
    <rPh sb="1" eb="3">
      <t>ネンド</t>
    </rPh>
    <rPh sb="3" eb="4">
      <t>メ</t>
    </rPh>
    <rPh sb="13" eb="16">
      <t>ユシュツガク</t>
    </rPh>
    <phoneticPr fontId="10"/>
  </si>
  <si>
    <t>合計</t>
    <rPh sb="0" eb="2">
      <t>ゴウケイ</t>
    </rPh>
    <phoneticPr fontId="52"/>
  </si>
  <si>
    <t>①</t>
    <phoneticPr fontId="10"/>
  </si>
  <si>
    <t>④</t>
    <phoneticPr fontId="10"/>
  </si>
  <si>
    <t>⑦</t>
    <phoneticPr fontId="10"/>
  </si>
  <si>
    <t>データの根拠</t>
    <rPh sb="4" eb="6">
      <t>コンキョ</t>
    </rPh>
    <phoneticPr fontId="36"/>
  </si>
  <si>
    <t>　(イ)　施設維持管理コスト削減効果</t>
    <rPh sb="5" eb="7">
      <t>シセツ</t>
    </rPh>
    <rPh sb="7" eb="9">
      <t>イジ</t>
    </rPh>
    <rPh sb="9" eb="11">
      <t>カンリ</t>
    </rPh>
    <rPh sb="14" eb="16">
      <t>サクゲン</t>
    </rPh>
    <rPh sb="16" eb="18">
      <t>コウカ</t>
    </rPh>
    <phoneticPr fontId="36"/>
  </si>
  <si>
    <t>計</t>
    <rPh sb="0" eb="1">
      <t>ケイ</t>
    </rPh>
    <phoneticPr fontId="36"/>
  </si>
  <si>
    <t>　(1)　年総効果額の総括</t>
  </si>
  <si>
    <t>(単位：千円)</t>
    <rPh sb="1" eb="3">
      <t>タンイ</t>
    </rPh>
    <rPh sb="4" eb="6">
      <t>センエン</t>
    </rPh>
    <phoneticPr fontId="36"/>
  </si>
  <si>
    <t>効果区分</t>
    <phoneticPr fontId="36"/>
  </si>
  <si>
    <t>効果内容</t>
    <rPh sb="0" eb="2">
      <t>コウカ</t>
    </rPh>
    <rPh sb="2" eb="4">
      <t>ナイヨウ</t>
    </rPh>
    <phoneticPr fontId="36"/>
  </si>
  <si>
    <t>年総効果額</t>
    <phoneticPr fontId="36"/>
  </si>
  <si>
    <t>食品製造の向上に係る効果</t>
    <rPh sb="0" eb="2">
      <t>ショクヒン</t>
    </rPh>
    <rPh sb="2" eb="4">
      <t>セイゾウ</t>
    </rPh>
    <phoneticPr fontId="36"/>
  </si>
  <si>
    <t>　(ア)　輸出額向上効果</t>
    <phoneticPr fontId="10"/>
  </si>
  <si>
    <t>機械・施設名</t>
    <rPh sb="0" eb="2">
      <t>キカイ</t>
    </rPh>
    <rPh sb="3" eb="5">
      <t>シセツ</t>
    </rPh>
    <rPh sb="5" eb="6">
      <t>メイ</t>
    </rPh>
    <phoneticPr fontId="36"/>
  </si>
  <si>
    <t>耐用年数
①</t>
    <rPh sb="0" eb="2">
      <t>タイヨウ</t>
    </rPh>
    <rPh sb="2" eb="4">
      <t>ネンスウ</t>
    </rPh>
    <phoneticPr fontId="36"/>
  </si>
  <si>
    <t>工事費等
②</t>
    <rPh sb="0" eb="3">
      <t>コウジヒ</t>
    </rPh>
    <rPh sb="3" eb="4">
      <t>トウ</t>
    </rPh>
    <phoneticPr fontId="36"/>
  </si>
  <si>
    <t>年工事費(減価額)
③=②÷①</t>
    <phoneticPr fontId="36"/>
  </si>
  <si>
    <t>⑤</t>
    <phoneticPr fontId="36"/>
  </si>
  <si>
    <t>年</t>
    <rPh sb="0" eb="1">
      <t>ネン</t>
    </rPh>
    <phoneticPr fontId="36"/>
  </si>
  <si>
    <t>注1</t>
    <rPh sb="0" eb="1">
      <t>チュウ</t>
    </rPh>
    <phoneticPr fontId="36"/>
  </si>
  <si>
    <t>ｎ</t>
  </si>
  <si>
    <t>還元率</t>
  </si>
  <si>
    <t>区分</t>
    <rPh sb="0" eb="2">
      <t>クブン</t>
    </rPh>
    <phoneticPr fontId="36"/>
  </si>
  <si>
    <t>算式</t>
    <rPh sb="0" eb="2">
      <t>サンシキ</t>
    </rPh>
    <phoneticPr fontId="36"/>
  </si>
  <si>
    <t>数値</t>
    <rPh sb="0" eb="2">
      <t>スウチ</t>
    </rPh>
    <phoneticPr fontId="36"/>
  </si>
  <si>
    <t>千円</t>
    <rPh sb="0" eb="2">
      <t>センエン</t>
    </rPh>
    <phoneticPr fontId="36"/>
  </si>
  <si>
    <t>②</t>
    <phoneticPr fontId="36"/>
  </si>
  <si>
    <t>③</t>
    <phoneticPr fontId="36"/>
  </si>
  <si>
    <t>投資効率</t>
    <rPh sb="0" eb="2">
      <t>トウシ</t>
    </rPh>
    <rPh sb="2" eb="4">
      <t>コウリツ</t>
    </rPh>
    <phoneticPr fontId="36"/>
  </si>
  <si>
    <t>用　　　語</t>
    <rPh sb="0" eb="1">
      <t>ヨウ</t>
    </rPh>
    <rPh sb="4" eb="5">
      <t>ゴ</t>
    </rPh>
    <phoneticPr fontId="36"/>
  </si>
  <si>
    <t>説　　　　明</t>
    <rPh sb="0" eb="1">
      <t>セツ</t>
    </rPh>
    <rPh sb="5" eb="6">
      <t>メイ</t>
    </rPh>
    <phoneticPr fontId="36"/>
  </si>
  <si>
    <t>(添付書類)</t>
    <rPh sb="1" eb="5">
      <t>テンプショルイ</t>
    </rPh>
    <phoneticPr fontId="10"/>
  </si>
  <si>
    <t>（１）必須書類</t>
    <rPh sb="3" eb="5">
      <t>ヒッス</t>
    </rPh>
    <rPh sb="5" eb="7">
      <t>ショルイ</t>
    </rPh>
    <phoneticPr fontId="36"/>
  </si>
  <si>
    <t>機械・施設等の位置図</t>
    <phoneticPr fontId="10"/>
  </si>
  <si>
    <t>機械・施設等の配置図及び平面図</t>
    <phoneticPr fontId="10"/>
  </si>
  <si>
    <t>機械・施設整備の工程（工事日程）表</t>
    <phoneticPr fontId="10"/>
  </si>
  <si>
    <t>商品の製造工程（フローチャート）</t>
    <phoneticPr fontId="10"/>
  </si>
  <si>
    <t>貸付機関からの資金の貸付けに係る計画について、当該資金を貸し付ける機関と事前相談等を行ったことが確認できる資料</t>
    <phoneticPr fontId="10"/>
  </si>
  <si>
    <t>（融資予定額、償還年数、資金使途、貸付機関名（支店名）、担当者名、連絡先、相談月日等を明記したもの）</t>
    <phoneticPr fontId="10"/>
  </si>
  <si>
    <t>（２）該当する場合に必要な書類</t>
    <rPh sb="3" eb="5">
      <t>ガイトウ</t>
    </rPh>
    <rPh sb="7" eb="9">
      <t>バアイ</t>
    </rPh>
    <rPh sb="10" eb="12">
      <t>ヒツヨウ</t>
    </rPh>
    <rPh sb="13" eb="15">
      <t>ショルイ</t>
    </rPh>
    <phoneticPr fontId="36"/>
  </si>
  <si>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0"/>
  </si>
  <si>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0"/>
  </si>
  <si>
    <t>６　費用対効果分析</t>
    <rPh sb="2" eb="7">
      <t>ヒヨウタイコウカ</t>
    </rPh>
    <rPh sb="7" eb="9">
      <t>ブンセキ</t>
    </rPh>
    <phoneticPr fontId="36"/>
  </si>
  <si>
    <t>総合耐用年数：</t>
    <rPh sb="0" eb="2">
      <t>ソウゴウ</t>
    </rPh>
    <rPh sb="2" eb="4">
      <t>タイヨウ</t>
    </rPh>
    <rPh sb="4" eb="6">
      <t>ネンスウ</t>
    </rPh>
    <phoneticPr fontId="10"/>
  </si>
  <si>
    <t>費用対効果</t>
    <rPh sb="0" eb="5">
      <t>ヒヨウタイコウカ</t>
    </rPh>
    <phoneticPr fontId="10"/>
  </si>
  <si>
    <t>還元率</t>
    <rPh sb="0" eb="2">
      <t>カンゲン</t>
    </rPh>
    <rPh sb="2" eb="3">
      <t>リツ</t>
    </rPh>
    <phoneticPr fontId="10"/>
  </si>
  <si>
    <t>事業費（百万円）</t>
    <rPh sb="0" eb="3">
      <t>ジギョウヒ</t>
    </rPh>
    <rPh sb="4" eb="7">
      <t>ヒャクマンエン</t>
    </rPh>
    <phoneticPr fontId="10"/>
  </si>
  <si>
    <t>効果（百万円）</t>
    <rPh sb="0" eb="2">
      <t>コウカ</t>
    </rPh>
    <phoneticPr fontId="10"/>
  </si>
  <si>
    <t>↓</t>
    <phoneticPr fontId="10"/>
  </si>
  <si>
    <t>↓</t>
  </si>
  <si>
    <t>別紙様式第１－１号</t>
    <rPh sb="0" eb="2">
      <t>ベッシ</t>
    </rPh>
    <rPh sb="2" eb="4">
      <t>ヨウシキ</t>
    </rPh>
    <rPh sb="4" eb="5">
      <t>ダイ</t>
    </rPh>
    <rPh sb="8" eb="9">
      <t>ゴウ</t>
    </rPh>
    <phoneticPr fontId="10"/>
  </si>
  <si>
    <t>令和　　年度　HACCP事業</t>
    <rPh sb="0" eb="2">
      <t>レイワ</t>
    </rPh>
    <rPh sb="4" eb="6">
      <t>ネンド</t>
    </rPh>
    <rPh sb="12" eb="14">
      <t>ジギョウ</t>
    </rPh>
    <phoneticPr fontId="10"/>
  </si>
  <si>
    <t>適切な人・農地プランの作成等がされている地区</t>
    <rPh sb="0" eb="2">
      <t>テキセツ</t>
    </rPh>
    <rPh sb="3" eb="4">
      <t>ヒト</t>
    </rPh>
    <rPh sb="5" eb="7">
      <t>ノウチ</t>
    </rPh>
    <rPh sb="11" eb="13">
      <t>サクセイ</t>
    </rPh>
    <rPh sb="13" eb="14">
      <t>トウ</t>
    </rPh>
    <rPh sb="20" eb="22">
      <t>チク</t>
    </rPh>
    <phoneticPr fontId="10"/>
  </si>
  <si>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0"/>
  </si>
  <si>
    <t>（注）</t>
    <rPh sb="1" eb="2">
      <t>チュウ</t>
    </rPh>
    <phoneticPr fontId="10"/>
  </si>
  <si>
    <t>該当する項目の□にチェックを入れる。</t>
    <phoneticPr fontId="10"/>
  </si>
  <si>
    <t>都道府県名</t>
    <rPh sb="0" eb="4">
      <t>トドウフケン</t>
    </rPh>
    <rPh sb="4" eb="5">
      <t>メイ</t>
    </rPh>
    <phoneticPr fontId="10"/>
  </si>
  <si>
    <t>市町村名</t>
    <rPh sb="0" eb="3">
      <t>シチョウソン</t>
    </rPh>
    <rPh sb="3" eb="4">
      <t>メイ</t>
    </rPh>
    <phoneticPr fontId="10"/>
  </si>
  <si>
    <t>地区名</t>
    <rPh sb="0" eb="2">
      <t>チク</t>
    </rPh>
    <rPh sb="2" eb="3">
      <t>メイ</t>
    </rPh>
    <phoneticPr fontId="10"/>
  </si>
  <si>
    <t>目標年度</t>
    <rPh sb="0" eb="2">
      <t>モクヒョウ</t>
    </rPh>
    <rPh sb="2" eb="4">
      <t>ネンド</t>
    </rPh>
    <phoneticPr fontId="10"/>
  </si>
  <si>
    <t>事業実施主体</t>
    <rPh sb="0" eb="2">
      <t>ジギョウ</t>
    </rPh>
    <rPh sb="2" eb="4">
      <t>ジッシ</t>
    </rPh>
    <rPh sb="4" eb="6">
      <t>シュタイ</t>
    </rPh>
    <phoneticPr fontId="10"/>
  </si>
  <si>
    <t>令和元年度</t>
    <rPh sb="0" eb="2">
      <t>レイワ</t>
    </rPh>
    <rPh sb="2" eb="4">
      <t>ガンネン</t>
    </rPh>
    <rPh sb="3" eb="5">
      <t>ネンド</t>
    </rPh>
    <phoneticPr fontId="10"/>
  </si>
  <si>
    <t>令和5年度</t>
    <rPh sb="0" eb="2">
      <t>レイワ</t>
    </rPh>
    <rPh sb="3" eb="5">
      <t>ネンド</t>
    </rPh>
    <phoneticPr fontId="10"/>
  </si>
  <si>
    <t>Ⅰ　事業実施地区の成果目標</t>
    <rPh sb="2" eb="4">
      <t>ジギョウ</t>
    </rPh>
    <rPh sb="4" eb="6">
      <t>ジッシ</t>
    </rPh>
    <rPh sb="6" eb="8">
      <t>チク</t>
    </rPh>
    <rPh sb="9" eb="11">
      <t>セイカ</t>
    </rPh>
    <rPh sb="11" eb="13">
      <t>モクヒョウ</t>
    </rPh>
    <phoneticPr fontId="10"/>
  </si>
  <si>
    <t>（単位：経営体）</t>
    <rPh sb="1" eb="3">
      <t>タンイ</t>
    </rPh>
    <rPh sb="4" eb="7">
      <t>ケイエイタイ</t>
    </rPh>
    <phoneticPr fontId="10"/>
  </si>
  <si>
    <t>成果目標項目</t>
    <rPh sb="0" eb="2">
      <t>セイカ</t>
    </rPh>
    <rPh sb="2" eb="4">
      <t>モクヒョウ</t>
    </rPh>
    <rPh sb="4" eb="6">
      <t>コウモク</t>
    </rPh>
    <phoneticPr fontId="10"/>
  </si>
  <si>
    <t>1年度目</t>
    <rPh sb="1" eb="3">
      <t>ネンド</t>
    </rPh>
    <rPh sb="3" eb="4">
      <t>メ</t>
    </rPh>
    <phoneticPr fontId="10"/>
  </si>
  <si>
    <t>2年度目</t>
    <rPh sb="1" eb="3">
      <t>ネンド</t>
    </rPh>
    <rPh sb="3" eb="4">
      <t>メ</t>
    </rPh>
    <phoneticPr fontId="10"/>
  </si>
  <si>
    <t>3年度目</t>
    <rPh sb="1" eb="3">
      <t>ネンド</t>
    </rPh>
    <rPh sb="3" eb="4">
      <t>メ</t>
    </rPh>
    <phoneticPr fontId="10"/>
  </si>
  <si>
    <t>（平成30年度）</t>
    <rPh sb="1" eb="3">
      <t>ヘイセイ</t>
    </rPh>
    <rPh sb="5" eb="7">
      <t>ネンド</t>
    </rPh>
    <phoneticPr fontId="10"/>
  </si>
  <si>
    <t>（平成31年度）</t>
    <rPh sb="1" eb="3">
      <t>ヘイセイ</t>
    </rPh>
    <rPh sb="5" eb="7">
      <t>ネンド</t>
    </rPh>
    <phoneticPr fontId="10"/>
  </si>
  <si>
    <t>（目標年度：平成32年度）</t>
    <rPh sb="1" eb="3">
      <t>モクヒョウ</t>
    </rPh>
    <rPh sb="3" eb="5">
      <t>ネンド</t>
    </rPh>
    <rPh sb="6" eb="8">
      <t>ヘイセイ</t>
    </rPh>
    <rPh sb="10" eb="12">
      <t>ネンド</t>
    </rPh>
    <phoneticPr fontId="10"/>
  </si>
  <si>
    <t>必須目標</t>
    <rPh sb="0" eb="2">
      <t>ヒッス</t>
    </rPh>
    <rPh sb="2" eb="4">
      <t>モクヒョウ</t>
    </rPh>
    <phoneticPr fontId="10"/>
  </si>
  <si>
    <t>付加価値額の拡大</t>
    <rPh sb="0" eb="2">
      <t>フカ</t>
    </rPh>
    <rPh sb="2" eb="5">
      <t>カチガク</t>
    </rPh>
    <rPh sb="6" eb="8">
      <t>カクダイ</t>
    </rPh>
    <phoneticPr fontId="10"/>
  </si>
  <si>
    <t>事業関連取組目標</t>
    <rPh sb="0" eb="2">
      <t>ジギョウ</t>
    </rPh>
    <rPh sb="2" eb="4">
      <t>カンレン</t>
    </rPh>
    <rPh sb="4" eb="6">
      <t>トリクミ</t>
    </rPh>
    <rPh sb="6" eb="8">
      <t>モクヒョウ</t>
    </rPh>
    <phoneticPr fontId="10"/>
  </si>
  <si>
    <t>経営面積の拡大</t>
    <rPh sb="0" eb="2">
      <t>ケイエイ</t>
    </rPh>
    <rPh sb="2" eb="4">
      <t>メンセキ</t>
    </rPh>
    <rPh sb="5" eb="7">
      <t>カクダイ</t>
    </rPh>
    <phoneticPr fontId="10"/>
  </si>
  <si>
    <t>農産物の価値向上</t>
    <rPh sb="0" eb="3">
      <t>ノウサンブツ</t>
    </rPh>
    <rPh sb="4" eb="6">
      <t>カチ</t>
    </rPh>
    <rPh sb="6" eb="8">
      <t>コウジョウ</t>
    </rPh>
    <phoneticPr fontId="10"/>
  </si>
  <si>
    <t>単位面積当たり収量の増加</t>
    <rPh sb="0" eb="2">
      <t>タンイ</t>
    </rPh>
    <rPh sb="2" eb="4">
      <t>メンセキ</t>
    </rPh>
    <rPh sb="4" eb="5">
      <t>ア</t>
    </rPh>
    <rPh sb="7" eb="9">
      <t>シュウリョウ</t>
    </rPh>
    <rPh sb="10" eb="12">
      <t>ゾウカ</t>
    </rPh>
    <phoneticPr fontId="10"/>
  </si>
  <si>
    <t>経営コストの縮減</t>
    <rPh sb="0" eb="2">
      <t>ケイエイ</t>
    </rPh>
    <rPh sb="6" eb="8">
      <t>シュクゲン</t>
    </rPh>
    <phoneticPr fontId="10"/>
  </si>
  <si>
    <t>農業経営の複合化</t>
    <rPh sb="0" eb="2">
      <t>ノウギョウ</t>
    </rPh>
    <rPh sb="2" eb="4">
      <t>ケイエイ</t>
    </rPh>
    <rPh sb="5" eb="8">
      <t>フクゴウカ</t>
    </rPh>
    <phoneticPr fontId="10"/>
  </si>
  <si>
    <t>農業経営の法人化</t>
    <rPh sb="0" eb="2">
      <t>ノウギョウ</t>
    </rPh>
    <rPh sb="2" eb="4">
      <t>ケイエイ</t>
    </rPh>
    <rPh sb="5" eb="8">
      <t>ホウジンカ</t>
    </rPh>
    <phoneticPr fontId="10"/>
  </si>
  <si>
    <t>(注)</t>
    <rPh sb="1" eb="2">
      <t>チュウ</t>
    </rPh>
    <phoneticPr fontId="10"/>
  </si>
  <si>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0"/>
  </si>
  <si>
    <t>Ⅱ　施設整備計画</t>
    <rPh sb="2" eb="4">
      <t>シセツ</t>
    </rPh>
    <rPh sb="4" eb="6">
      <t>セイビ</t>
    </rPh>
    <rPh sb="6" eb="8">
      <t>ケイカク</t>
    </rPh>
    <phoneticPr fontId="10"/>
  </si>
  <si>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0"/>
  </si>
  <si>
    <t>（単位：円）</t>
    <rPh sb="1" eb="3">
      <t>タンイ</t>
    </rPh>
    <rPh sb="4" eb="5">
      <t>エン</t>
    </rPh>
    <phoneticPr fontId="10"/>
  </si>
  <si>
    <t>区　　　分</t>
    <rPh sb="0" eb="1">
      <t>ク</t>
    </rPh>
    <rPh sb="4" eb="5">
      <t>ブン</t>
    </rPh>
    <phoneticPr fontId="10"/>
  </si>
  <si>
    <t>事業費</t>
    <rPh sb="0" eb="3">
      <t>ジギョウヒヒ</t>
    </rPh>
    <phoneticPr fontId="10"/>
  </si>
  <si>
    <t>負担区分</t>
    <rPh sb="0" eb="2">
      <t>フタン</t>
    </rPh>
    <rPh sb="2" eb="4">
      <t>クブン</t>
    </rPh>
    <phoneticPr fontId="10"/>
  </si>
  <si>
    <t>備　　考</t>
    <rPh sb="0" eb="1">
      <t>ソナエ</t>
    </rPh>
    <rPh sb="3" eb="4">
      <t>コウ</t>
    </rPh>
    <phoneticPr fontId="10"/>
  </si>
  <si>
    <t>補助金</t>
    <rPh sb="0" eb="3">
      <t>ホジョキン</t>
    </rPh>
    <phoneticPr fontId="10"/>
  </si>
  <si>
    <t>対象経営体負担経費</t>
    <rPh sb="0" eb="2">
      <t>タイショウ</t>
    </rPh>
    <rPh sb="2" eb="4">
      <t>ケイエイ</t>
    </rPh>
    <rPh sb="4" eb="5">
      <t>タイ</t>
    </rPh>
    <rPh sb="5" eb="7">
      <t>フタン</t>
    </rPh>
    <rPh sb="7" eb="9">
      <t>ケイヒ</t>
    </rPh>
    <phoneticPr fontId="10"/>
  </si>
  <si>
    <t>都道
府県費</t>
    <rPh sb="0" eb="2">
      <t>トドウ</t>
    </rPh>
    <rPh sb="3" eb="5">
      <t>フケン</t>
    </rPh>
    <rPh sb="5" eb="6">
      <t>ヒ</t>
    </rPh>
    <phoneticPr fontId="10"/>
  </si>
  <si>
    <t>市町村費</t>
    <rPh sb="0" eb="3">
      <t>シチョウソン</t>
    </rPh>
    <rPh sb="3" eb="4">
      <t>ヒ</t>
    </rPh>
    <phoneticPr fontId="10"/>
  </si>
  <si>
    <t>G=A+B+C
+D+E+F</t>
    <phoneticPr fontId="10"/>
  </si>
  <si>
    <t>融資</t>
    <rPh sb="0" eb="2">
      <t>ユウシ</t>
    </rPh>
    <phoneticPr fontId="10"/>
  </si>
  <si>
    <t>自己負担</t>
    <rPh sb="0" eb="2">
      <t>ジコ</t>
    </rPh>
    <rPh sb="2" eb="4">
      <t>フタン</t>
    </rPh>
    <phoneticPr fontId="10"/>
  </si>
  <si>
    <t>A</t>
    <phoneticPr fontId="10"/>
  </si>
  <si>
    <t>B</t>
    <phoneticPr fontId="10"/>
  </si>
  <si>
    <t>C</t>
    <phoneticPr fontId="10"/>
  </si>
  <si>
    <t>D</t>
    <phoneticPr fontId="10"/>
  </si>
  <si>
    <t>Ｅ</t>
    <phoneticPr fontId="10"/>
  </si>
  <si>
    <t>Ｆ</t>
    <phoneticPr fontId="10"/>
  </si>
  <si>
    <t>融資主体型補助事業</t>
    <rPh sb="0" eb="2">
      <t>ユウシ</t>
    </rPh>
    <rPh sb="2" eb="4">
      <t>シュタイ</t>
    </rPh>
    <rPh sb="4" eb="5">
      <t>ガタ</t>
    </rPh>
    <rPh sb="5" eb="7">
      <t>ホジョ</t>
    </rPh>
    <rPh sb="7" eb="9">
      <t>ジギョウ</t>
    </rPh>
    <phoneticPr fontId="10"/>
  </si>
  <si>
    <t>経営体</t>
    <rPh sb="0" eb="3">
      <t>ケイエイタイ</t>
    </rPh>
    <phoneticPr fontId="10"/>
  </si>
  <si>
    <t>うちイノベーション支援</t>
    <rPh sb="9" eb="11">
      <t>シエン</t>
    </rPh>
    <phoneticPr fontId="10"/>
  </si>
  <si>
    <t>追加的信用供与補助事業</t>
    <rPh sb="0" eb="3">
      <t>ツイカテキ</t>
    </rPh>
    <rPh sb="3" eb="5">
      <t>シンヨウ</t>
    </rPh>
    <rPh sb="5" eb="7">
      <t>キョウヨ</t>
    </rPh>
    <rPh sb="7" eb="9">
      <t>ホジョ</t>
    </rPh>
    <rPh sb="9" eb="11">
      <t>ジギョウ</t>
    </rPh>
    <phoneticPr fontId="10"/>
  </si>
  <si>
    <t>保証希望融資額：</t>
    <rPh sb="0" eb="2">
      <t>ホショウ</t>
    </rPh>
    <rPh sb="2" eb="4">
      <t>キボウ</t>
    </rPh>
    <rPh sb="4" eb="7">
      <t>ユウシガク</t>
    </rPh>
    <phoneticPr fontId="10"/>
  </si>
  <si>
    <t>計</t>
    <rPh sb="0" eb="1">
      <t>ケイ</t>
    </rPh>
    <phoneticPr fontId="10"/>
  </si>
  <si>
    <t>２　附帯事務費</t>
    <rPh sb="2" eb="4">
      <t>フタイ</t>
    </rPh>
    <rPh sb="4" eb="7">
      <t>ジムヒ</t>
    </rPh>
    <phoneticPr fontId="10"/>
  </si>
  <si>
    <t>事業費</t>
    <rPh sb="0" eb="3">
      <t>ジギョウヒ</t>
    </rPh>
    <phoneticPr fontId="10"/>
  </si>
  <si>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0"/>
  </si>
  <si>
    <t>Z=a+b
+c+d</t>
    <phoneticPr fontId="10"/>
  </si>
  <si>
    <t>a</t>
    <phoneticPr fontId="10"/>
  </si>
  <si>
    <t>b</t>
    <phoneticPr fontId="10"/>
  </si>
  <si>
    <t>c</t>
    <phoneticPr fontId="10"/>
  </si>
  <si>
    <t>d</t>
    <phoneticPr fontId="10"/>
  </si>
  <si>
    <t>市町村附帯事務費</t>
    <rPh sb="0" eb="3">
      <t>シチョウソン</t>
    </rPh>
    <rPh sb="3" eb="5">
      <t>フタイ</t>
    </rPh>
    <rPh sb="5" eb="8">
      <t>ジムヒ</t>
    </rPh>
    <phoneticPr fontId="10"/>
  </si>
  <si>
    <t>［附帯事務費の具体的内容］</t>
    <rPh sb="1" eb="3">
      <t>フタイ</t>
    </rPh>
    <rPh sb="3" eb="6">
      <t>ジムヒ</t>
    </rPh>
    <rPh sb="7" eb="10">
      <t>グタイテキ</t>
    </rPh>
    <rPh sb="10" eb="12">
      <t>ナイヨウ</t>
    </rPh>
    <phoneticPr fontId="10"/>
  </si>
  <si>
    <t>具体的な使途</t>
    <rPh sb="0" eb="3">
      <t>グタイテキ</t>
    </rPh>
    <rPh sb="4" eb="6">
      <t>シト</t>
    </rPh>
    <phoneticPr fontId="10"/>
  </si>
  <si>
    <t>Ⅲ　事業実施主体の概要</t>
    <rPh sb="2" eb="4">
      <t>ジギョウ</t>
    </rPh>
    <rPh sb="4" eb="6">
      <t>ジッシ</t>
    </rPh>
    <rPh sb="6" eb="8">
      <t>シュタイ</t>
    </rPh>
    <rPh sb="9" eb="11">
      <t>ガイヨウ</t>
    </rPh>
    <phoneticPr fontId="10"/>
  </si>
  <si>
    <t>市町村名</t>
    <rPh sb="0" eb="4">
      <t>シチョウソンメイ</t>
    </rPh>
    <phoneticPr fontId="10"/>
  </si>
  <si>
    <t>代表者名</t>
    <rPh sb="0" eb="3">
      <t>ダイヒョウシャ</t>
    </rPh>
    <rPh sb="3" eb="4">
      <t>メイ</t>
    </rPh>
    <phoneticPr fontId="10"/>
  </si>
  <si>
    <t>事務局担当部局</t>
    <rPh sb="0" eb="3">
      <t>ジムキョク</t>
    </rPh>
    <rPh sb="3" eb="5">
      <t>タントウ</t>
    </rPh>
    <rPh sb="5" eb="7">
      <t>ブキョク</t>
    </rPh>
    <phoneticPr fontId="10"/>
  </si>
  <si>
    <t>事務責任者</t>
    <rPh sb="0" eb="2">
      <t>ジム</t>
    </rPh>
    <rPh sb="2" eb="5">
      <t>セキニンシャ</t>
    </rPh>
    <phoneticPr fontId="10"/>
  </si>
  <si>
    <t>（役職）</t>
    <rPh sb="1" eb="3">
      <t>ヤクショク</t>
    </rPh>
    <phoneticPr fontId="10"/>
  </si>
  <si>
    <t>（氏名）</t>
    <rPh sb="1" eb="3">
      <t>シメイ</t>
    </rPh>
    <phoneticPr fontId="10"/>
  </si>
  <si>
    <t>電話・ファックス</t>
    <rPh sb="0" eb="2">
      <t>デンワ</t>
    </rPh>
    <phoneticPr fontId="10"/>
  </si>
  <si>
    <t>ＴＥＬ</t>
    <phoneticPr fontId="10"/>
  </si>
  <si>
    <t>事務担当者</t>
    <rPh sb="0" eb="2">
      <t>ジム</t>
    </rPh>
    <rPh sb="2" eb="5">
      <t>タントウシャ</t>
    </rPh>
    <phoneticPr fontId="10"/>
  </si>
  <si>
    <t>ＦＡＸ</t>
    <phoneticPr fontId="10"/>
  </si>
  <si>
    <t>Ⅳ　市町村域を超える場合の調整</t>
    <rPh sb="2" eb="6">
      <t>シチョウソンイキ</t>
    </rPh>
    <rPh sb="7" eb="8">
      <t>コ</t>
    </rPh>
    <rPh sb="10" eb="12">
      <t>バアイ</t>
    </rPh>
    <rPh sb="13" eb="15">
      <t>チョウセイ</t>
    </rPh>
    <phoneticPr fontId="10"/>
  </si>
  <si>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0"/>
  </si>
  <si>
    <t>調整内容等について</t>
    <rPh sb="0" eb="2">
      <t>チョウセイ</t>
    </rPh>
    <rPh sb="2" eb="4">
      <t>ナイヨウ</t>
    </rPh>
    <rPh sb="4" eb="5">
      <t>トウ</t>
    </rPh>
    <phoneticPr fontId="10"/>
  </si>
  <si>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0"/>
  </si>
  <si>
    <t>〔添付資料〕</t>
    <rPh sb="1" eb="3">
      <t>テンプ</t>
    </rPh>
    <rPh sb="3" eb="5">
      <t>シリョウ</t>
    </rPh>
    <phoneticPr fontId="10"/>
  </si>
  <si>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0"/>
  </si>
  <si>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0"/>
  </si>
  <si>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0"/>
  </si>
  <si>
    <t>４．計画位置図</t>
    <rPh sb="2" eb="4">
      <t>ケイカク</t>
    </rPh>
    <rPh sb="4" eb="6">
      <t>イチ</t>
    </rPh>
    <rPh sb="6" eb="7">
      <t>ズ</t>
    </rPh>
    <phoneticPr fontId="10"/>
  </si>
  <si>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0"/>
  </si>
  <si>
    <t>（１）実施地区を黒色の実線で囲む。</t>
    <rPh sb="3" eb="5">
      <t>ジッシ</t>
    </rPh>
    <rPh sb="5" eb="7">
      <t>チク</t>
    </rPh>
    <rPh sb="8" eb="10">
      <t>クロイロ</t>
    </rPh>
    <rPh sb="11" eb="13">
      <t>ジッセン</t>
    </rPh>
    <rPh sb="14" eb="15">
      <t>カコ</t>
    </rPh>
    <phoneticPr fontId="10"/>
  </si>
  <si>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0"/>
  </si>
  <si>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0"/>
  </si>
  <si>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0"/>
  </si>
  <si>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0"/>
  </si>
  <si>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0"/>
  </si>
  <si>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0"/>
  </si>
  <si>
    <t>７．事業実施地区の人・農地プラン</t>
    <rPh sb="2" eb="4">
      <t>ジギョウ</t>
    </rPh>
    <rPh sb="4" eb="6">
      <t>ジッシ</t>
    </rPh>
    <rPh sb="6" eb="8">
      <t>チク</t>
    </rPh>
    <rPh sb="9" eb="10">
      <t>ヒト</t>
    </rPh>
    <rPh sb="11" eb="13">
      <t>ノウチ</t>
    </rPh>
    <phoneticPr fontId="10"/>
  </si>
  <si>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0"/>
  </si>
  <si>
    <t>８．その他都道府県知事が必要と認める資料</t>
    <rPh sb="4" eb="5">
      <t>タ</t>
    </rPh>
    <rPh sb="5" eb="9">
      <t>トドウフケン</t>
    </rPh>
    <rPh sb="9" eb="11">
      <t>チジ</t>
    </rPh>
    <rPh sb="12" eb="14">
      <t>ヒツヨウ</t>
    </rPh>
    <rPh sb="15" eb="16">
      <t>ミト</t>
    </rPh>
    <rPh sb="18" eb="20">
      <t>シリョウ</t>
    </rPh>
    <phoneticPr fontId="10"/>
  </si>
  <si>
    <t>改　　　　　　　　正　　　　　　　　前</t>
    <rPh sb="0" eb="1">
      <t>アラタ</t>
    </rPh>
    <rPh sb="9" eb="10">
      <t>セイ</t>
    </rPh>
    <rPh sb="18" eb="19">
      <t>マエ</t>
    </rPh>
    <phoneticPr fontId="10"/>
  </si>
  <si>
    <t>別紙様式第１－１号別添３</t>
    <rPh sb="0" eb="2">
      <t>ベッシ</t>
    </rPh>
    <rPh sb="2" eb="4">
      <t>ヨウシキ</t>
    </rPh>
    <rPh sb="4" eb="5">
      <t>ダイ</t>
    </rPh>
    <rPh sb="8" eb="9">
      <t>ゴウ</t>
    </rPh>
    <rPh sb="9" eb="11">
      <t>ベッテン</t>
    </rPh>
    <phoneticPr fontId="10"/>
  </si>
  <si>
    <t>人・農地プランの適切性等</t>
    <rPh sb="0" eb="1">
      <t>ヒト</t>
    </rPh>
    <rPh sb="2" eb="4">
      <t>ノウチ</t>
    </rPh>
    <rPh sb="8" eb="11">
      <t>テキセツセイ</t>
    </rPh>
    <rPh sb="11" eb="12">
      <t>トウ</t>
    </rPh>
    <phoneticPr fontId="10"/>
  </si>
  <si>
    <t>市町村名：　　　　　　　</t>
    <rPh sb="0" eb="4">
      <t>シチョウソンメイ</t>
    </rPh>
    <phoneticPr fontId="10"/>
  </si>
  <si>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0"/>
  </si>
  <si>
    <t>地区名</t>
    <rPh sb="0" eb="3">
      <t>チクメイ</t>
    </rPh>
    <phoneticPr fontId="10"/>
  </si>
  <si>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0"/>
  </si>
  <si>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0"/>
  </si>
  <si>
    <t>地域内の関係者で話合い等がなされている。</t>
    <rPh sb="0" eb="2">
      <t>チイキ</t>
    </rPh>
    <rPh sb="2" eb="3">
      <t>ナイ</t>
    </rPh>
    <rPh sb="4" eb="7">
      <t>カンケイシャ</t>
    </rPh>
    <rPh sb="8" eb="10">
      <t>ハナシア</t>
    </rPh>
    <rPh sb="11" eb="12">
      <t>トウ</t>
    </rPh>
    <phoneticPr fontId="10"/>
  </si>
  <si>
    <t>話合い等がなされた年月日</t>
    <rPh sb="0" eb="1">
      <t>ハナシ</t>
    </rPh>
    <rPh sb="1" eb="2">
      <t>ア</t>
    </rPh>
    <rPh sb="3" eb="4">
      <t>トウ</t>
    </rPh>
    <rPh sb="9" eb="12">
      <t>ネンガッピ</t>
    </rPh>
    <phoneticPr fontId="10"/>
  </si>
  <si>
    <t>年</t>
    <rPh sb="0" eb="1">
      <t>ネン</t>
    </rPh>
    <phoneticPr fontId="10"/>
  </si>
  <si>
    <t>月</t>
    <rPh sb="0" eb="1">
      <t>ガツ</t>
    </rPh>
    <phoneticPr fontId="10"/>
  </si>
  <si>
    <t>日</t>
    <rPh sb="0" eb="1">
      <t>ニチ</t>
    </rPh>
    <phoneticPr fontId="10"/>
  </si>
  <si>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0"/>
  </si>
  <si>
    <t>人・農地プランが作成又は見直しされている。</t>
    <rPh sb="0" eb="1">
      <t>ヒト</t>
    </rPh>
    <rPh sb="2" eb="4">
      <t>ノウチ</t>
    </rPh>
    <rPh sb="8" eb="10">
      <t>サクセイ</t>
    </rPh>
    <rPh sb="10" eb="11">
      <t>マタ</t>
    </rPh>
    <rPh sb="12" eb="14">
      <t>ミナオ</t>
    </rPh>
    <phoneticPr fontId="10"/>
  </si>
  <si>
    <t>（</t>
    <phoneticPr fontId="10"/>
  </si>
  <si>
    <t>）</t>
    <phoneticPr fontId="10"/>
  </si>
  <si>
    <t>された年月日</t>
    <phoneticPr fontId="10"/>
  </si>
  <si>
    <t>作成</t>
    <rPh sb="0" eb="2">
      <t>サクセイ</t>
    </rPh>
    <phoneticPr fontId="10"/>
  </si>
  <si>
    <t>見直し</t>
    <rPh sb="0" eb="2">
      <t>ミナオ</t>
    </rPh>
    <phoneticPr fontId="10"/>
  </si>
  <si>
    <t>○○地区</t>
    <rPh sb="2" eb="4">
      <t>チク</t>
    </rPh>
    <phoneticPr fontId="10"/>
  </si>
  <si>
    <t>人・農地プランを公表又は公表を予定している。</t>
    <rPh sb="0" eb="1">
      <t>ヒト</t>
    </rPh>
    <rPh sb="2" eb="4">
      <t>ノウチ</t>
    </rPh>
    <rPh sb="8" eb="10">
      <t>コウヒョウ</t>
    </rPh>
    <rPh sb="10" eb="11">
      <t>マタ</t>
    </rPh>
    <rPh sb="12" eb="14">
      <t>コウヒョウ</t>
    </rPh>
    <rPh sb="15" eb="17">
      <t>ヨテイ</t>
    </rPh>
    <phoneticPr fontId="10"/>
  </si>
  <si>
    <t>年月日</t>
    <phoneticPr fontId="10"/>
  </si>
  <si>
    <t>公表</t>
    <rPh sb="0" eb="2">
      <t>コウヒョウ</t>
    </rPh>
    <phoneticPr fontId="10"/>
  </si>
  <si>
    <t>公表予定</t>
    <rPh sb="0" eb="2">
      <t>コウヒョウ</t>
    </rPh>
    <rPh sb="2" eb="4">
      <t>ヨテイ</t>
    </rPh>
    <phoneticPr fontId="10"/>
  </si>
  <si>
    <t>経営体育成支援事業実施要綱別記１の第１の３の（１）のアの（イ）について実施する予定である。</t>
    <rPh sb="0" eb="3">
      <t>ケイエイタイ</t>
    </rPh>
    <rPh sb="39" eb="41">
      <t>ヨテイ</t>
    </rPh>
    <phoneticPr fontId="10"/>
  </si>
  <si>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0"/>
  </si>
  <si>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0"/>
  </si>
  <si>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0"/>
  </si>
  <si>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0"/>
  </si>
  <si>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0"/>
  </si>
  <si>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0"/>
  </si>
  <si>
    <t>該当の有無</t>
    <rPh sb="0" eb="2">
      <t>ガイトウ</t>
    </rPh>
    <rPh sb="3" eb="5">
      <t>ウム</t>
    </rPh>
    <phoneticPr fontId="10"/>
  </si>
  <si>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0"/>
  </si>
  <si>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0"/>
  </si>
  <si>
    <t>人・農地プランの
作成時期</t>
    <rPh sb="0" eb="1">
      <t>ヒト</t>
    </rPh>
    <rPh sb="2" eb="4">
      <t>ノウチ</t>
    </rPh>
    <rPh sb="9" eb="11">
      <t>サクセイ</t>
    </rPh>
    <rPh sb="11" eb="13">
      <t>ジキ</t>
    </rPh>
    <phoneticPr fontId="10"/>
  </si>
  <si>
    <t>作成スケジュール</t>
    <rPh sb="0" eb="2">
      <t>サクセイ</t>
    </rPh>
    <phoneticPr fontId="10"/>
  </si>
  <si>
    <t>別紙様式第１－１号別添１</t>
    <rPh sb="0" eb="2">
      <t>ベッシ</t>
    </rPh>
    <rPh sb="2" eb="4">
      <t>ヨウシキ</t>
    </rPh>
    <rPh sb="4" eb="5">
      <t>ダイ</t>
    </rPh>
    <rPh sb="8" eb="9">
      <t>ゴウ</t>
    </rPh>
    <rPh sb="9" eb="11">
      <t>ベッテン</t>
    </rPh>
    <phoneticPr fontId="10"/>
  </si>
  <si>
    <t>予算の配分基準ポイント</t>
    <rPh sb="0" eb="2">
      <t>ヨサン</t>
    </rPh>
    <rPh sb="3" eb="5">
      <t>ハイブン</t>
    </rPh>
    <rPh sb="5" eb="7">
      <t>キジュン</t>
    </rPh>
    <phoneticPr fontId="10"/>
  </si>
  <si>
    <t>（１）配分基準</t>
    <rPh sb="3" eb="5">
      <t>ハイブン</t>
    </rPh>
    <rPh sb="5" eb="7">
      <t>キジュン</t>
    </rPh>
    <phoneticPr fontId="10"/>
  </si>
  <si>
    <t>配分基準項目</t>
    <rPh sb="0" eb="2">
      <t>ハイブン</t>
    </rPh>
    <rPh sb="2" eb="4">
      <t>キジュン</t>
    </rPh>
    <rPh sb="4" eb="6">
      <t>コウモク</t>
    </rPh>
    <phoneticPr fontId="10"/>
  </si>
  <si>
    <t>助成対象者数
Ａ</t>
    <rPh sb="0" eb="2">
      <t>ジョセイ</t>
    </rPh>
    <rPh sb="2" eb="5">
      <t>タイショウシャ</t>
    </rPh>
    <rPh sb="5" eb="6">
      <t>スウ</t>
    </rPh>
    <phoneticPr fontId="10"/>
  </si>
  <si>
    <t>点数
Ｂ</t>
    <rPh sb="0" eb="2">
      <t>テンスウ</t>
    </rPh>
    <phoneticPr fontId="10"/>
  </si>
  <si>
    <t>ポイント
C=Ａ×Ｂ</t>
    <phoneticPr fontId="10"/>
  </si>
  <si>
    <t>ア　現状ポイント</t>
    <rPh sb="2" eb="4">
      <t>ゲンジョウ</t>
    </rPh>
    <phoneticPr fontId="10"/>
  </si>
  <si>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0"/>
  </si>
  <si>
    <t>（ア）直近年度の付加価値額</t>
    <rPh sb="3" eb="5">
      <t>チョッキン</t>
    </rPh>
    <rPh sb="5" eb="7">
      <t>ネンド</t>
    </rPh>
    <rPh sb="8" eb="10">
      <t>フカ</t>
    </rPh>
    <rPh sb="10" eb="13">
      <t>カチガク</t>
    </rPh>
    <phoneticPr fontId="10"/>
  </si>
  <si>
    <t>ａ　基準額（600万円）以上</t>
    <rPh sb="2" eb="5">
      <t>キジュンガク</t>
    </rPh>
    <rPh sb="9" eb="11">
      <t>マンエン</t>
    </rPh>
    <rPh sb="12" eb="14">
      <t>イジョウ</t>
    </rPh>
    <phoneticPr fontId="10"/>
  </si>
  <si>
    <t>１経営体
につき１点</t>
    <rPh sb="1" eb="4">
      <t>ケイエイタイ</t>
    </rPh>
    <rPh sb="9" eb="10">
      <t>テン</t>
    </rPh>
    <phoneticPr fontId="10"/>
  </si>
  <si>
    <t>ｂ　基準額の50％増し（900万円）以上</t>
    <rPh sb="2" eb="5">
      <t>キジュンガク</t>
    </rPh>
    <rPh sb="9" eb="10">
      <t>マ</t>
    </rPh>
    <rPh sb="15" eb="17">
      <t>マンエン</t>
    </rPh>
    <rPh sb="18" eb="20">
      <t>イジョウ</t>
    </rPh>
    <phoneticPr fontId="10"/>
  </si>
  <si>
    <t>１経営体
につき２点</t>
    <rPh sb="1" eb="4">
      <t>ケイエイタイ</t>
    </rPh>
    <rPh sb="9" eb="10">
      <t>テン</t>
    </rPh>
    <phoneticPr fontId="10"/>
  </si>
  <si>
    <t>ｃ　基準額の100％増し（1,200万円）以上</t>
    <rPh sb="2" eb="5">
      <t>キジュンガク</t>
    </rPh>
    <rPh sb="10" eb="11">
      <t>マ</t>
    </rPh>
    <rPh sb="18" eb="20">
      <t>マンエン</t>
    </rPh>
    <rPh sb="21" eb="23">
      <t>イジョウ</t>
    </rPh>
    <phoneticPr fontId="10"/>
  </si>
  <si>
    <t>１経営体
につき３点</t>
    <rPh sb="1" eb="4">
      <t>ケイエイタイ</t>
    </rPh>
    <rPh sb="9" eb="10">
      <t>テン</t>
    </rPh>
    <phoneticPr fontId="10"/>
  </si>
  <si>
    <t>ｄ　基準額の200％増し（1,800万円）以上</t>
    <rPh sb="2" eb="5">
      <t>キジュンガク</t>
    </rPh>
    <rPh sb="10" eb="11">
      <t>マ</t>
    </rPh>
    <rPh sb="18" eb="20">
      <t>マンエン</t>
    </rPh>
    <rPh sb="21" eb="23">
      <t>イジョウ</t>
    </rPh>
    <phoneticPr fontId="10"/>
  </si>
  <si>
    <t>１経営体
につき４点</t>
    <rPh sb="1" eb="4">
      <t>ケイエイタイ</t>
    </rPh>
    <rPh sb="9" eb="10">
      <t>テン</t>
    </rPh>
    <phoneticPr fontId="10"/>
  </si>
  <si>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0"/>
  </si>
  <si>
    <t>ａ　基準額（250万円）以上</t>
    <rPh sb="2" eb="5">
      <t>キジュンガク</t>
    </rPh>
    <rPh sb="9" eb="11">
      <t>マンエン</t>
    </rPh>
    <rPh sb="12" eb="14">
      <t>イジョウ</t>
    </rPh>
    <phoneticPr fontId="10"/>
  </si>
  <si>
    <t>ｂ　基準額の25％増し（313万円）以上</t>
    <rPh sb="2" eb="5">
      <t>キジュンガク</t>
    </rPh>
    <rPh sb="9" eb="10">
      <t>マ</t>
    </rPh>
    <rPh sb="15" eb="17">
      <t>マンエン</t>
    </rPh>
    <rPh sb="18" eb="20">
      <t>イジョウ</t>
    </rPh>
    <phoneticPr fontId="10"/>
  </si>
  <si>
    <t>ｃ　基準額の50％増し（375万円）以上</t>
    <rPh sb="2" eb="5">
      <t>キジュンガク</t>
    </rPh>
    <rPh sb="9" eb="10">
      <t>マ</t>
    </rPh>
    <rPh sb="15" eb="17">
      <t>マンエン</t>
    </rPh>
    <rPh sb="18" eb="20">
      <t>イジョウ</t>
    </rPh>
    <phoneticPr fontId="10"/>
  </si>
  <si>
    <t>ｄ　基準額の100％増し（500万円）以上</t>
    <rPh sb="2" eb="5">
      <t>キジュンガク</t>
    </rPh>
    <rPh sb="10" eb="11">
      <t>マ</t>
    </rPh>
    <rPh sb="16" eb="18">
      <t>マンエン</t>
    </rPh>
    <rPh sb="19" eb="21">
      <t>イジョウ</t>
    </rPh>
    <phoneticPr fontId="10"/>
  </si>
  <si>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0"/>
  </si>
  <si>
    <t>イ　目標ポイント</t>
    <rPh sb="2" eb="4">
      <t>モクヒョウ</t>
    </rPh>
    <phoneticPr fontId="10"/>
  </si>
  <si>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0"/>
  </si>
  <si>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0"/>
  </si>
  <si>
    <t>ａ　３％以上</t>
    <rPh sb="4" eb="6">
      <t>イジョウ</t>
    </rPh>
    <phoneticPr fontId="10"/>
  </si>
  <si>
    <t>ｂ　５％以上</t>
    <rPh sb="4" eb="6">
      <t>イジョウ</t>
    </rPh>
    <phoneticPr fontId="10"/>
  </si>
  <si>
    <t>ｃ　７％以上</t>
    <rPh sb="4" eb="6">
      <t>イジョウ</t>
    </rPh>
    <phoneticPr fontId="10"/>
  </si>
  <si>
    <t>ｄ　９％以上</t>
    <rPh sb="4" eb="6">
      <t>イジョウ</t>
    </rPh>
    <phoneticPr fontId="10"/>
  </si>
  <si>
    <t>ｅ　12％以上</t>
    <rPh sb="5" eb="7">
      <t>イジョウ</t>
    </rPh>
    <phoneticPr fontId="10"/>
  </si>
  <si>
    <t>１経営体
につき５点</t>
    <rPh sb="1" eb="4">
      <t>ケイエイタイ</t>
    </rPh>
    <rPh sb="9" eb="10">
      <t>テン</t>
    </rPh>
    <phoneticPr fontId="10"/>
  </si>
  <si>
    <t>ｆ　15％以上</t>
    <rPh sb="5" eb="7">
      <t>イジョウ</t>
    </rPh>
    <phoneticPr fontId="10"/>
  </si>
  <si>
    <t>１経営体
につき６点</t>
    <rPh sb="1" eb="4">
      <t>ケイエイタイ</t>
    </rPh>
    <rPh sb="9" eb="10">
      <t>テン</t>
    </rPh>
    <phoneticPr fontId="10"/>
  </si>
  <si>
    <t>（イ）目標年度の付加価値額</t>
    <rPh sb="3" eb="5">
      <t>モクヒョウ</t>
    </rPh>
    <rPh sb="5" eb="7">
      <t>ネンド</t>
    </rPh>
    <rPh sb="8" eb="10">
      <t>フカ</t>
    </rPh>
    <rPh sb="10" eb="13">
      <t>カチガク</t>
    </rPh>
    <phoneticPr fontId="10"/>
  </si>
  <si>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0"/>
  </si>
  <si>
    <t>ｂ　基準額の10％増し以上</t>
    <rPh sb="2" eb="5">
      <t>キジュンガク</t>
    </rPh>
    <rPh sb="9" eb="10">
      <t>マ</t>
    </rPh>
    <rPh sb="11" eb="13">
      <t>イジョウ</t>
    </rPh>
    <phoneticPr fontId="10"/>
  </si>
  <si>
    <t>ｃ　基準額の20％増し以上</t>
    <rPh sb="2" eb="5">
      <t>キジュンガク</t>
    </rPh>
    <rPh sb="9" eb="10">
      <t>マ</t>
    </rPh>
    <rPh sb="11" eb="13">
      <t>イジョウ</t>
    </rPh>
    <phoneticPr fontId="10"/>
  </si>
  <si>
    <t>ｄ　基準額の30％増し以上</t>
    <rPh sb="2" eb="5">
      <t>キジュンガク</t>
    </rPh>
    <rPh sb="9" eb="10">
      <t>マ</t>
    </rPh>
    <rPh sb="11" eb="13">
      <t>イジョウ</t>
    </rPh>
    <phoneticPr fontId="10"/>
  </si>
  <si>
    <t>ｅ　基準額の40％増し以上</t>
    <rPh sb="2" eb="5">
      <t>キジュンガク</t>
    </rPh>
    <rPh sb="9" eb="10">
      <t>マ</t>
    </rPh>
    <rPh sb="11" eb="13">
      <t>イジョウ</t>
    </rPh>
    <phoneticPr fontId="10"/>
  </si>
  <si>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0"/>
  </si>
  <si>
    <t>ア　農地中間管理機構から賃借権等の設定等を受けており、かつ、目標年度
  に現状より４ha（営農類型が施設園芸作の場合は２ha、果樹作の場合は
  １ha）以上の経営面積の拡大を行うこととしている。</t>
    <phoneticPr fontId="10"/>
  </si>
  <si>
    <t>イ　農地中間管理機構から賃借権等の設定等を受けており、かつ、目標年度
　に現状より２ha（営農類型が施設園芸作の場合は１ha、果樹作の場合は
　0.5ha）以上の経営面積の拡大を行うこととしている。</t>
    <phoneticPr fontId="10"/>
  </si>
  <si>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0"/>
  </si>
  <si>
    <t>エ　農地中間管理機構から賃借権等の設定等を受けている、又は目標年度
　に現状より２ha（営農類型が施設園芸作の場合は１ha、果樹作の場合は
　0.5ha）以上の経営面積の拡大を行うこととしている。</t>
    <phoneticPr fontId="10"/>
  </si>
  <si>
    <t>オ　上記アからエまでに該当しない経営体で、目標年度に現状より経営面積
　の拡大を行うこととしている。</t>
    <phoneticPr fontId="10"/>
  </si>
  <si>
    <t>経営管理の高度化</t>
    <rPh sb="0" eb="2">
      <t>ケイエイ</t>
    </rPh>
    <rPh sb="2" eb="4">
      <t>カンリ</t>
    </rPh>
    <rPh sb="5" eb="8">
      <t>コウドカ</t>
    </rPh>
    <phoneticPr fontId="10"/>
  </si>
  <si>
    <t>以下に該当する場合はそれぞれ加点する。</t>
    <rPh sb="0" eb="2">
      <t>イカ</t>
    </rPh>
    <phoneticPr fontId="10"/>
  </si>
  <si>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0"/>
  </si>
  <si>
    <t>イ　国際水準GAPの認証を取得している。</t>
    <rPh sb="2" eb="4">
      <t>コクサイ</t>
    </rPh>
    <rPh sb="4" eb="6">
      <t>スイジュン</t>
    </rPh>
    <rPh sb="10" eb="12">
      <t>ニンショウ</t>
    </rPh>
    <rPh sb="13" eb="15">
      <t>シュトク</t>
    </rPh>
    <phoneticPr fontId="10"/>
  </si>
  <si>
    <t>新規就農</t>
    <rPh sb="0" eb="2">
      <t>シンキ</t>
    </rPh>
    <rPh sb="2" eb="4">
      <t>シュウノウ</t>
    </rPh>
    <phoneticPr fontId="10"/>
  </si>
  <si>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0"/>
  </si>
  <si>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0"/>
  </si>
  <si>
    <t>ｂ　農業次世代人材投資事業（経営開始型）の交付を受けていない場合</t>
    <rPh sb="21" eb="23">
      <t>コウフ</t>
    </rPh>
    <rPh sb="24" eb="25">
      <t>ウ</t>
    </rPh>
    <rPh sb="30" eb="32">
      <t>バアイ</t>
    </rPh>
    <phoneticPr fontId="10"/>
  </si>
  <si>
    <t>農業者の育成</t>
    <rPh sb="0" eb="3">
      <t>ノウギョウシャ</t>
    </rPh>
    <rPh sb="4" eb="6">
      <t>イクセイ</t>
    </rPh>
    <phoneticPr fontId="10"/>
  </si>
  <si>
    <t>　農業研修生（国内で農業を生業とする予定の者に限り、外国人技能実習制度に基づく者を除く。）を受け入れている。</t>
    <phoneticPr fontId="10"/>
  </si>
  <si>
    <t>a　就農に向けて必要な技術等を習得できる経営体として都道府県が認めた
　者である場合</t>
    <rPh sb="15" eb="17">
      <t>シュウトク</t>
    </rPh>
    <phoneticPr fontId="10"/>
  </si>
  <si>
    <t>ｂ　ａの加点対象者が受け入れた農業研修生が、過去５年以内に研修を終了
　して独立し、認定就農者又は認定農業者となった場合</t>
    <phoneticPr fontId="10"/>
  </si>
  <si>
    <t>女性の取組</t>
    <rPh sb="0" eb="2">
      <t>ジョセイ</t>
    </rPh>
    <rPh sb="3" eb="5">
      <t>トリクミ</t>
    </rPh>
    <phoneticPr fontId="10"/>
  </si>
  <si>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0"/>
  </si>
  <si>
    <t>ポイント計
D</t>
    <rPh sb="4" eb="5">
      <t>ケイ</t>
    </rPh>
    <phoneticPr fontId="10"/>
  </si>
  <si>
    <t>事業に取り組む助成対象者数
Ｅ</t>
    <rPh sb="0" eb="2">
      <t>ジギョウ</t>
    </rPh>
    <rPh sb="3" eb="4">
      <t>ト</t>
    </rPh>
    <rPh sb="5" eb="6">
      <t>ク</t>
    </rPh>
    <rPh sb="7" eb="9">
      <t>ジョセイ</t>
    </rPh>
    <rPh sb="9" eb="12">
      <t>タイショウシャ</t>
    </rPh>
    <rPh sb="12" eb="13">
      <t>カズ</t>
    </rPh>
    <phoneticPr fontId="10"/>
  </si>
  <si>
    <t>地区平均ポイント
F=D/E</t>
    <rPh sb="0" eb="2">
      <t>チク</t>
    </rPh>
    <rPh sb="2" eb="4">
      <t>ヘイキン</t>
    </rPh>
    <phoneticPr fontId="10"/>
  </si>
  <si>
    <t>【記載要領】</t>
    <rPh sb="1" eb="3">
      <t>キサイ</t>
    </rPh>
    <rPh sb="3" eb="5">
      <t>ヨウリョウ</t>
    </rPh>
    <phoneticPr fontId="10"/>
  </si>
  <si>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0"/>
  </si>
  <si>
    <t>（２）地区配分基準</t>
    <rPh sb="3" eb="5">
      <t>チク</t>
    </rPh>
    <rPh sb="5" eb="7">
      <t>ハイブン</t>
    </rPh>
    <rPh sb="7" eb="9">
      <t>キジュン</t>
    </rPh>
    <phoneticPr fontId="10"/>
  </si>
  <si>
    <t>現在の水準</t>
    <rPh sb="0" eb="2">
      <t>ゲンザイ</t>
    </rPh>
    <rPh sb="3" eb="5">
      <t>スイジュン</t>
    </rPh>
    <phoneticPr fontId="10"/>
  </si>
  <si>
    <t>点数</t>
    <rPh sb="0" eb="2">
      <t>テンスウ</t>
    </rPh>
    <phoneticPr fontId="10"/>
  </si>
  <si>
    <t>加算するポイント</t>
    <rPh sb="0" eb="2">
      <t>カサン</t>
    </rPh>
    <phoneticPr fontId="10"/>
  </si>
  <si>
    <t>担い手への農地集積</t>
    <rPh sb="0" eb="1">
      <t>ニナ</t>
    </rPh>
    <rPh sb="2" eb="3">
      <t>テ</t>
    </rPh>
    <rPh sb="5" eb="7">
      <t>ノウチ</t>
    </rPh>
    <rPh sb="7" eb="9">
      <t>シュウセキ</t>
    </rPh>
    <phoneticPr fontId="10"/>
  </si>
  <si>
    <t>事業実施要望地区内における中心経営体等の地域の担い手に対する現状の農地集積率が80％以上である。</t>
    <rPh sb="8" eb="9">
      <t>ナイ</t>
    </rPh>
    <phoneticPr fontId="10"/>
  </si>
  <si>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0"/>
  </si>
  <si>
    <t>地区内全農地面積</t>
    <rPh sb="0" eb="3">
      <t>チクナイ</t>
    </rPh>
    <rPh sb="3" eb="4">
      <t>ゼン</t>
    </rPh>
    <rPh sb="4" eb="6">
      <t>ノウチ</t>
    </rPh>
    <rPh sb="6" eb="8">
      <t>メンセキ</t>
    </rPh>
    <phoneticPr fontId="10"/>
  </si>
  <si>
    <t>ha</t>
    <phoneticPr fontId="10"/>
  </si>
  <si>
    <t>担い手に集積された農地面積</t>
    <rPh sb="0" eb="1">
      <t>ニナ</t>
    </rPh>
    <rPh sb="2" eb="3">
      <t>テ</t>
    </rPh>
    <rPh sb="4" eb="6">
      <t>シュウセキ</t>
    </rPh>
    <rPh sb="9" eb="11">
      <t>ノウチ</t>
    </rPh>
    <rPh sb="11" eb="13">
      <t>メンセキ</t>
    </rPh>
    <phoneticPr fontId="10"/>
  </si>
  <si>
    <t>農地集積割合の増加</t>
    <rPh sb="0" eb="2">
      <t>ノウチ</t>
    </rPh>
    <rPh sb="2" eb="4">
      <t>シュウセキ</t>
    </rPh>
    <rPh sb="4" eb="6">
      <t>ワリアイ</t>
    </rPh>
    <rPh sb="7" eb="9">
      <t>ゾウカ</t>
    </rPh>
    <phoneticPr fontId="10"/>
  </si>
  <si>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0"/>
  </si>
  <si>
    <t>事業実施３年度前の４月１日現在と事業実施要望調査を始める前月末現在の地区の中心経営体等への農地集積率の差（単位：％小数点以下切り捨て）</t>
    <phoneticPr fontId="10"/>
  </si>
  <si>
    <t>　３年度前の４月１日現在</t>
    <rPh sb="2" eb="4">
      <t>ネンド</t>
    </rPh>
    <rPh sb="4" eb="5">
      <t>マエ</t>
    </rPh>
    <rPh sb="7" eb="8">
      <t>ガツ</t>
    </rPh>
    <rPh sb="9" eb="10">
      <t>ニチ</t>
    </rPh>
    <rPh sb="10" eb="12">
      <t>ゲンザイ</t>
    </rPh>
    <phoneticPr fontId="10"/>
  </si>
  <si>
    <t>ha</t>
  </si>
  <si>
    <t>　要望調査の前月末現在</t>
    <rPh sb="1" eb="3">
      <t>ヨウボウ</t>
    </rPh>
    <rPh sb="3" eb="5">
      <t>チョウサ</t>
    </rPh>
    <rPh sb="6" eb="9">
      <t>ゼンゲツマツ</t>
    </rPh>
    <rPh sb="9" eb="11">
      <t>ゲンザイ</t>
    </rPh>
    <phoneticPr fontId="10"/>
  </si>
  <si>
    <t>ａ</t>
    <phoneticPr fontId="10"/>
  </si>
  <si>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0"/>
  </si>
  <si>
    <t>事業実施前年度の４月１日現在</t>
    <rPh sb="0" eb="2">
      <t>ジギョウ</t>
    </rPh>
    <rPh sb="2" eb="4">
      <t>ジッシ</t>
    </rPh>
    <rPh sb="4" eb="7">
      <t>ゼンネンド</t>
    </rPh>
    <rPh sb="9" eb="10">
      <t>ガツ</t>
    </rPh>
    <rPh sb="11" eb="12">
      <t>ニチ</t>
    </rPh>
    <rPh sb="12" eb="14">
      <t>ゲンザイ</t>
    </rPh>
    <phoneticPr fontId="10"/>
  </si>
  <si>
    <t>ｂ</t>
    <phoneticPr fontId="10"/>
  </si>
  <si>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0"/>
  </si>
  <si>
    <t>ａ-ｂ</t>
    <phoneticPr fontId="10"/>
  </si>
  <si>
    <t>うち機構分</t>
    <rPh sb="2" eb="4">
      <t>キコウ</t>
    </rPh>
    <rPh sb="4" eb="5">
      <t>ブン</t>
    </rPh>
    <phoneticPr fontId="10"/>
  </si>
  <si>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0"/>
  </si>
  <si>
    <t>（３）都道府県配分基準</t>
    <rPh sb="3" eb="7">
      <t>トドウフケン</t>
    </rPh>
    <rPh sb="7" eb="9">
      <t>ハイブン</t>
    </rPh>
    <rPh sb="9" eb="11">
      <t>キジュン</t>
    </rPh>
    <phoneticPr fontId="10"/>
  </si>
  <si>
    <t>現　　在　　の　　水　　準</t>
    <rPh sb="0" eb="1">
      <t>ウツツ</t>
    </rPh>
    <rPh sb="3" eb="4">
      <t>ザイ</t>
    </rPh>
    <rPh sb="9" eb="10">
      <t>ミズ</t>
    </rPh>
    <rPh sb="12" eb="13">
      <t>ジュン</t>
    </rPh>
    <phoneticPr fontId="10"/>
  </si>
  <si>
    <t>点　　　　　　　　　　数</t>
    <rPh sb="0" eb="1">
      <t>テン</t>
    </rPh>
    <rPh sb="11" eb="12">
      <t>カズ</t>
    </rPh>
    <phoneticPr fontId="10"/>
  </si>
  <si>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6"/>
  </si>
  <si>
    <t>①農地中間管理機構による農地の集積状況</t>
    <phoneticPr fontId="36"/>
  </si>
  <si>
    <t>②農地中間管理機構による農地の集約化状況</t>
    <phoneticPr fontId="36"/>
  </si>
  <si>
    <t>都道府県の年間集積目標に対する農地中間管理機構の転貸面積のうち新規集積面積の比率の全国順位</t>
    <phoneticPr fontId="36"/>
  </si>
  <si>
    <t>都道府県の全耕地面積に対する農地中間管理機構の借入面積の比率の全国順位</t>
    <phoneticPr fontId="36"/>
  </si>
  <si>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0"/>
  </si>
  <si>
    <t>直近年度における事業実施要望地区が存する都道府県の年間集積目標面積に対する農地中間管理機構の転貸面積のうち新規集積面積の比率の全国順位</t>
    <phoneticPr fontId="10"/>
  </si>
  <si>
    <t>位</t>
    <rPh sb="0" eb="1">
      <t>イ</t>
    </rPh>
    <phoneticPr fontId="10"/>
  </si>
  <si>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0"/>
  </si>
  <si>
    <t>ア　直近年度
（平成28年度実績）</t>
    <rPh sb="2" eb="4">
      <t>チョッキン</t>
    </rPh>
    <rPh sb="4" eb="6">
      <t>ネンド</t>
    </rPh>
    <rPh sb="8" eb="10">
      <t>ヘイセイ</t>
    </rPh>
    <rPh sb="12" eb="14">
      <t>トシド</t>
    </rPh>
    <rPh sb="14" eb="16">
      <t>ジッセキ</t>
    </rPh>
    <phoneticPr fontId="36"/>
  </si>
  <si>
    <t>イ　過年度　
（平成26-28年度実績）</t>
    <rPh sb="2" eb="5">
      <t>カネンド</t>
    </rPh>
    <rPh sb="8" eb="10">
      <t>ヘイセイ</t>
    </rPh>
    <rPh sb="15" eb="17">
      <t>トシド</t>
    </rPh>
    <rPh sb="17" eb="19">
      <t>ジッセキ</t>
    </rPh>
    <phoneticPr fontId="36"/>
  </si>
  <si>
    <t>順位</t>
    <phoneticPr fontId="36"/>
  </si>
  <si>
    <t>加点</t>
    <rPh sb="0" eb="2">
      <t>カテン</t>
    </rPh>
    <phoneticPr fontId="36"/>
  </si>
  <si>
    <t>北海道</t>
    <rPh sb="0" eb="3">
      <t>ホッカイドウ</t>
    </rPh>
    <phoneticPr fontId="36"/>
  </si>
  <si>
    <t>青森県</t>
  </si>
  <si>
    <t>過年度における事業実施要望地区が存する都道府県の年間集積目標面積に対する農地中間管理機構の転貸面積のうち新規集積面積の比率の全国順位</t>
    <phoneticPr fontId="10"/>
  </si>
  <si>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</si>
  <si>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</si>
  <si>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</si>
  <si>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</si>
  <si>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0"/>
  </si>
  <si>
    <t>直近年度における事業実施要望地区が存する都道府県の全耕地面積に対する地中間管理機構の借入面積の比率の全国順位</t>
    <phoneticPr fontId="10"/>
  </si>
  <si>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0"/>
  </si>
  <si>
    <t>福島県</t>
  </si>
  <si>
    <t>茨城県</t>
  </si>
  <si>
    <t>栃木県</t>
  </si>
  <si>
    <t>群馬県</t>
  </si>
  <si>
    <t>過年度における事業実施要望地区が存する都道府県の全耕地面積に対する農地中間管理機構の借入面積の比率の全国順位</t>
    <phoneticPr fontId="10"/>
  </si>
  <si>
    <t>埼玉県</t>
  </si>
  <si>
    <t>千葉県</t>
  </si>
  <si>
    <t>東京都</t>
    <rPh sb="0" eb="3">
      <t>トウキョウト</t>
    </rPh>
    <phoneticPr fontId="36"/>
  </si>
  <si>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</si>
  <si>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</si>
  <si>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</si>
  <si>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</si>
  <si>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</si>
  <si>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</si>
  <si>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0"/>
  </si>
  <si>
    <t>石川県</t>
  </si>
  <si>
    <t>福井県</t>
  </si>
  <si>
    <t>岐阜県</t>
  </si>
  <si>
    <t>愛知県</t>
  </si>
  <si>
    <t>（１）で算出した平均ポイント</t>
    <rPh sb="4" eb="6">
      <t>サンシュツ</t>
    </rPh>
    <rPh sb="8" eb="10">
      <t>ヘイキン</t>
    </rPh>
    <phoneticPr fontId="10"/>
  </si>
  <si>
    <t>三重県</t>
  </si>
  <si>
    <t>滋賀県</t>
  </si>
  <si>
    <t>京都府</t>
    <rPh sb="0" eb="3">
      <t>キョウトフ</t>
    </rPh>
    <phoneticPr fontId="36"/>
  </si>
  <si>
    <t>（２）で算出したポイント</t>
    <rPh sb="4" eb="6">
      <t>サンシュツ</t>
    </rPh>
    <phoneticPr fontId="10"/>
  </si>
  <si>
    <t>大阪府</t>
    <rPh sb="0" eb="3">
      <t>オオサカフ</t>
    </rPh>
    <phoneticPr fontId="36"/>
  </si>
  <si>
    <t>兵庫県</t>
  </si>
  <si>
    <t>奈良県</t>
  </si>
  <si>
    <t>（３）で算出したポイント</t>
    <rPh sb="4" eb="6">
      <t>サンシュツ</t>
    </rPh>
    <phoneticPr fontId="10"/>
  </si>
  <si>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</si>
  <si>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</si>
  <si>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</si>
  <si>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0"/>
  </si>
  <si>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</si>
  <si>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</si>
  <si>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</si>
  <si>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</si>
  <si>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</si>
  <si>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</si>
  <si>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</si>
  <si>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</si>
  <si>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</si>
  <si>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</si>
  <si>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</si>
  <si>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</si>
  <si>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</si>
  <si>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</si>
  <si>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</si>
  <si>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6"/>
  </si>
  <si>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6"/>
  </si>
  <si>
    <t>費用対効果分析(投資効率)</t>
    <rPh sb="0" eb="2">
      <t>ヒヨウ</t>
    </rPh>
    <rPh sb="2" eb="5">
      <t>タイコウカ</t>
    </rPh>
    <rPh sb="5" eb="7">
      <t>ブンセキ</t>
    </rPh>
    <rPh sb="8" eb="10">
      <t>トウシ</t>
    </rPh>
    <rPh sb="10" eb="12">
      <t>コウリツ</t>
    </rPh>
    <phoneticPr fontId="36"/>
  </si>
  <si>
    <t>１　食品等製造の向上に係る効果</t>
    <rPh sb="2" eb="4">
      <t>ショクヒン</t>
    </rPh>
    <rPh sb="4" eb="5">
      <t>ナド</t>
    </rPh>
    <rPh sb="5" eb="7">
      <t>セイゾウ</t>
    </rPh>
    <phoneticPr fontId="36"/>
  </si>
  <si>
    <t>事業実施主体名：</t>
    <rPh sb="0" eb="2">
      <t>ジギョウ</t>
    </rPh>
    <rPh sb="2" eb="4">
      <t>ジッシ</t>
    </rPh>
    <rPh sb="4" eb="6">
      <t>シュタイ</t>
    </rPh>
    <rPh sb="6" eb="7">
      <t>メイ</t>
    </rPh>
    <phoneticPr fontId="36"/>
  </si>
  <si>
    <t>(１)　効果の内容</t>
    <rPh sb="4" eb="6">
      <t>コウカ</t>
    </rPh>
    <rPh sb="7" eb="9">
      <t>ナイヨウ</t>
    </rPh>
    <phoneticPr fontId="36"/>
  </si>
  <si>
    <t>施設区分</t>
    <phoneticPr fontId="36"/>
  </si>
  <si>
    <t>効果要因</t>
    <phoneticPr fontId="36"/>
  </si>
  <si>
    <t>取扱品目名</t>
    <phoneticPr fontId="36"/>
  </si>
  <si>
    <t>取扱数量</t>
    <phoneticPr fontId="36"/>
  </si>
  <si>
    <t>効果発生量
(ｔ)
③=②-①</t>
  </si>
  <si>
    <t>品目単価
(千円/ｔ)
④</t>
    <phoneticPr fontId="36"/>
  </si>
  <si>
    <t>年効果額(千円)</t>
    <phoneticPr fontId="36"/>
  </si>
  <si>
    <t>現況
(ｔ)
①</t>
  </si>
  <si>
    <t>整備後(ｔ)
②</t>
  </si>
  <si>
    <t>純益率
(%)
⑤</t>
    <rPh sb="0" eb="1">
      <t>ジュン</t>
    </rPh>
    <phoneticPr fontId="36"/>
  </si>
  <si>
    <t>⑥=③×④×⑤</t>
    <phoneticPr fontId="36"/>
  </si>
  <si>
    <t>規格外等による廃棄量</t>
    <phoneticPr fontId="36"/>
  </si>
  <si>
    <t>減少量(ｔ)
③=①-②</t>
  </si>
  <si>
    <t>⑥=③×④×⑤×0.01</t>
    <phoneticPr fontId="36"/>
  </si>
  <si>
    <t>(ウ)　施設維持管理コスト削減効果</t>
  </si>
  <si>
    <t>施設区分</t>
    <rPh sb="0" eb="2">
      <t>シセツ</t>
    </rPh>
    <rPh sb="2" eb="4">
      <t>クブン</t>
    </rPh>
    <phoneticPr fontId="36"/>
  </si>
  <si>
    <t>効果要因</t>
    <rPh sb="0" eb="2">
      <t>コウカ</t>
    </rPh>
    <rPh sb="2" eb="4">
      <t>ヨウイン</t>
    </rPh>
    <phoneticPr fontId="36"/>
  </si>
  <si>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</si>
  <si>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</si>
  <si>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</si>
  <si>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6"/>
  </si>
  <si>
    <t>施設名</t>
    <rPh sb="0" eb="3">
      <t>シセツメイ</t>
    </rPh>
    <phoneticPr fontId="36"/>
  </si>
  <si>
    <t>雇用人員
(人)</t>
    <rPh sb="0" eb="2">
      <t>コヨウ</t>
    </rPh>
    <rPh sb="2" eb="4">
      <t>ジンイン</t>
    </rPh>
    <rPh sb="6" eb="7">
      <t>ヒト</t>
    </rPh>
    <phoneticPr fontId="36"/>
  </si>
  <si>
    <t>計画賃金(千円/年)
①</t>
    <rPh sb="0" eb="2">
      <t>ケイカク</t>
    </rPh>
    <rPh sb="2" eb="4">
      <t>チンギン</t>
    </rPh>
    <rPh sb="5" eb="7">
      <t>センエン</t>
    </rPh>
    <rPh sb="8" eb="9">
      <t>ネン</t>
    </rPh>
    <phoneticPr fontId="36"/>
  </si>
  <si>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6"/>
  </si>
  <si>
    <t>４　投資効率等の総括</t>
    <phoneticPr fontId="36"/>
  </si>
  <si>
    <t>農林水産物等の生産向上に係る効果</t>
    <rPh sb="5" eb="6">
      <t>トウ</t>
    </rPh>
    <phoneticPr fontId="36"/>
  </si>
  <si>
    <t>雇用創出に係る効果</t>
    <rPh sb="0" eb="2">
      <t>コヨウ</t>
    </rPh>
    <rPh sb="2" eb="4">
      <t>ソウシュツ</t>
    </rPh>
    <rPh sb="5" eb="6">
      <t>カカ</t>
    </rPh>
    <rPh sb="7" eb="9">
      <t>コウカ</t>
    </rPh>
    <phoneticPr fontId="36"/>
  </si>
  <si>
    <t>　(2)　総合耐用年数の算出</t>
    <rPh sb="5" eb="7">
      <t>ソウゴウ</t>
    </rPh>
    <rPh sb="7" eb="9">
      <t>タイヨウ</t>
    </rPh>
    <rPh sb="9" eb="11">
      <t>ネンスウ</t>
    </rPh>
    <rPh sb="12" eb="14">
      <t>サンシュツ</t>
    </rPh>
    <phoneticPr fontId="36"/>
  </si>
  <si>
    <t>総合耐用年数=④÷⑤</t>
  </si>
  <si>
    <t>　(3)　廃用損失額</t>
    <rPh sb="5" eb="6">
      <t>ハイ</t>
    </rPh>
    <rPh sb="6" eb="7">
      <t>ヨウ</t>
    </rPh>
    <rPh sb="7" eb="9">
      <t>ソンシツ</t>
    </rPh>
    <rPh sb="9" eb="10">
      <t>ガク</t>
    </rPh>
    <phoneticPr fontId="36"/>
  </si>
  <si>
    <t>　事業実施に伴い、財産処分又は本事業の目的以外に転用される既存の施設等がある場合については、当該施設等の残存価格を廃用損失額とします。</t>
    <phoneticPr fontId="36"/>
  </si>
  <si>
    <t>名称</t>
    <rPh sb="0" eb="2">
      <t>メイショウ</t>
    </rPh>
    <phoneticPr fontId="36"/>
  </si>
  <si>
    <t>廃用損失額</t>
    <rPh sb="0" eb="1">
      <t>ハイ</t>
    </rPh>
    <rPh sb="1" eb="2">
      <t>ヨウ</t>
    </rPh>
    <rPh sb="2" eb="5">
      <t>ソンシツガク</t>
    </rPh>
    <phoneticPr fontId="36"/>
  </si>
  <si>
    <t>　(4)　経済効果総括表</t>
    <rPh sb="5" eb="7">
      <t>ケイザイ</t>
    </rPh>
    <rPh sb="7" eb="9">
      <t>コウカ</t>
    </rPh>
    <rPh sb="9" eb="11">
      <t>ソウカツ</t>
    </rPh>
    <rPh sb="11" eb="12">
      <t>ヒョウ</t>
    </rPh>
    <phoneticPr fontId="36"/>
  </si>
  <si>
    <t>総事業費</t>
    <rPh sb="0" eb="1">
      <t>ソウ</t>
    </rPh>
    <rPh sb="1" eb="4">
      <t>ジギョウヒ</t>
    </rPh>
    <phoneticPr fontId="36"/>
  </si>
  <si>
    <t>年総効果額</t>
    <rPh sb="0" eb="1">
      <t>ネン</t>
    </rPh>
    <rPh sb="1" eb="2">
      <t>ソウ</t>
    </rPh>
    <rPh sb="2" eb="5">
      <t>コウカガク</t>
    </rPh>
    <phoneticPr fontId="36"/>
  </si>
  <si>
    <t>総合耐用年数</t>
    <rPh sb="0" eb="2">
      <t>ソウゴウ</t>
    </rPh>
    <rPh sb="2" eb="4">
      <t>タイヨウ</t>
    </rPh>
    <rPh sb="4" eb="6">
      <t>ネンスウ</t>
    </rPh>
    <phoneticPr fontId="36"/>
  </si>
  <si>
    <t>還元率</t>
    <rPh sb="0" eb="3">
      <t>カンゲンリツ</t>
    </rPh>
    <phoneticPr fontId="36"/>
  </si>
  <si>
    <t>妥当投資額</t>
    <rPh sb="0" eb="2">
      <t>ダトウ</t>
    </rPh>
    <rPh sb="2" eb="5">
      <t>トウシガク</t>
    </rPh>
    <phoneticPr fontId="36"/>
  </si>
  <si>
    <t>⑤=②÷④</t>
  </si>
  <si>
    <t>廃用損失額</t>
    <rPh sb="0" eb="2">
      <t>ハイヨウ</t>
    </rPh>
    <rPh sb="2" eb="4">
      <t>ソンシツ</t>
    </rPh>
    <rPh sb="4" eb="5">
      <t>ガク</t>
    </rPh>
    <phoneticPr fontId="36"/>
  </si>
  <si>
    <t>⑥</t>
    <phoneticPr fontId="36"/>
  </si>
  <si>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</si>
  <si>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6"/>
  </si>
  <si>
    <t>　投資効率は小数点以下２桁まで求めるものとします。</t>
    <phoneticPr fontId="36"/>
  </si>
  <si>
    <t>見積書又は積算書、仕様書</t>
    <rPh sb="3" eb="4">
      <t>マタ</t>
    </rPh>
    <rPh sb="5" eb="8">
      <t>セキサンショ</t>
    </rPh>
    <rPh sb="9" eb="12">
      <t>シヨウショ</t>
    </rPh>
    <phoneticPr fontId="10"/>
  </si>
  <si>
    <t>島根県知事</t>
    <rPh sb="0" eb="2">
      <t>シマネ</t>
    </rPh>
    <rPh sb="2" eb="5">
      <t>ケンチジ</t>
    </rPh>
    <rPh sb="3" eb="5">
      <t>チジ</t>
    </rPh>
    <phoneticPr fontId="36"/>
  </si>
  <si>
    <t>（２）事業完了予定年月日　　　　　　年　　　　月　　　　日</t>
    <phoneticPr fontId="10"/>
  </si>
  <si>
    <t>（４）直近３年の経営状況と輸出状況</t>
    <rPh sb="13" eb="15">
      <t>ユシュツ</t>
    </rPh>
    <rPh sb="15" eb="17">
      <t>ジョウキョウ</t>
    </rPh>
    <phoneticPr fontId="10"/>
  </si>
  <si>
    <t>前期（　　年　月期）
輸出実績</t>
    <rPh sb="0" eb="2">
      <t>ゼンキ</t>
    </rPh>
    <rPh sb="11" eb="13">
      <t>ユシュツ</t>
    </rPh>
    <rPh sb="13" eb="15">
      <t>ジッセキ</t>
    </rPh>
    <phoneticPr fontId="10"/>
  </si>
  <si>
    <t>前々期（　　年　月期）
輸出実績</t>
    <rPh sb="0" eb="3">
      <t>ゼンゼンキ</t>
    </rPh>
    <rPh sb="12" eb="14">
      <t>ユシュツ</t>
    </rPh>
    <rPh sb="14" eb="16">
      <t>ジッセキ</t>
    </rPh>
    <phoneticPr fontId="10"/>
  </si>
  <si>
    <t>前々前期（　　年　月期）
輸出実績</t>
    <rPh sb="0" eb="4">
      <t>ゼンゼンゼンキ</t>
    </rPh>
    <rPh sb="13" eb="15">
      <t>ユシュツ</t>
    </rPh>
    <rPh sb="15" eb="17">
      <t>ジッセキ</t>
    </rPh>
    <phoneticPr fontId="10"/>
  </si>
  <si>
    <t>品目合計</t>
    <phoneticPr fontId="10"/>
  </si>
  <si>
    <t>輸出品目①</t>
    <phoneticPr fontId="10"/>
  </si>
  <si>
    <t>輸出品目②</t>
    <phoneticPr fontId="10"/>
  </si>
  <si>
    <t>輸出品目③</t>
    <phoneticPr fontId="10"/>
  </si>
  <si>
    <t>品目小計</t>
  </si>
  <si>
    <t>品目小計</t>
    <rPh sb="2" eb="3">
      <t>チイ</t>
    </rPh>
    <phoneticPr fontId="10"/>
  </si>
  <si>
    <t>品目小計</t>
    <phoneticPr fontId="10"/>
  </si>
  <si>
    <t>単位：千円</t>
    <phoneticPr fontId="10"/>
  </si>
  <si>
    <t>※損益計算書により確認</t>
    <phoneticPr fontId="10"/>
  </si>
  <si>
    <t>認証名</t>
    <rPh sb="0" eb="2">
      <t>ニンショウ</t>
    </rPh>
    <rPh sb="2" eb="3">
      <t>メイ</t>
    </rPh>
    <phoneticPr fontId="10"/>
  </si>
  <si>
    <t>取得済の認証に○を記入下さい</t>
    <rPh sb="0" eb="3">
      <t>シュトクズ</t>
    </rPh>
    <rPh sb="4" eb="6">
      <t>ニンショウ</t>
    </rPh>
    <phoneticPr fontId="10"/>
  </si>
  <si>
    <t>取得日</t>
    <rPh sb="0" eb="3">
      <t>シュトクビ</t>
    </rPh>
    <phoneticPr fontId="10"/>
  </si>
  <si>
    <t>ISO22000</t>
    <phoneticPr fontId="10"/>
  </si>
  <si>
    <t>FSSC22000</t>
    <phoneticPr fontId="10"/>
  </si>
  <si>
    <t>JFS-C</t>
    <phoneticPr fontId="10"/>
  </si>
  <si>
    <t>FSMA（米国食品安全強化法）への対応</t>
    <phoneticPr fontId="10"/>
  </si>
  <si>
    <t>ハラール・コーシャ</t>
    <phoneticPr fontId="10"/>
  </si>
  <si>
    <t>JFS-B</t>
    <phoneticPr fontId="10"/>
  </si>
  <si>
    <t>有機JAS等（加工・流通施設）</t>
    <phoneticPr fontId="10"/>
  </si>
  <si>
    <t>その他：</t>
    <rPh sb="2" eb="3">
      <t>ホカ</t>
    </rPh>
    <phoneticPr fontId="10"/>
  </si>
  <si>
    <t>　年　　月　　日</t>
    <phoneticPr fontId="10"/>
  </si>
  <si>
    <t>対米HACCP</t>
    <rPh sb="0" eb="1">
      <t>タイ</t>
    </rPh>
    <rPh sb="1" eb="2">
      <t>ベイ</t>
    </rPh>
    <phoneticPr fontId="10"/>
  </si>
  <si>
    <t>備考（品目・取得予定時期など）</t>
    <rPh sb="0" eb="2">
      <t>ビコウ</t>
    </rPh>
    <rPh sb="3" eb="5">
      <t>ヒンモク</t>
    </rPh>
    <rPh sb="6" eb="10">
      <t>シュトクヨテイ</t>
    </rPh>
    <rPh sb="10" eb="12">
      <t>ジキ</t>
    </rPh>
    <phoneticPr fontId="10"/>
  </si>
  <si>
    <t>竣工予定
年月日</t>
    <rPh sb="0" eb="2">
      <t>シュンコウ</t>
    </rPh>
    <rPh sb="2" eb="4">
      <t>ヨテイ</t>
    </rPh>
    <rPh sb="5" eb="8">
      <t>ネンガッピ</t>
    </rPh>
    <phoneticPr fontId="36"/>
  </si>
  <si>
    <t>うち消費税及び地方消費税
B</t>
    <phoneticPr fontId="10"/>
  </si>
  <si>
    <t>補助金
E＝（C-F）/2</t>
    <rPh sb="0" eb="3">
      <t>ホジョキン</t>
    </rPh>
    <phoneticPr fontId="36"/>
  </si>
  <si>
    <t>自己資金
D＝（C-F）/2＋B</t>
    <rPh sb="0" eb="2">
      <t>ジコ</t>
    </rPh>
    <rPh sb="2" eb="4">
      <t>シキン</t>
    </rPh>
    <phoneticPr fontId="36"/>
  </si>
  <si>
    <t>その他
F</t>
    <rPh sb="2" eb="3">
      <t>タ</t>
    </rPh>
    <phoneticPr fontId="36"/>
  </si>
  <si>
    <t>補助対象事業費
C＝A-B</t>
    <rPh sb="4" eb="7">
      <t>ジギョウヒ</t>
    </rPh>
    <phoneticPr fontId="36"/>
  </si>
  <si>
    <t>小計①</t>
    <rPh sb="0" eb="2">
      <t>ショウケイ</t>
    </rPh>
    <phoneticPr fontId="36"/>
  </si>
  <si>
    <t>小計②</t>
    <rPh sb="0" eb="2">
      <t>ショウケイ</t>
    </rPh>
    <phoneticPr fontId="36"/>
  </si>
  <si>
    <t>施設等整備事業費の合計①＋②</t>
    <rPh sb="0" eb="2">
      <t>シセツ</t>
    </rPh>
    <rPh sb="2" eb="3">
      <t>トウ</t>
    </rPh>
    <rPh sb="3" eb="5">
      <t>セイビ</t>
    </rPh>
    <rPh sb="5" eb="8">
      <t>ジギョウヒ</t>
    </rPh>
    <rPh sb="9" eb="11">
      <t>ゴウケイ</t>
    </rPh>
    <phoneticPr fontId="36"/>
  </si>
  <si>
    <t>（２）輸出に対応するための必要な認証取得状況</t>
    <rPh sb="16" eb="18">
      <t>ニンショウ</t>
    </rPh>
    <rPh sb="18" eb="20">
      <t>シュトク</t>
    </rPh>
    <rPh sb="20" eb="22">
      <t>ジョウキョウ</t>
    </rPh>
    <phoneticPr fontId="10"/>
  </si>
  <si>
    <t>申請者の名称</t>
    <rPh sb="0" eb="3">
      <t>シンセイシャ</t>
    </rPh>
    <rPh sb="4" eb="6">
      <t>メイショウ</t>
    </rPh>
    <phoneticPr fontId="36"/>
  </si>
  <si>
    <t>（３）海外展開に対する社内体制/HACCPチーム編成状況</t>
    <rPh sb="3" eb="5">
      <t>カイガイ</t>
    </rPh>
    <rPh sb="24" eb="26">
      <t>ヘンセイ</t>
    </rPh>
    <rPh sb="26" eb="28">
      <t>ジョウキョウ</t>
    </rPh>
    <phoneticPr fontId="36"/>
  </si>
  <si>
    <t>定款(写)</t>
    <rPh sb="3" eb="4">
      <t>ウツ</t>
    </rPh>
    <phoneticPr fontId="10"/>
  </si>
  <si>
    <t xml:space="preserve">（１）輸出を行う事業背景
</t>
    <rPh sb="3" eb="5">
      <t>ユシュツ</t>
    </rPh>
    <rPh sb="6" eb="7">
      <t>オコナ</t>
    </rPh>
    <rPh sb="8" eb="10">
      <t>ジギョウ</t>
    </rPh>
    <rPh sb="10" eb="12">
      <t>ハイケイ</t>
    </rPh>
    <phoneticPr fontId="10"/>
  </si>
  <si>
    <t>（２）これまでの輸出の取組内容</t>
    <phoneticPr fontId="10"/>
  </si>
  <si>
    <t>（３）輸出品目の特色
・輸出品目①：〇〇〇〇
 品目の説明：
・輸出品目②：〇〇〇〇
　品目の説明：
・輸出品目③：〇〇〇〇
  品目の説明：</t>
    <phoneticPr fontId="10"/>
  </si>
  <si>
    <t>（１）輸出拡大に向けた取組状況</t>
    <rPh sb="5" eb="7">
      <t>カクダイ</t>
    </rPh>
    <rPh sb="8" eb="9">
      <t>ム</t>
    </rPh>
    <rPh sb="13" eb="15">
      <t>ジョウキョウ</t>
    </rPh>
    <phoneticPr fontId="10"/>
  </si>
  <si>
    <t>（２）輸出拡大に向けたニーズの把握状況・課題と取組内容</t>
    <rPh sb="5" eb="7">
      <t>カクダイ</t>
    </rPh>
    <rPh sb="8" eb="9">
      <t>ム</t>
    </rPh>
    <phoneticPr fontId="10"/>
  </si>
  <si>
    <t>耐用
年数</t>
    <rPh sb="0" eb="2">
      <t>タイヨウ</t>
    </rPh>
    <rPh sb="3" eb="5">
      <t>ネンスウ</t>
    </rPh>
    <phoneticPr fontId="10"/>
  </si>
  <si>
    <t>耐用
年数</t>
    <phoneticPr fontId="10"/>
  </si>
  <si>
    <t>事業実施計画書</t>
    <phoneticPr fontId="10"/>
  </si>
  <si>
    <t>商品パンフレット</t>
    <phoneticPr fontId="10"/>
  </si>
  <si>
    <t>直近３か年分の決算報告書（貸借対照表、損益計算書、製造原価報告書、販売費及び一般管理費内訳書、株主資本等変動計算書、個別注記表）</t>
    <phoneticPr fontId="10"/>
  </si>
  <si>
    <t>島根県税に係る納税証明書（原本又は写し）　納税証明書の種類「一般用」、証明内容「全税目の未納の徴収金がないこと」※申請日から3か月以内に発行されたもの</t>
    <rPh sb="68" eb="70">
      <t>ハッコウ</t>
    </rPh>
    <phoneticPr fontId="10"/>
  </si>
  <si>
    <t>登記事項証明書※申請日から3か月以内に発行されたもの</t>
    <phoneticPr fontId="10"/>
  </si>
  <si>
    <t>※2期連続赤字、債務超過の事業者については、内訳書についても必要</t>
    <rPh sb="22" eb="25">
      <t>ウチワケショ</t>
    </rPh>
    <rPh sb="30" eb="32">
      <t>ヒツヨウ</t>
    </rPh>
    <phoneticPr fontId="10"/>
  </si>
  <si>
    <t>その他、知事などが特に必要と認める資料</t>
    <rPh sb="4" eb="6">
      <t>チジ</t>
    </rPh>
    <phoneticPr fontId="36"/>
  </si>
  <si>
    <t>担当者の名刺</t>
    <rPh sb="0" eb="3">
      <t>タントウシャ</t>
    </rPh>
    <rPh sb="4" eb="6">
      <t>メイシ</t>
    </rPh>
    <phoneticPr fontId="10"/>
  </si>
  <si>
    <t>３　輸出実績/成果目標</t>
    <rPh sb="2" eb="4">
      <t>ユシュツ</t>
    </rPh>
    <rPh sb="4" eb="6">
      <t>ジッセキ</t>
    </rPh>
    <rPh sb="7" eb="11">
      <t>セイカモクヒョウ</t>
    </rPh>
    <phoneticPr fontId="36"/>
  </si>
  <si>
    <t xml:space="preserve">（1）規制及びニーズ
・ターゲット国①
　規制　：
　ニーズ：
・ターゲット国②
　規制　：
　ニーズ：
・ターゲット国③
　規制　：
　ニーズ：
</t>
    <rPh sb="17" eb="18">
      <t>コク</t>
    </rPh>
    <rPh sb="21" eb="23">
      <t>キセイ</t>
    </rPh>
    <phoneticPr fontId="10"/>
  </si>
  <si>
    <t xml:space="preserve">（２）競合の状況及び自社商品の優位性
・ターゲット国①
  競合の状況　　　　：
　自社商品の優位性：
・ターゲット国②
  競合の状況　　　　：
　自社商品の優位性：
・ターゲット国③
  競合の状況　　　　：
　自社商品の優位性：
</t>
    <rPh sb="25" eb="26">
      <t>コク</t>
    </rPh>
    <phoneticPr fontId="10"/>
  </si>
  <si>
    <t>（３）他事業の実施状況　（既に採択が決定及び申請中、現在実施している事業、または過去に国からの補助を受け実施した事業があれば、記入ください。）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63" eb="65">
      <t>キニュウ</t>
    </rPh>
    <phoneticPr fontId="36"/>
  </si>
  <si>
    <t>新規
更新
の別</t>
    <rPh sb="0" eb="2">
      <t>シンキ</t>
    </rPh>
    <rPh sb="3" eb="5">
      <t>コウシン</t>
    </rPh>
    <rPh sb="7" eb="8">
      <t>ベツ</t>
    </rPh>
    <phoneticPr fontId="10"/>
  </si>
  <si>
    <t>新築
増築
改修
の別</t>
    <rPh sb="0" eb="2">
      <t>シンチク</t>
    </rPh>
    <rPh sb="3" eb="5">
      <t>ゾウチク</t>
    </rPh>
    <rPh sb="6" eb="8">
      <t>カイシュウ</t>
    </rPh>
    <rPh sb="10" eb="11">
      <t>ベツ</t>
    </rPh>
    <phoneticPr fontId="10"/>
  </si>
  <si>
    <t>　2：直近３期の年間輸出額が最大となる事業年度が、成果目標の基準の年度になります。基準年度が10,000千円未満、50,000千円超過は本事業の対象外となります。</t>
    <rPh sb="3" eb="5">
      <t>チョッキン</t>
    </rPh>
    <rPh sb="6" eb="7">
      <t>キ</t>
    </rPh>
    <rPh sb="8" eb="10">
      <t>ネンカン</t>
    </rPh>
    <rPh sb="10" eb="12">
      <t>ユシュツ</t>
    </rPh>
    <rPh sb="12" eb="13">
      <t>ガク</t>
    </rPh>
    <rPh sb="14" eb="16">
      <t>サイダイ</t>
    </rPh>
    <rPh sb="19" eb="21">
      <t>ジギョウ</t>
    </rPh>
    <rPh sb="21" eb="23">
      <t>ネンド</t>
    </rPh>
    <rPh sb="25" eb="29">
      <t>セイカモクヒョウ</t>
    </rPh>
    <rPh sb="30" eb="32">
      <t>キジュン</t>
    </rPh>
    <rPh sb="33" eb="35">
      <t>ネンド</t>
    </rPh>
    <rPh sb="41" eb="45">
      <t>キジュンネンド</t>
    </rPh>
    <rPh sb="52" eb="54">
      <t>センエン</t>
    </rPh>
    <rPh sb="54" eb="56">
      <t>ミマン</t>
    </rPh>
    <rPh sb="63" eb="65">
      <t>センエン</t>
    </rPh>
    <rPh sb="65" eb="67">
      <t>チョウカ</t>
    </rPh>
    <rPh sb="68" eb="71">
      <t>ホンジギョウ</t>
    </rPh>
    <rPh sb="72" eb="75">
      <t>タイショウガイ</t>
    </rPh>
    <phoneticPr fontId="10"/>
  </si>
  <si>
    <t xml:space="preserve">（４）ターゲット国と選定理由
・ターゲット国①：〇〇〇〇
 選定理由     :
・ターゲット国②：〇〇〇〇
 選定理由     :
・ターゲット国③：〇〇〇〇
 選定理由     :
</t>
    <rPh sb="8" eb="9">
      <t>コク</t>
    </rPh>
    <rPh sb="10" eb="14">
      <t>センテイリユウ</t>
    </rPh>
    <rPh sb="21" eb="22">
      <t>コク</t>
    </rPh>
    <rPh sb="49" eb="50">
      <t>コク</t>
    </rPh>
    <rPh sb="77" eb="78">
      <t>コク</t>
    </rPh>
    <phoneticPr fontId="10"/>
  </si>
  <si>
    <t>様式第１号（第５条関係）</t>
  </si>
  <si>
    <t>殿</t>
    <phoneticPr fontId="10"/>
  </si>
  <si>
    <t>様式第１号 別紙１</t>
    <phoneticPr fontId="10"/>
  </si>
  <si>
    <t>事　業　計　画　書</t>
    <rPh sb="0" eb="1">
      <t>コト</t>
    </rPh>
    <rPh sb="2" eb="3">
      <t>ギョウ</t>
    </rPh>
    <rPh sb="4" eb="5">
      <t>ケイ</t>
    </rPh>
    <rPh sb="6" eb="7">
      <t>ガ</t>
    </rPh>
    <rPh sb="8" eb="9">
      <t>ショ</t>
    </rPh>
    <phoneticPr fontId="10"/>
  </si>
  <si>
    <t>２　補助事業の概要</t>
    <rPh sb="2" eb="4">
      <t>ホジョ</t>
    </rPh>
    <rPh sb="4" eb="6">
      <t>ジギョウ</t>
    </rPh>
    <rPh sb="7" eb="9">
      <t>ガイヨウ</t>
    </rPh>
    <phoneticPr fontId="36"/>
  </si>
  <si>
    <t>１　申請者の概要</t>
    <rPh sb="2" eb="5">
      <t>シンセイシャ</t>
    </rPh>
    <rPh sb="6" eb="8">
      <t>ガイヨウ</t>
    </rPh>
    <phoneticPr fontId="36"/>
  </si>
  <si>
    <t>（１）申請者の基本情報</t>
    <rPh sb="3" eb="6">
      <t>シンセイシャ</t>
    </rPh>
    <rPh sb="7" eb="11">
      <t>キホンジョウホウ</t>
    </rPh>
    <phoneticPr fontId="10"/>
  </si>
  <si>
    <t>根拠資料など</t>
    <phoneticPr fontId="10"/>
  </si>
  <si>
    <t>食品輸出展開支援事業補助金
交付申請書及び誓約書</t>
    <rPh sb="0" eb="2">
      <t>ショクヒン</t>
    </rPh>
    <rPh sb="2" eb="4">
      <t>ユシュツ</t>
    </rPh>
    <rPh sb="4" eb="6">
      <t>テンカイ</t>
    </rPh>
    <rPh sb="6" eb="8">
      <t>シエン</t>
    </rPh>
    <rPh sb="8" eb="10">
      <t>ジギョウ</t>
    </rPh>
    <rPh sb="10" eb="13">
      <t>ホジョキン</t>
    </rPh>
    <phoneticPr fontId="36"/>
  </si>
  <si>
    <t xml:space="preserve"> </t>
  </si>
  <si>
    <t>記</t>
    <rPh sb="0" eb="1">
      <t>キ</t>
    </rPh>
    <phoneticPr fontId="10"/>
  </si>
  <si>
    <t xml:space="preserve">　 </t>
    <phoneticPr fontId="10"/>
  </si>
  <si>
    <t xml:space="preserve">   </t>
    <phoneticPr fontId="10"/>
  </si>
  <si>
    <t>　　</t>
    <phoneticPr fontId="10"/>
  </si>
  <si>
    <t>　</t>
    <phoneticPr fontId="10"/>
  </si>
  <si>
    <t xml:space="preserve">（５）ターゲットとのこれまでの輸出の取組内容
・輸出に向けた商談会等への参加状況
　ターゲット国①：
　ターゲット国②：
　ターゲット国③：
・輸出に向けた国内商社等との相談状況
　ターゲット国①：
　ターゲット国②：
　ターゲット国③：
・輸入業者（ディストリビューターやバイヤー）等との相談状況
　ターゲット国①：
　ターゲット国②：
　ターゲット国③：
</t>
    <rPh sb="33" eb="34">
      <t>トウ</t>
    </rPh>
    <rPh sb="85" eb="86">
      <t>トウ</t>
    </rPh>
    <rPh sb="148" eb="149">
      <t>トウ</t>
    </rPh>
    <phoneticPr fontId="10"/>
  </si>
  <si>
    <t>（注1）：輸出品目の製品製造等に係る各担当部門を記載するとともに、担当部門の責任者や担当者、氏名、役割を記載すること。
         また、HACCP研修未受講の企業は、事業終了までにHACCPチームメンバーのうち、１名はHACCP研修を受講すること。</t>
    <phoneticPr fontId="10"/>
  </si>
  <si>
    <t>（注1）：本補助金以外に他の助成金等の交付を予定する場合、該当する補助金の交付要綱などを併せて添付すること。</t>
    <rPh sb="44" eb="45">
      <t>アワ</t>
    </rPh>
    <rPh sb="47" eb="49">
      <t>テンプ</t>
    </rPh>
    <phoneticPr fontId="10"/>
  </si>
  <si>
    <t>（注1）：直近３年の経常損益が2期連続赤字、又は直近の決算において債務超過である場合、備考欄に理由と改善策を記入すること。</t>
    <rPh sb="5" eb="7">
      <t>チョッキン</t>
    </rPh>
    <rPh sb="8" eb="9">
      <t>ネン</t>
    </rPh>
    <rPh sb="10" eb="14">
      <t>ケイジョウソンエキ</t>
    </rPh>
    <rPh sb="16" eb="17">
      <t>キ</t>
    </rPh>
    <rPh sb="17" eb="21">
      <t>レンゾクアカジ</t>
    </rPh>
    <rPh sb="22" eb="23">
      <t>マタ</t>
    </rPh>
    <rPh sb="24" eb="26">
      <t>チョッキン</t>
    </rPh>
    <rPh sb="27" eb="29">
      <t>ケッサン</t>
    </rPh>
    <rPh sb="33" eb="35">
      <t>サイム</t>
    </rPh>
    <rPh sb="35" eb="37">
      <t>チョウカ</t>
    </rPh>
    <rPh sb="40" eb="42">
      <t>バアイ</t>
    </rPh>
    <rPh sb="43" eb="45">
      <t>ビコウ</t>
    </rPh>
    <rPh sb="45" eb="46">
      <t>ラン</t>
    </rPh>
    <rPh sb="47" eb="49">
      <t>リユウ</t>
    </rPh>
    <rPh sb="50" eb="53">
      <t>カイゼンサク</t>
    </rPh>
    <rPh sb="54" eb="56">
      <t>キニュウ</t>
    </rPh>
    <phoneticPr fontId="10"/>
  </si>
  <si>
    <t xml:space="preserve">（３）本事業を活用して施設等整備を行う取組内容
  ※４ 施設など整備事業費の内訳の番号とあわせること。
・導入する機械・機器①：
  該当するターゲット国（番号記載）：
  課題解決理由：
・導入する機械・機器②：
  該当するターゲット国（番号記載）：
  課題解決理由：
・導入する機械・機器③：
  該当するターゲット国（番号記載）：
  課題解決理由：
・導入する建物（設備）①：
  該当するターゲット国（番号記載）：
  課題解決理由：
・導入する建物（設備）②：
  該当するターゲット国（番号記載）：
  課題解決理由：
・導入する建物（設備）③：
  該当するターゲット国（番号記載）：
  課題解決理由：
</t>
    <rPh sb="19" eb="21">
      <t>トリクミ</t>
    </rPh>
    <rPh sb="21" eb="23">
      <t>ナイヨウ</t>
    </rPh>
    <rPh sb="42" eb="44">
      <t>バンゴウ</t>
    </rPh>
    <rPh sb="54" eb="56">
      <t>ドウニュウ</t>
    </rPh>
    <rPh sb="68" eb="70">
      <t>ガイトウ</t>
    </rPh>
    <rPh sb="77" eb="78">
      <t>コク</t>
    </rPh>
    <rPh sb="79" eb="81">
      <t>バンゴウ</t>
    </rPh>
    <rPh sb="81" eb="83">
      <t>キサイ</t>
    </rPh>
    <rPh sb="88" eb="94">
      <t>カダイカイケツリユウ</t>
    </rPh>
    <rPh sb="193" eb="195">
      <t>タテモノ</t>
    </rPh>
    <rPh sb="239" eb="241">
      <t>タテモノ</t>
    </rPh>
    <rPh sb="285" eb="287">
      <t>タテモノ</t>
    </rPh>
    <phoneticPr fontId="10"/>
  </si>
  <si>
    <t>注1：複数の輸出品目や輸出先国がある場合は、適宜枠を追加すること。</t>
    <phoneticPr fontId="10"/>
  </si>
  <si>
    <t>　3：事業実施後３年以内（目標年度の設定可）に成果目標の基準の年度と比較して、補助額以上増加する成果目標であるか確認すること。</t>
    <rPh sb="3" eb="8">
      <t>ジギョウジッシゴ</t>
    </rPh>
    <rPh sb="9" eb="12">
      <t>ネンイナイ</t>
    </rPh>
    <rPh sb="13" eb="17">
      <t>モクヒョウネンド</t>
    </rPh>
    <rPh sb="18" eb="20">
      <t>セッテイ</t>
    </rPh>
    <rPh sb="20" eb="21">
      <t>カ</t>
    </rPh>
    <rPh sb="34" eb="36">
      <t>ヒカク</t>
    </rPh>
    <rPh sb="39" eb="42">
      <t>ホジョガク</t>
    </rPh>
    <rPh sb="42" eb="44">
      <t>イジョウ</t>
    </rPh>
    <rPh sb="44" eb="46">
      <t>ゾウカ</t>
    </rPh>
    <rPh sb="48" eb="52">
      <t>セイカモクヒョウ</t>
    </rPh>
    <rPh sb="56" eb="58">
      <t>カクニン</t>
    </rPh>
    <phoneticPr fontId="10"/>
  </si>
  <si>
    <t>注1：現状値については、天災その他の外的要因により平年に比べて大幅に変動しており、当該現状値のままでは適切でない場合は、当該現状値を補正すること。</t>
    <rPh sb="0" eb="1">
      <t>チュウ</t>
    </rPh>
    <phoneticPr fontId="10"/>
  </si>
  <si>
    <t>　　 この場合、現状値は太字・斜体で記載するとともに、「根拠資料など」欄に現状値を補正した要因及び補正方法（現状値の補正過程）を記載すること。</t>
    <rPh sb="18" eb="20">
      <t>キサイ</t>
    </rPh>
    <rPh sb="64" eb="66">
      <t>キサイ</t>
    </rPh>
    <phoneticPr fontId="10"/>
  </si>
  <si>
    <t>５　専門用語の説明</t>
    <rPh sb="2" eb="4">
      <t>センモン</t>
    </rPh>
    <rPh sb="4" eb="6">
      <t>ヨウゴ</t>
    </rPh>
    <rPh sb="7" eb="9">
      <t>セツメイ</t>
    </rPh>
    <phoneticPr fontId="36"/>
  </si>
  <si>
    <t>これまでの記述内容に関して専門用語がある場合は下記に説明を記入すること。</t>
    <rPh sb="5" eb="7">
      <t>キジュツ</t>
    </rPh>
    <rPh sb="7" eb="9">
      <t>ナイヨウ</t>
    </rPh>
    <rPh sb="10" eb="11">
      <t>カン</t>
    </rPh>
    <rPh sb="13" eb="15">
      <t>センモン</t>
    </rPh>
    <rPh sb="15" eb="17">
      <t>ヨウゴ</t>
    </rPh>
    <rPh sb="20" eb="22">
      <t>バアイ</t>
    </rPh>
    <rPh sb="23" eb="25">
      <t>カキ</t>
    </rPh>
    <rPh sb="26" eb="28">
      <t>セツメイ</t>
    </rPh>
    <rPh sb="29" eb="31">
      <t>キニュウ</t>
    </rPh>
    <phoneticPr fontId="36"/>
  </si>
  <si>
    <t>会社パンフレット</t>
    <phoneticPr fontId="10"/>
  </si>
  <si>
    <t>１　事業概要_（２）輸出に対応するための必要な認証取得状況で取得済みであることを証明する書類</t>
    <rPh sb="30" eb="32">
      <t>シュトク</t>
    </rPh>
    <rPh sb="32" eb="33">
      <t>ス</t>
    </rPh>
    <rPh sb="40" eb="42">
      <t>ショウメイ</t>
    </rPh>
    <rPh sb="44" eb="46">
      <t>ショルイ</t>
    </rPh>
    <phoneticPr fontId="10"/>
  </si>
  <si>
    <t>４　施設等整備事業費の内訳</t>
    <rPh sb="4" eb="5">
      <t>トウ</t>
    </rPh>
    <rPh sb="11" eb="13">
      <t>ウチワケ</t>
    </rPh>
    <phoneticPr fontId="36"/>
  </si>
  <si>
    <t>　施設等区分</t>
    <rPh sb="1" eb="3">
      <t>シセツ</t>
    </rPh>
    <rPh sb="3" eb="4">
      <t>トウ</t>
    </rPh>
    <rPh sb="4" eb="6">
      <t>クブン</t>
    </rPh>
    <phoneticPr fontId="36"/>
  </si>
  <si>
    <t>　施設等区分</t>
    <rPh sb="3" eb="4">
      <t>トウ</t>
    </rPh>
    <phoneticPr fontId="36"/>
  </si>
  <si>
    <t>施設等整備
事業費
A＝D＋E＋F</t>
    <rPh sb="2" eb="3">
      <t>トウ</t>
    </rPh>
    <phoneticPr fontId="10"/>
  </si>
  <si>
    <t>施設等整備事業費の負担区分</t>
    <rPh sb="2" eb="3">
      <t>トウ</t>
    </rPh>
    <phoneticPr fontId="36"/>
  </si>
  <si>
    <t>「用途」の欄には、「○○のカット」、「○○の冷蔵」、「○○の梱包」など当該機械が備えている機能を記入すること。</t>
    <rPh sb="1" eb="3">
      <t>ヨウト</t>
    </rPh>
    <rPh sb="5" eb="6">
      <t>ラン</t>
    </rPh>
    <rPh sb="22" eb="24">
      <t>レイゾウ</t>
    </rPh>
    <rPh sb="30" eb="32">
      <t>コンポウ</t>
    </rPh>
    <rPh sb="35" eb="37">
      <t>トウガイ</t>
    </rPh>
    <rPh sb="37" eb="39">
      <t>キカイ</t>
    </rPh>
    <rPh sb="40" eb="41">
      <t>ソナ</t>
    </rPh>
    <rPh sb="45" eb="47">
      <t>キノウ</t>
    </rPh>
    <rPh sb="48" eb="50">
      <t>キニュウ</t>
    </rPh>
    <phoneticPr fontId="36"/>
  </si>
  <si>
    <t>「建物（設備）名」には、「○○食品加工施設」、「○○保管施設」などを、「種類名」の欄には、「建物」、「電気設備」、「〇〇設備」などを記入すること。</t>
    <rPh sb="1" eb="3">
      <t>タテモノ</t>
    </rPh>
    <rPh sb="4" eb="6">
      <t>セツビ</t>
    </rPh>
    <rPh sb="7" eb="8">
      <t>メイ</t>
    </rPh>
    <rPh sb="26" eb="28">
      <t>ホカン</t>
    </rPh>
    <phoneticPr fontId="36"/>
  </si>
  <si>
    <t>複数の機械・建物を導入する場合は、欄を追加し記入すること。</t>
    <rPh sb="3" eb="5">
      <t>キカイ</t>
    </rPh>
    <rPh sb="6" eb="8">
      <t>タテモノ</t>
    </rPh>
    <rPh sb="9" eb="11">
      <t>ドウニュウ</t>
    </rPh>
    <rPh sb="17" eb="18">
      <t>ラン</t>
    </rPh>
    <rPh sb="19" eb="21">
      <t>ツイカ</t>
    </rPh>
    <rPh sb="22" eb="24">
      <t>キニュウ</t>
    </rPh>
    <phoneticPr fontId="36"/>
  </si>
  <si>
    <t>最大の輸出実績の事業年度については、以下に○を記入してください（輸出実績の基準年度）</t>
    <rPh sb="5" eb="7">
      <t>ジッセキ</t>
    </rPh>
    <rPh sb="8" eb="10">
      <t>ジギョウ</t>
    </rPh>
    <rPh sb="23" eb="25">
      <t>キニュウ</t>
    </rPh>
    <rPh sb="32" eb="34">
      <t>ユシュツ</t>
    </rPh>
    <rPh sb="34" eb="36">
      <t>ジッセキ</t>
    </rPh>
    <rPh sb="37" eb="41">
      <t>キジュンネンド</t>
    </rPh>
    <phoneticPr fontId="10"/>
  </si>
  <si>
    <t>目標年度に設定した年度については、以下に○を記入してください</t>
    <rPh sb="0" eb="2">
      <t>モクヒョウ</t>
    </rPh>
    <rPh sb="2" eb="4">
      <t>ネンド</t>
    </rPh>
    <rPh sb="5" eb="7">
      <t>セッテイ</t>
    </rPh>
    <rPh sb="9" eb="11">
      <t>ネンド</t>
    </rPh>
    <rPh sb="17" eb="19">
      <t>イカ</t>
    </rPh>
    <rPh sb="22" eb="24">
      <t>キニュウ</t>
    </rPh>
    <phoneticPr fontId="10"/>
  </si>
  <si>
    <t>代表者氏名 :</t>
  </si>
  <si>
    <t>電 話 番 号 ：</t>
    <phoneticPr fontId="10"/>
  </si>
  <si>
    <t>住　　　   所 ：</t>
    <phoneticPr fontId="10"/>
  </si>
  <si>
    <t>事 業 者 名 ：</t>
    <phoneticPr fontId="10"/>
  </si>
  <si>
    <t>令和　　年 　  月　  　日</t>
    <rPh sb="0" eb="2">
      <t>レイワ</t>
    </rPh>
    <phoneticPr fontId="10"/>
  </si>
  <si>
    <t xml:space="preserve"> 食品輸出展開支援事業補助金交付要綱第５条の規定により、別紙のとおり申請します。
 また、当社は食品輸出展開支援事業補助金の交付を受ける者として下記に定める不適当な者のいずれにも該当しません。
 この誓約が虚偽であり、又はこの誓約に反したことにより、当方が不利益を被ることとなっても、異議は一切申し立てません。</t>
    <rPh sb="28" eb="30">
      <t>ベッシ</t>
    </rPh>
    <rPh sb="34" eb="36">
      <t>シンセイ</t>
    </rPh>
    <phoneticPr fontId="10"/>
  </si>
  <si>
    <t>食品輸出展開支援事業補助金の交付を受ける者として不適当な者</t>
    <phoneticPr fontId="10"/>
  </si>
  <si>
    <t>（１）　法人等（個人、法人又は団体をいう。）が、暴力団（暴力団員による不当な行為の防止等に関する法律
　　（令和３年法律第７７号）第２条第２号に規定する暴力団をいう。以下同じ。）であるとき又は法人等の役員
　　等（個人である場合はその者、法人である場合は役員又は支店若しくは営業所（常時契約を締結する事
　　務所をいう。）の代表者、団体であ　 る場合は代表者、理事等、その他経営に実質的に関与している者を
　　いう。以下同じ。）が、暴力団員（同法第２条第６号に規定する暴力団員をいう。以下同じ。）であるとき。
（２）　役員等が、自己、自社若しくは第三者の不正の利益を図る目的又は第三者に損害を加える目的をもっ
　　て、暴力団又は暴力団員を利用するなどしているとき。
（３）　役員等が、暴力団又は暴力団員に対して、資金等を供給し、又は便宜を供与するなど直接的あるいは
　　積極的に 暴力団の維持、運営に協力し、若しくは関与しているとき。
（４）　役員等が、暴力団又は暴力団員であることを知りながらこれと社会的に非難されるべき関係を有してい
　　るとき。
（５）　宗教活動や政治活動を主たる目的とする者であるとき。</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</si>
</sst>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quot;¥&quot;#,##0_);\(&quot;¥&quot;#,##0\)"/>
    <numFmt numFmtId="190" formatCode="#,##0.0;[Red]\-#,##0.0"/>
    <numFmt numFmtId="191" formatCode="0;[Red]0"/>
  </numFmts>
  <fonts count="8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sz val="11"/>
      <color theme="1"/>
      <name val="ＭＳ 明朝"/>
      <family val="1"/>
      <charset val="128"/>
    </font>
    <font>
      <b/>
      <sz val="14"/>
      <color theme="1"/>
      <name val="ＭＳ Ｐ明朝"/>
      <family val="1"/>
      <charset val="128"/>
    </font>
    <font>
      <b/>
      <sz val="12"/>
      <color theme="1"/>
      <name val="ＭＳ Ｐ明朝"/>
      <family val="1"/>
      <charset val="128"/>
    </font>
    <font>
      <b/>
      <sz val="20"/>
      <color theme="1"/>
      <name val="ＭＳ Ｐ明朝"/>
      <family val="1"/>
      <charset val="128"/>
    </font>
    <font>
      <u/>
      <sz val="11"/>
      <color theme="1"/>
      <name val="ＭＳ Ｐ明朝"/>
      <family val="1"/>
      <charset val="128"/>
    </font>
    <font>
      <b/>
      <sz val="11"/>
      <color theme="1"/>
      <name val="ＭＳ 明朝"/>
      <family val="1"/>
      <charset val="128"/>
    </font>
    <font>
      <sz val="10"/>
      <color theme="1"/>
      <name val="ＭＳ 明朝"/>
      <family val="1"/>
      <charset val="128"/>
    </font>
    <font>
      <sz val="9"/>
      <color theme="1"/>
      <name val="ＭＳ Ｐ明朝"/>
      <family val="1"/>
      <charset val="128"/>
    </font>
    <font>
      <sz val="16"/>
      <color theme="1"/>
      <name val="ＭＳ Ｐ明朝"/>
      <family val="1"/>
      <charset val="128"/>
    </font>
    <font>
      <u/>
      <sz val="16"/>
      <color theme="1"/>
      <name val="ＭＳ Ｐ明朝"/>
      <family val="1"/>
      <charset val="128"/>
    </font>
    <font>
      <sz val="16"/>
      <name val="ＭＳ 明朝"/>
      <family val="1"/>
      <charset val="128"/>
    </font>
    <font>
      <b/>
      <sz val="11"/>
      <name val="ＭＳ Ｐ明朝"/>
      <family val="1"/>
      <charset val="128"/>
    </font>
    <font>
      <b/>
      <sz val="11"/>
      <color theme="1"/>
      <name val="ＭＳ Ｐ明朝"/>
      <family val="1"/>
      <charset val="128"/>
    </font>
    <font>
      <b/>
      <sz val="16"/>
      <name val="ＭＳ Ｐ明朝"/>
      <family val="1"/>
      <charset val="128"/>
    </font>
    <font>
      <b/>
      <sz val="11"/>
      <color theme="1"/>
      <name val="ＭＳ Ｐゴシック"/>
      <family val="2"/>
      <charset val="128"/>
      <scheme val="minor"/>
    </font>
    <font>
      <b/>
      <sz val="16"/>
      <color theme="1"/>
      <name val="ＭＳ Ｐ明朝"/>
      <family val="1"/>
      <charset val="128"/>
    </font>
    <font>
      <b/>
      <sz val="11"/>
      <name val="ＭＳ 明朝"/>
      <family val="1"/>
      <charset val="128"/>
    </font>
    <font>
      <b/>
      <sz val="8"/>
      <name val="ＭＳ Ｐ明朝"/>
      <family val="1"/>
      <charset val="128"/>
    </font>
    <font>
      <b/>
      <u/>
      <sz val="11"/>
      <name val="ＭＳ Ｐゴシック"/>
      <family val="3"/>
      <charset val="128"/>
    </font>
    <font>
      <b/>
      <u/>
      <sz val="11"/>
      <color rgb="FFFF0000"/>
      <name val="ＭＳ Ｐ明朝"/>
      <family val="1"/>
      <charset val="128"/>
    </font>
    <font>
      <b/>
      <sz val="12"/>
      <color theme="1"/>
      <name val="ＭＳ 明朝"/>
      <family val="1"/>
      <charset val="128"/>
    </font>
    <font>
      <b/>
      <sz val="8"/>
      <color theme="1"/>
      <name val="ＭＳ Ｐ明朝"/>
      <family val="1"/>
      <charset val="128"/>
    </font>
    <font>
      <b/>
      <sz val="9"/>
      <color theme="1"/>
      <name val="ＭＳ Ｐ明朝"/>
      <family val="1"/>
      <charset val="128"/>
    </font>
    <font>
      <b/>
      <sz val="8"/>
      <color theme="1"/>
      <name val="ＭＳ Ｐゴシック"/>
      <family val="2"/>
      <charset val="128"/>
      <scheme val="minor"/>
    </font>
    <font>
      <b/>
      <sz val="10"/>
      <color theme="1"/>
      <name val="ＭＳ 明朝"/>
      <family val="1"/>
      <charset val="128"/>
    </font>
    <font>
      <b/>
      <sz val="10.5"/>
      <name val="ＭＳ 明朝"/>
      <family val="1"/>
      <charset val="128"/>
    </font>
    <font>
      <b/>
      <sz val="14"/>
      <name val="ＭＳ Ｐ明朝"/>
      <family val="1"/>
      <charset val="128"/>
    </font>
    <font>
      <sz val="11"/>
      <color rgb="FF000000"/>
      <name val="ＭＳ Ｐ明朝"/>
      <family val="1"/>
      <charset val="128"/>
    </font>
    <font>
      <sz val="12"/>
      <color theme="1"/>
      <name val="ＭＳ Ｐ明朝"/>
      <family val="1"/>
      <charset val="128"/>
    </font>
    <font>
      <sz val="14"/>
      <color theme="1"/>
      <name val="ＭＳ Ｐ明朝"/>
      <family val="1"/>
      <charset val="128"/>
    </font>
    <font>
      <sz val="20"/>
      <color theme="1"/>
      <name val="ＭＳ Ｐ明朝"/>
      <family val="1"/>
      <charset val="128"/>
    </font>
    <font>
      <sz val="12"/>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theme="4" tint="0.79998168889431442"/>
        <bgColor indexed="64"/>
      </patternFill>
    </fill>
  </fills>
  <borders count="24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style="thin">
        <color theme="1"/>
      </left>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indexed="64"/>
      </left>
      <right style="thin">
        <color indexed="64"/>
      </right>
      <top style="medium">
        <color theme="1"/>
      </top>
      <bottom style="thin">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thin">
        <color theme="1"/>
      </left>
      <right style="thin">
        <color theme="1"/>
      </right>
      <top/>
      <bottom style="medium">
        <color theme="1"/>
      </bottom>
      <diagonal/>
    </border>
    <border>
      <left style="medium">
        <color theme="1"/>
      </left>
      <right style="thin">
        <color theme="1"/>
      </right>
      <top/>
      <bottom style="medium">
        <color theme="1"/>
      </bottom>
      <diagonal/>
    </border>
    <border>
      <left/>
      <right/>
      <top style="thin">
        <color theme="1"/>
      </top>
      <bottom style="medium">
        <color theme="1"/>
      </bottom>
      <diagonal/>
    </border>
    <border>
      <left/>
      <right style="thin">
        <color theme="1"/>
      </right>
      <top/>
      <bottom style="dotted">
        <color theme="1"/>
      </bottom>
      <diagonal/>
    </border>
    <border>
      <left style="medium">
        <color indexed="64"/>
      </left>
      <right/>
      <top style="medium">
        <color indexed="64"/>
      </top>
      <bottom style="medium">
        <color theme="1"/>
      </bottom>
      <diagonal/>
    </border>
    <border>
      <left/>
      <right/>
      <top style="medium">
        <color indexed="64"/>
      </top>
      <bottom style="medium">
        <color theme="1"/>
      </bottom>
      <diagonal/>
    </border>
    <border>
      <left style="medium">
        <color indexed="64"/>
      </left>
      <right style="thin">
        <color indexed="64"/>
      </right>
      <top style="medium">
        <color theme="1"/>
      </top>
      <bottom style="thin">
        <color theme="1"/>
      </bottom>
      <diagonal/>
    </border>
    <border>
      <left style="medium">
        <color indexed="64"/>
      </left>
      <right style="thin">
        <color rgb="FFFF0000"/>
      </right>
      <top/>
      <bottom/>
      <diagonal/>
    </border>
    <border>
      <left style="medium">
        <color indexed="64"/>
      </left>
      <right/>
      <top style="thin">
        <color theme="1"/>
      </top>
      <bottom style="medium">
        <color theme="1"/>
      </bottom>
      <diagonal/>
    </border>
    <border>
      <left style="medium">
        <color indexed="64"/>
      </left>
      <right/>
      <top style="medium">
        <color theme="1"/>
      </top>
      <bottom style="thin">
        <color theme="1"/>
      </bottom>
      <diagonal/>
    </border>
    <border>
      <left style="medium">
        <color indexed="64"/>
      </left>
      <right/>
      <top style="thin">
        <color theme="1"/>
      </top>
      <bottom style="thin">
        <color theme="1"/>
      </bottom>
      <diagonal/>
    </border>
    <border>
      <left style="medium">
        <color indexed="64"/>
      </left>
      <right/>
      <top style="thin">
        <color theme="1"/>
      </top>
      <bottom style="double">
        <color theme="1"/>
      </bottom>
      <diagonal/>
    </border>
    <border>
      <left style="medium">
        <color indexed="64"/>
      </left>
      <right/>
      <top/>
      <bottom style="medium">
        <color theme="1"/>
      </bottom>
      <diagonal/>
    </border>
    <border>
      <left style="medium">
        <color indexed="64"/>
      </left>
      <right style="thin">
        <color theme="1"/>
      </right>
      <top style="medium">
        <color theme="1"/>
      </top>
      <bottom style="medium">
        <color indexed="64"/>
      </bottom>
      <diagonal/>
    </border>
    <border>
      <left style="thin">
        <color theme="1"/>
      </left>
      <right style="thin">
        <color theme="1"/>
      </right>
      <top style="medium">
        <color theme="1"/>
      </top>
      <bottom style="medium">
        <color indexed="64"/>
      </bottom>
      <diagonal/>
    </border>
    <border>
      <left style="medium">
        <color theme="1"/>
      </left>
      <right style="thin">
        <color theme="1"/>
      </right>
      <top/>
      <bottom style="medium">
        <color indexed="64"/>
      </bottom>
      <diagonal/>
    </border>
    <border>
      <left style="thin">
        <color theme="1"/>
      </left>
      <right style="thin">
        <color theme="1"/>
      </right>
      <top/>
      <bottom style="medium">
        <color indexed="64"/>
      </bottom>
      <diagonal/>
    </border>
    <border>
      <left style="medium">
        <color indexed="64"/>
      </left>
      <right style="thin">
        <color indexed="64"/>
      </right>
      <top/>
      <bottom style="thin">
        <color theme="1"/>
      </bottom>
      <diagonal/>
    </border>
    <border>
      <left style="thin">
        <color indexed="64"/>
      </left>
      <right style="thin">
        <color indexed="64"/>
      </right>
      <top/>
      <bottom style="thin">
        <color theme="1"/>
      </bottom>
      <diagonal/>
    </border>
    <border>
      <left style="medium">
        <color theme="1"/>
      </left>
      <right style="thin">
        <color theme="1"/>
      </right>
      <top/>
      <bottom style="thin">
        <color theme="1"/>
      </bottom>
      <diagonal/>
    </border>
    <border>
      <left style="medium">
        <color indexed="64"/>
      </left>
      <right style="medium">
        <color indexed="64"/>
      </right>
      <top/>
      <bottom style="medium">
        <color theme="1"/>
      </bottom>
      <diagonal/>
    </border>
    <border diagonalUp="1">
      <left style="medium">
        <color indexed="64"/>
      </left>
      <right style="medium">
        <color indexed="64"/>
      </right>
      <top style="medium">
        <color theme="1"/>
      </top>
      <bottom style="medium">
        <color indexed="64"/>
      </bottom>
      <diagonal style="medium">
        <color indexed="64"/>
      </diagonal>
    </border>
    <border diagonalUp="1">
      <left style="medium">
        <color indexed="64"/>
      </left>
      <right style="medium">
        <color indexed="64"/>
      </right>
      <top style="medium">
        <color indexed="64"/>
      </top>
      <bottom/>
      <diagonal style="medium">
        <color indexed="64"/>
      </diagonal>
    </border>
    <border diagonalUp="1">
      <left style="medium">
        <color indexed="64"/>
      </left>
      <right style="medium">
        <color indexed="64"/>
      </right>
      <top/>
      <bottom/>
      <diagonal style="medium">
        <color indexed="64"/>
      </diagonal>
    </border>
    <border diagonalUp="1">
      <left style="medium">
        <color indexed="64"/>
      </left>
      <right style="medium">
        <color indexed="64"/>
      </right>
      <top/>
      <bottom style="medium">
        <color indexed="64"/>
      </bottom>
      <diagonal style="medium">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theme="1"/>
      </left>
      <right/>
      <top style="thin">
        <color theme="1"/>
      </top>
      <bottom style="thin">
        <color theme="1"/>
      </bottom>
      <diagonal/>
    </border>
    <border>
      <left style="thin">
        <color theme="1"/>
      </left>
      <right/>
      <top style="medium">
        <color theme="1"/>
      </top>
      <bottom style="medium">
        <color theme="1"/>
      </bottom>
      <diagonal/>
    </border>
    <border>
      <left style="thin">
        <color indexed="64"/>
      </left>
      <right style="thin">
        <color theme="1"/>
      </right>
      <top style="thin">
        <color indexed="64"/>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theme="1"/>
      </right>
      <top style="thin">
        <color theme="1"/>
      </top>
      <bottom style="dotted">
        <color theme="1"/>
      </bottom>
      <diagonal/>
    </border>
    <border>
      <left style="thin">
        <color indexed="64"/>
      </left>
      <right style="thin">
        <color theme="1"/>
      </right>
      <top style="dotted">
        <color theme="1"/>
      </top>
      <bottom style="dotted">
        <color theme="1"/>
      </bottom>
      <diagonal/>
    </border>
    <border>
      <left style="thin">
        <color indexed="64"/>
      </left>
      <right style="thin">
        <color theme="1"/>
      </right>
      <top style="dotted">
        <color theme="1"/>
      </top>
      <bottom style="thin">
        <color theme="1"/>
      </bottom>
      <diagonal/>
    </border>
    <border>
      <left style="thin">
        <color indexed="64"/>
      </left>
      <right/>
      <top style="thin">
        <color theme="1"/>
      </top>
      <bottom style="medium">
        <color theme="1"/>
      </bottom>
      <diagonal/>
    </border>
    <border>
      <left style="thin">
        <color indexed="64"/>
      </left>
      <right style="thin">
        <color theme="1"/>
      </right>
      <top style="thin">
        <color theme="1"/>
      </top>
      <bottom style="medium">
        <color theme="1"/>
      </bottom>
      <diagonal/>
    </border>
    <border>
      <left style="thin">
        <color theme="1"/>
      </left>
      <right style="thin">
        <color indexed="64"/>
      </right>
      <top style="dotted">
        <color theme="1"/>
      </top>
      <bottom style="dotted">
        <color theme="1"/>
      </bottom>
      <diagonal/>
    </border>
    <border>
      <left style="thin">
        <color theme="1"/>
      </left>
      <right/>
      <top style="thin">
        <color indexed="64"/>
      </top>
      <bottom style="thin">
        <color theme="1"/>
      </bottom>
      <diagonal/>
    </border>
    <border>
      <left style="thin">
        <color theme="1"/>
      </left>
      <right style="thin">
        <color indexed="64"/>
      </right>
      <top style="thin">
        <color theme="1"/>
      </top>
      <bottom style="medium">
        <color theme="1"/>
      </bottom>
      <diagonal/>
    </border>
    <border>
      <left style="thin">
        <color indexed="64"/>
      </left>
      <right style="thin">
        <color theme="1"/>
      </right>
      <top style="medium">
        <color theme="1"/>
      </top>
      <bottom style="medium">
        <color theme="1"/>
      </bottom>
      <diagonal/>
    </border>
    <border>
      <left style="thin">
        <color theme="1"/>
      </left>
      <right style="thin">
        <color indexed="64"/>
      </right>
      <top style="medium">
        <color theme="1"/>
      </top>
      <bottom style="medium">
        <color theme="1"/>
      </bottom>
      <diagonal/>
    </border>
    <border>
      <left style="thin">
        <color theme="1"/>
      </left>
      <right style="thin">
        <color indexed="64"/>
      </right>
      <top style="dotted">
        <color theme="1"/>
      </top>
      <bottom style="thin">
        <color theme="1"/>
      </bottom>
      <diagonal/>
    </border>
    <border>
      <left style="thin">
        <color theme="1"/>
      </left>
      <right style="thin">
        <color theme="1"/>
      </right>
      <top/>
      <bottom style="dotted">
        <color theme="1"/>
      </bottom>
      <diagonal/>
    </border>
    <border>
      <left style="thin">
        <color theme="1"/>
      </left>
      <right/>
      <top/>
      <bottom style="dotted">
        <color theme="1"/>
      </bottom>
      <diagonal/>
    </border>
    <border>
      <left/>
      <right/>
      <top/>
      <bottom style="dotted">
        <color theme="1"/>
      </bottom>
      <diagonal/>
    </border>
    <border>
      <left style="thin">
        <color theme="1"/>
      </left>
      <right/>
      <top style="dotted">
        <color theme="1"/>
      </top>
      <bottom style="hair">
        <color indexed="64"/>
      </bottom>
      <diagonal/>
    </border>
    <border>
      <left/>
      <right/>
      <top style="dotted">
        <color theme="1"/>
      </top>
      <bottom style="hair">
        <color indexed="64"/>
      </bottom>
      <diagonal/>
    </border>
    <border>
      <left/>
      <right style="thin">
        <color theme="1"/>
      </right>
      <top style="dotted">
        <color theme="1"/>
      </top>
      <bottom style="hair">
        <color indexed="64"/>
      </bottom>
      <diagonal/>
    </border>
    <border>
      <left style="thin">
        <color theme="1"/>
      </left>
      <right style="thin">
        <color theme="1"/>
      </right>
      <top style="dotted">
        <color theme="1"/>
      </top>
      <bottom/>
      <diagonal/>
    </border>
    <border>
      <left style="thin">
        <color theme="1"/>
      </left>
      <right style="thin">
        <color theme="1"/>
      </right>
      <top style="dotted">
        <color theme="1"/>
      </top>
      <bottom style="dotted">
        <color indexed="64"/>
      </bottom>
      <diagonal/>
    </border>
    <border>
      <left style="thin">
        <color theme="1"/>
      </left>
      <right style="thin">
        <color theme="1"/>
      </right>
      <top style="dotted">
        <color indexed="64"/>
      </top>
      <bottom style="dotted">
        <color theme="1"/>
      </bottom>
      <diagonal/>
    </border>
    <border>
      <left style="thin">
        <color theme="1"/>
      </left>
      <right/>
      <top style="thin">
        <color theme="1"/>
      </top>
      <bottom style="dotted">
        <color indexed="64"/>
      </bottom>
      <diagonal/>
    </border>
    <border>
      <left/>
      <right/>
      <top style="thin">
        <color theme="1"/>
      </top>
      <bottom style="dotted">
        <color indexed="64"/>
      </bottom>
      <diagonal/>
    </border>
    <border>
      <left/>
      <right style="thin">
        <color theme="1"/>
      </right>
      <top style="thin">
        <color theme="1"/>
      </top>
      <bottom style="dotted">
        <color indexed="64"/>
      </bottom>
      <diagonal/>
    </border>
    <border>
      <left style="thin">
        <color theme="1"/>
      </left>
      <right style="thin">
        <color theme="1"/>
      </right>
      <top style="dotted">
        <color indexed="64"/>
      </top>
      <bottom style="dotted">
        <color indexed="64"/>
      </bottom>
      <diagonal/>
    </border>
    <border>
      <left style="thin">
        <color theme="1"/>
      </left>
      <right/>
      <top style="dotted">
        <color indexed="64"/>
      </top>
      <bottom style="dotted">
        <color indexed="64"/>
      </bottom>
      <diagonal/>
    </border>
    <border>
      <left/>
      <right/>
      <top style="dotted">
        <color indexed="64"/>
      </top>
      <bottom style="dotted">
        <color indexed="64"/>
      </bottom>
      <diagonal/>
    </border>
    <border>
      <left/>
      <right style="thin">
        <color theme="1"/>
      </right>
      <top style="dotted">
        <color indexed="64"/>
      </top>
      <bottom style="dotted">
        <color indexed="64"/>
      </bottom>
      <diagonal/>
    </border>
    <border>
      <left style="thin">
        <color indexed="64"/>
      </left>
      <right style="thin">
        <color theme="1"/>
      </right>
      <top/>
      <bottom style="dotted">
        <color theme="1"/>
      </bottom>
      <diagonal/>
    </border>
    <border>
      <left style="thin">
        <color theme="1"/>
      </left>
      <right style="thin">
        <color indexed="64"/>
      </right>
      <top/>
      <bottom style="dotted">
        <color theme="1"/>
      </bottom>
      <diagonal/>
    </border>
    <border>
      <left style="thin">
        <color indexed="64"/>
      </left>
      <right style="thin">
        <color theme="1"/>
      </right>
      <top style="thin">
        <color theme="1"/>
      </top>
      <bottom style="dotted">
        <color indexed="64"/>
      </bottom>
      <diagonal/>
    </border>
    <border>
      <left style="thin">
        <color theme="1"/>
      </left>
      <right style="thin">
        <color indexed="64"/>
      </right>
      <top style="thin">
        <color theme="1"/>
      </top>
      <bottom style="dotted">
        <color indexed="64"/>
      </bottom>
      <diagonal/>
    </border>
    <border>
      <left style="thin">
        <color indexed="64"/>
      </left>
      <right style="thin">
        <color theme="1"/>
      </right>
      <top style="dotted">
        <color indexed="64"/>
      </top>
      <bottom style="dotted">
        <color indexed="64"/>
      </bottom>
      <diagonal/>
    </border>
    <border>
      <left style="thin">
        <color theme="1"/>
      </left>
      <right style="thin">
        <color indexed="64"/>
      </right>
      <top style="dotted">
        <color indexed="64"/>
      </top>
      <bottom style="dotted">
        <color indexed="64"/>
      </bottom>
      <diagonal/>
    </border>
    <border>
      <left/>
      <right style="medium">
        <color indexed="64"/>
      </right>
      <top style="medium">
        <color indexed="64"/>
      </top>
      <bottom style="medium">
        <color theme="1"/>
      </bottom>
      <diagonal/>
    </border>
    <border>
      <left style="thin">
        <color theme="1"/>
      </left>
      <right style="medium">
        <color indexed="64"/>
      </right>
      <top style="medium">
        <color theme="1"/>
      </top>
      <bottom style="thin">
        <color theme="1"/>
      </bottom>
      <diagonal/>
    </border>
    <border>
      <left style="thin">
        <color theme="1"/>
      </left>
      <right style="medium">
        <color indexed="64"/>
      </right>
      <top/>
      <bottom/>
      <diagonal/>
    </border>
    <border>
      <left style="thin">
        <color theme="1"/>
      </left>
      <right style="medium">
        <color indexed="64"/>
      </right>
      <top style="thin">
        <color theme="1"/>
      </top>
      <bottom style="medium">
        <color theme="1"/>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style="double">
        <color theme="1"/>
      </bottom>
      <diagonal/>
    </border>
    <border>
      <left style="thin">
        <color theme="1"/>
      </left>
      <right style="medium">
        <color indexed="64"/>
      </right>
      <top/>
      <bottom style="medium">
        <color theme="1"/>
      </bottom>
      <diagonal/>
    </border>
    <border>
      <left style="thin">
        <color theme="1"/>
      </left>
      <right style="medium">
        <color indexed="64"/>
      </right>
      <top/>
      <bottom style="medium">
        <color indexed="64"/>
      </bottom>
      <diagonal/>
    </border>
  </borders>
  <cellStyleXfs count="30">
    <xf numFmtId="0" fontId="0"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9" fontId="9" fillId="0" borderId="0" applyFont="0" applyFill="0" applyBorder="0" applyAlignment="0" applyProtection="0">
      <alignment vertical="center"/>
    </xf>
    <xf numFmtId="6" fontId="9" fillId="0" borderId="0" applyFont="0" applyFill="0" applyBorder="0" applyAlignment="0" applyProtection="0">
      <alignment vertical="center"/>
    </xf>
    <xf numFmtId="0" fontId="12" fillId="0" borderId="0"/>
    <xf numFmtId="0" fontId="7" fillId="0" borderId="0">
      <alignment vertical="center"/>
    </xf>
    <xf numFmtId="6" fontId="9" fillId="0" borderId="0" applyFont="0" applyFill="0" applyBorder="0" applyAlignment="0" applyProtection="0">
      <alignment vertical="center"/>
    </xf>
    <xf numFmtId="0" fontId="34" fillId="0" borderId="0">
      <alignment vertical="center"/>
    </xf>
    <xf numFmtId="0" fontId="41" fillId="0" borderId="0">
      <alignment vertical="center"/>
    </xf>
    <xf numFmtId="38" fontId="7" fillId="0" borderId="0" applyFont="0" applyFill="0" applyBorder="0" applyAlignment="0" applyProtection="0">
      <alignment vertical="center"/>
    </xf>
    <xf numFmtId="0" fontId="47" fillId="0" borderId="0" applyNumberFormat="0" applyFill="0" applyBorder="0" applyAlignment="0" applyProtection="0">
      <alignment vertical="top"/>
      <protection locked="0"/>
    </xf>
    <xf numFmtId="0" fontId="41" fillId="0" borderId="0">
      <alignment vertical="center"/>
    </xf>
    <xf numFmtId="38" fontId="4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6" fontId="9" fillId="0" borderId="0" applyFont="0" applyFill="0" applyBorder="0" applyAlignment="0" applyProtection="0">
      <alignment vertical="center"/>
    </xf>
    <xf numFmtId="0" fontId="5" fillId="0" borderId="0">
      <alignment vertical="center"/>
    </xf>
    <xf numFmtId="6" fontId="9"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1358">
    <xf numFmtId="0" fontId="0" fillId="0" borderId="0" xfId="0">
      <alignment vertical="center"/>
    </xf>
    <xf numFmtId="0" fontId="13" fillId="0" borderId="0" xfId="0" applyFont="1">
      <alignment vertical="center"/>
    </xf>
    <xf numFmtId="0" fontId="14" fillId="0" borderId="0" xfId="0" applyFont="1">
      <alignment vertical="center"/>
    </xf>
    <xf numFmtId="0" fontId="13" fillId="2" borderId="0" xfId="0" applyFont="1" applyFill="1">
      <alignment vertical="center"/>
    </xf>
    <xf numFmtId="0" fontId="17" fillId="2" borderId="0" xfId="0" applyFont="1" applyFill="1">
      <alignment vertical="center"/>
    </xf>
    <xf numFmtId="177" fontId="17" fillId="2" borderId="0" xfId="0" applyNumberFormat="1" applyFont="1" applyFill="1">
      <alignment vertical="center"/>
    </xf>
    <xf numFmtId="0" fontId="17" fillId="0" borderId="0" xfId="0" applyFont="1">
      <alignment vertical="center"/>
    </xf>
    <xf numFmtId="0" fontId="18" fillId="2" borderId="0" xfId="0" applyFont="1" applyFill="1">
      <alignment vertical="center"/>
    </xf>
    <xf numFmtId="0" fontId="19" fillId="2" borderId="0" xfId="0" applyFont="1" applyFill="1">
      <alignment vertical="center"/>
    </xf>
    <xf numFmtId="0" fontId="0" fillId="2" borderId="0" xfId="0" applyFill="1">
      <alignment vertical="center"/>
    </xf>
    <xf numFmtId="0" fontId="20" fillId="2" borderId="6" xfId="0" applyFont="1" applyFill="1" applyBorder="1">
      <alignment vertical="center"/>
    </xf>
    <xf numFmtId="0" fontId="20" fillId="2" borderId="10" xfId="0" applyFont="1" applyFill="1" applyBorder="1">
      <alignment vertical="center"/>
    </xf>
    <xf numFmtId="0" fontId="22" fillId="2" borderId="0" xfId="0" applyFont="1" applyFill="1">
      <alignment vertical="center"/>
    </xf>
    <xf numFmtId="0" fontId="17" fillId="2" borderId="4" xfId="0" applyFont="1" applyFill="1" applyBorder="1">
      <alignment vertical="center"/>
    </xf>
    <xf numFmtId="0" fontId="14" fillId="0" borderId="0" xfId="0" applyFont="1" applyAlignment="1">
      <alignment horizontal="center" vertical="center"/>
    </xf>
    <xf numFmtId="0" fontId="16" fillId="0" borderId="0" xfId="0" applyFont="1" applyAlignment="1">
      <alignment horizontal="center" vertical="center"/>
    </xf>
    <xf numFmtId="0" fontId="16" fillId="0" borderId="2" xfId="0" applyFont="1" applyBorder="1">
      <alignment vertical="center"/>
    </xf>
    <xf numFmtId="0" fontId="16" fillId="0" borderId="2" xfId="0" applyFont="1" applyBorder="1" applyAlignment="1">
      <alignment horizontal="center" vertical="center"/>
    </xf>
    <xf numFmtId="0" fontId="15" fillId="0" borderId="0" xfId="0" applyFont="1" applyAlignment="1">
      <alignment horizontal="center" vertical="center"/>
    </xf>
    <xf numFmtId="0" fontId="24" fillId="0" borderId="0" xfId="0" applyFont="1">
      <alignment vertical="center"/>
    </xf>
    <xf numFmtId="0" fontId="17" fillId="0" borderId="0" xfId="0" applyFont="1" applyAlignment="1">
      <alignment horizontal="center" vertical="center"/>
    </xf>
    <xf numFmtId="0" fontId="13" fillId="0" borderId="4" xfId="0" applyFont="1" applyBorder="1">
      <alignment vertical="center"/>
    </xf>
    <xf numFmtId="0" fontId="22" fillId="2" borderId="8" xfId="0" applyFont="1" applyFill="1" applyBorder="1">
      <alignment vertical="center"/>
    </xf>
    <xf numFmtId="0" fontId="22" fillId="2" borderId="4" xfId="0" applyFont="1" applyFill="1" applyBorder="1">
      <alignment vertical="center"/>
    </xf>
    <xf numFmtId="0" fontId="13" fillId="0" borderId="4" xfId="0" applyFont="1" applyBorder="1" applyAlignment="1">
      <alignment horizontal="center" vertical="center"/>
    </xf>
    <xf numFmtId="0" fontId="22" fillId="2" borderId="7"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2" fillId="2" borderId="0" xfId="0" applyFont="1" applyFill="1" applyAlignment="1">
      <alignment horizontal="left" vertical="center" indent="1"/>
    </xf>
    <xf numFmtId="0" fontId="13" fillId="0" borderId="8" xfId="0" applyFont="1" applyBorder="1">
      <alignment vertical="center"/>
    </xf>
    <xf numFmtId="0" fontId="17" fillId="0" borderId="1" xfId="0" applyFont="1" applyBorder="1">
      <alignment vertical="center"/>
    </xf>
    <xf numFmtId="0" fontId="13" fillId="2" borderId="0" xfId="0" applyFont="1" applyFill="1" applyAlignment="1">
      <alignment vertical="top"/>
    </xf>
    <xf numFmtId="0" fontId="17" fillId="0" borderId="0" xfId="0" applyFont="1" applyAlignment="1">
      <alignment vertical="top"/>
    </xf>
    <xf numFmtId="0" fontId="13" fillId="0" borderId="0" xfId="0" applyFont="1" applyAlignment="1">
      <alignment vertical="top"/>
    </xf>
    <xf numFmtId="0" fontId="0" fillId="2" borderId="0" xfId="0" applyFill="1" applyAlignment="1">
      <alignment vertical="top"/>
    </xf>
    <xf numFmtId="0" fontId="25" fillId="2" borderId="0" xfId="0" applyFont="1" applyFill="1">
      <alignment vertical="center"/>
    </xf>
    <xf numFmtId="0" fontId="25" fillId="0" borderId="0" xfId="0" applyFont="1">
      <alignment vertical="center"/>
    </xf>
    <xf numFmtId="0" fontId="27" fillId="2" borderId="0" xfId="0" applyFont="1" applyFill="1">
      <alignment vertical="center"/>
    </xf>
    <xf numFmtId="0" fontId="13" fillId="2" borderId="4" xfId="0" applyFont="1" applyFill="1" applyBorder="1">
      <alignment vertical="center"/>
    </xf>
    <xf numFmtId="0" fontId="13" fillId="2" borderId="2" xfId="0" applyFont="1" applyFill="1" applyBorder="1" applyAlignment="1">
      <alignment horizontal="left" vertical="center"/>
    </xf>
    <xf numFmtId="0" fontId="13" fillId="2" borderId="0" xfId="0" applyFont="1" applyFill="1" applyAlignment="1">
      <alignment horizontal="left" vertical="center"/>
    </xf>
    <xf numFmtId="0" fontId="19" fillId="2" borderId="0" xfId="0" applyFont="1" applyFill="1" applyAlignment="1">
      <alignment horizontal="right" vertical="center"/>
    </xf>
    <xf numFmtId="0" fontId="19" fillId="2" borderId="4" xfId="0" applyFont="1" applyFill="1" applyBorder="1">
      <alignment vertical="center"/>
    </xf>
    <xf numFmtId="0" fontId="17" fillId="2" borderId="0" xfId="0" applyFont="1" applyFill="1" applyAlignment="1">
      <alignment vertical="top"/>
    </xf>
    <xf numFmtId="0" fontId="13" fillId="2" borderId="0" xfId="0" applyFont="1" applyFill="1" applyAlignment="1">
      <alignment horizontal="right" vertical="center"/>
    </xf>
    <xf numFmtId="9" fontId="17" fillId="2" borderId="0" xfId="1" applyFont="1" applyFill="1" applyBorder="1" applyAlignment="1">
      <alignment horizontal="center" vertical="center" wrapText="1"/>
    </xf>
    <xf numFmtId="181" fontId="17" fillId="2" borderId="0" xfId="2" applyNumberFormat="1" applyFont="1" applyFill="1" applyBorder="1" applyAlignment="1">
      <alignment horizontal="center" vertical="center"/>
    </xf>
    <xf numFmtId="0" fontId="13" fillId="0" borderId="0" xfId="0" applyFont="1" applyAlignment="1">
      <alignment horizontal="center" vertical="center"/>
    </xf>
    <xf numFmtId="0" fontId="22" fillId="2" borderId="1" xfId="0" applyFont="1" applyFill="1" applyBorder="1">
      <alignment vertical="center"/>
    </xf>
    <xf numFmtId="0" fontId="22" fillId="2" borderId="6" xfId="0" applyFont="1" applyFill="1" applyBorder="1">
      <alignment vertical="center"/>
    </xf>
    <xf numFmtId="0" fontId="22" fillId="2" borderId="6" xfId="0" applyFont="1" applyFill="1" applyBorder="1" applyAlignment="1">
      <alignment vertical="top" wrapText="1"/>
    </xf>
    <xf numFmtId="0" fontId="22" fillId="2" borderId="10" xfId="0" applyFont="1" applyFill="1" applyBorder="1" applyAlignment="1">
      <alignment vertical="top" wrapText="1"/>
    </xf>
    <xf numFmtId="0" fontId="22" fillId="2" borderId="23" xfId="0" applyFont="1" applyFill="1" applyBorder="1">
      <alignment vertical="center"/>
    </xf>
    <xf numFmtId="0" fontId="23" fillId="2" borderId="8" xfId="0" applyFont="1" applyFill="1" applyBorder="1">
      <alignment vertical="center"/>
    </xf>
    <xf numFmtId="0" fontId="23" fillId="2" borderId="27" xfId="0" applyFont="1" applyFill="1" applyBorder="1">
      <alignment vertical="center"/>
    </xf>
    <xf numFmtId="0" fontId="13" fillId="0" borderId="9" xfId="0" applyFont="1" applyBorder="1">
      <alignment vertical="center"/>
    </xf>
    <xf numFmtId="0" fontId="13" fillId="0" borderId="1" xfId="0" applyFont="1" applyBorder="1">
      <alignment vertical="center"/>
    </xf>
    <xf numFmtId="0" fontId="13" fillId="0" borderId="5" xfId="0" applyFont="1" applyBorder="1">
      <alignment vertical="center"/>
    </xf>
    <xf numFmtId="0" fontId="13" fillId="0" borderId="7" xfId="0" applyFont="1" applyBorder="1">
      <alignment vertical="center"/>
    </xf>
    <xf numFmtId="0" fontId="13" fillId="0" borderId="2" xfId="0" applyFont="1" applyBorder="1">
      <alignment vertical="center"/>
    </xf>
    <xf numFmtId="0" fontId="13" fillId="0" borderId="3" xfId="0" applyFont="1" applyBorder="1">
      <alignment vertical="center"/>
    </xf>
    <xf numFmtId="0" fontId="17" fillId="0" borderId="27" xfId="0" applyFont="1" applyBorder="1" applyAlignment="1">
      <alignment vertical="center" wrapText="1"/>
    </xf>
    <xf numFmtId="0" fontId="22" fillId="2" borderId="8" xfId="0" applyFont="1" applyFill="1" applyBorder="1" applyAlignment="1">
      <alignment horizontal="center" vertical="center"/>
    </xf>
    <xf numFmtId="0" fontId="22" fillId="2" borderId="0" xfId="0" applyFont="1" applyFill="1" applyAlignment="1">
      <alignment horizontal="center" vertical="center"/>
    </xf>
    <xf numFmtId="0" fontId="22" fillId="2" borderId="4" xfId="0" applyFont="1" applyFill="1" applyBorder="1" applyAlignment="1">
      <alignment horizontal="center" vertical="center"/>
    </xf>
    <xf numFmtId="0" fontId="20" fillId="2" borderId="9" xfId="0" applyFont="1" applyFill="1" applyBorder="1" applyAlignment="1">
      <alignment horizontal="center" vertical="center"/>
    </xf>
    <xf numFmtId="0" fontId="22" fillId="2" borderId="0" xfId="0" applyFont="1" applyFill="1" applyAlignment="1">
      <alignment horizontal="center" vertical="top" wrapText="1"/>
    </xf>
    <xf numFmtId="0" fontId="0" fillId="0" borderId="0" xfId="0" applyAlignment="1">
      <alignment horizontal="left" vertical="center" wrapText="1"/>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24" fillId="2" borderId="0" xfId="0" applyFont="1" applyFill="1">
      <alignment vertical="center"/>
    </xf>
    <xf numFmtId="0" fontId="14" fillId="2" borderId="0" xfId="0" applyFont="1" applyFill="1">
      <alignment vertical="center"/>
    </xf>
    <xf numFmtId="0" fontId="28" fillId="2" borderId="2" xfId="0" applyFont="1" applyFill="1" applyBorder="1">
      <alignment vertical="center"/>
    </xf>
    <xf numFmtId="0" fontId="17" fillId="2" borderId="2" xfId="0" applyFont="1" applyFill="1" applyBorder="1">
      <alignment vertical="center"/>
    </xf>
    <xf numFmtId="0" fontId="13" fillId="2" borderId="1" xfId="0" applyFont="1" applyFill="1" applyBorder="1">
      <alignment vertical="center"/>
    </xf>
    <xf numFmtId="0" fontId="29" fillId="2" borderId="0" xfId="0" applyFont="1" applyFill="1">
      <alignment vertical="center"/>
    </xf>
    <xf numFmtId="0" fontId="30" fillId="2" borderId="0" xfId="0" applyFont="1" applyFill="1">
      <alignment vertical="center"/>
    </xf>
    <xf numFmtId="0" fontId="30" fillId="2" borderId="2" xfId="0" applyFont="1" applyFill="1" applyBorder="1">
      <alignment vertical="center"/>
    </xf>
    <xf numFmtId="0" fontId="0" fillId="0" borderId="0" xfId="0" applyAlignment="1">
      <alignment vertical="center" wrapText="1"/>
    </xf>
    <xf numFmtId="0" fontId="30" fillId="2" borderId="2" xfId="0" applyFont="1" applyFill="1" applyBorder="1" applyAlignment="1">
      <alignment horizontal="right" vertical="center"/>
    </xf>
    <xf numFmtId="0" fontId="13" fillId="2" borderId="2" xfId="0" applyFont="1" applyFill="1" applyBorder="1">
      <alignment vertical="center"/>
    </xf>
    <xf numFmtId="0" fontId="31" fillId="2" borderId="6" xfId="0" applyFont="1" applyFill="1" applyBorder="1">
      <alignment vertical="center"/>
    </xf>
    <xf numFmtId="0" fontId="31" fillId="2" borderId="10" xfId="0" applyFont="1" applyFill="1" applyBorder="1">
      <alignment vertical="center"/>
    </xf>
    <xf numFmtId="0" fontId="14" fillId="2" borderId="11" xfId="0" applyFont="1" applyFill="1" applyBorder="1" applyAlignment="1">
      <alignment vertical="center" shrinkToFit="1"/>
    </xf>
    <xf numFmtId="0" fontId="31" fillId="2" borderId="5" xfId="0" applyFont="1" applyFill="1" applyBorder="1" applyAlignment="1">
      <alignment vertical="center" shrinkToFit="1"/>
    </xf>
    <xf numFmtId="0" fontId="31" fillId="2" borderId="3" xfId="0" applyFont="1" applyFill="1" applyBorder="1">
      <alignment vertical="center"/>
    </xf>
    <xf numFmtId="0" fontId="14" fillId="2" borderId="27" xfId="0" applyFont="1" applyFill="1" applyBorder="1" applyAlignment="1">
      <alignment vertical="center" shrinkToFit="1"/>
    </xf>
    <xf numFmtId="0" fontId="31" fillId="2" borderId="4" xfId="0" applyFont="1" applyFill="1" applyBorder="1" applyAlignment="1">
      <alignment vertical="center" shrinkToFit="1"/>
    </xf>
    <xf numFmtId="0" fontId="14" fillId="2" borderId="54" xfId="0" applyFont="1" applyFill="1" applyBorder="1" applyAlignment="1">
      <alignment vertical="center" shrinkToFit="1"/>
    </xf>
    <xf numFmtId="0" fontId="31" fillId="2" borderId="26" xfId="0" applyFont="1" applyFill="1" applyBorder="1">
      <alignment vertical="center"/>
    </xf>
    <xf numFmtId="0" fontId="31" fillId="2" borderId="3" xfId="0" applyFont="1" applyFill="1" applyBorder="1" applyAlignment="1">
      <alignment vertical="center" shrinkToFit="1"/>
    </xf>
    <xf numFmtId="0" fontId="32" fillId="2" borderId="0" xfId="0" applyFont="1" applyFill="1">
      <alignment vertical="center"/>
    </xf>
    <xf numFmtId="0" fontId="14" fillId="2" borderId="1" xfId="0" applyFont="1" applyFill="1" applyBorder="1">
      <alignment vertical="center"/>
    </xf>
    <xf numFmtId="0" fontId="18" fillId="2" borderId="1" xfId="0" applyFont="1" applyFill="1" applyBorder="1">
      <alignment vertical="center"/>
    </xf>
    <xf numFmtId="0" fontId="17" fillId="2" borderId="1" xfId="0" applyFont="1" applyFill="1" applyBorder="1">
      <alignment vertical="center"/>
    </xf>
    <xf numFmtId="0" fontId="14" fillId="2" borderId="1" xfId="0" applyFont="1" applyFill="1" applyBorder="1" applyAlignment="1">
      <alignment horizontal="left" vertical="center" indent="1"/>
    </xf>
    <xf numFmtId="0" fontId="14" fillId="2" borderId="0" xfId="0" applyFont="1" applyFill="1" applyAlignment="1">
      <alignment horizontal="left" vertical="center" indent="1"/>
    </xf>
    <xf numFmtId="0" fontId="14" fillId="2" borderId="0" xfId="0" applyFont="1" applyFill="1" applyAlignment="1">
      <alignment horizontal="center" vertical="center" wrapText="1"/>
    </xf>
    <xf numFmtId="0" fontId="17" fillId="2" borderId="0" xfId="0" applyFont="1" applyFill="1" applyAlignment="1">
      <alignment horizontal="center" vertical="center"/>
    </xf>
    <xf numFmtId="0" fontId="17" fillId="2" borderId="0" xfId="0" applyFont="1" applyFill="1" applyAlignment="1">
      <alignment horizontal="center" vertical="center" wrapText="1"/>
    </xf>
    <xf numFmtId="0" fontId="14" fillId="2" borderId="11" xfId="0" applyFont="1" applyFill="1" applyBorder="1" applyAlignment="1">
      <alignment horizontal="center" vertical="center"/>
    </xf>
    <xf numFmtId="176" fontId="17" fillId="2" borderId="8" xfId="2" applyNumberFormat="1" applyFont="1" applyFill="1" applyBorder="1" applyAlignment="1">
      <alignment vertical="center" wrapText="1"/>
    </xf>
    <xf numFmtId="176" fontId="17" fillId="2" borderId="0" xfId="2" applyNumberFormat="1" applyFont="1" applyFill="1" applyBorder="1" applyAlignment="1">
      <alignment vertical="center" wrapText="1"/>
    </xf>
    <xf numFmtId="0" fontId="17" fillId="2" borderId="8" xfId="0" applyFont="1" applyFill="1" applyBorder="1" applyAlignment="1">
      <alignment vertical="center" wrapText="1"/>
    </xf>
    <xf numFmtId="0" fontId="17" fillId="2" borderId="0" xfId="0" applyFont="1" applyFill="1" applyAlignment="1">
      <alignment vertical="center" wrapText="1"/>
    </xf>
    <xf numFmtId="0" fontId="17" fillId="2" borderId="4" xfId="0" applyFont="1" applyFill="1" applyBorder="1" applyAlignment="1">
      <alignment vertical="center" wrapText="1"/>
    </xf>
    <xf numFmtId="0" fontId="17" fillId="2" borderId="27" xfId="0" applyFont="1" applyFill="1" applyBorder="1">
      <alignment vertical="center"/>
    </xf>
    <xf numFmtId="0" fontId="17" fillId="2" borderId="0" xfId="0" applyFont="1" applyFill="1" applyAlignment="1">
      <alignment horizontal="left" vertical="center" wrapText="1"/>
    </xf>
    <xf numFmtId="176" fontId="17" fillId="2" borderId="27" xfId="2" applyNumberFormat="1" applyFont="1" applyFill="1" applyBorder="1" applyAlignment="1">
      <alignment vertical="center" wrapText="1"/>
    </xf>
    <xf numFmtId="176" fontId="17" fillId="2" borderId="11" xfId="2" applyNumberFormat="1" applyFont="1" applyFill="1" applyBorder="1" applyAlignment="1">
      <alignment vertical="center" wrapText="1"/>
    </xf>
    <xf numFmtId="176" fontId="17" fillId="2" borderId="0" xfId="2" applyNumberFormat="1" applyFont="1" applyFill="1" applyBorder="1" applyAlignment="1">
      <alignment horizontal="center" vertical="center" wrapText="1"/>
    </xf>
    <xf numFmtId="0" fontId="35" fillId="0" borderId="0" xfId="11" applyFont="1">
      <alignment vertical="center"/>
    </xf>
    <xf numFmtId="188" fontId="35" fillId="0" borderId="0" xfId="11" applyNumberFormat="1" applyFont="1">
      <alignment vertical="center"/>
    </xf>
    <xf numFmtId="0" fontId="37" fillId="0" borderId="66" xfId="0" applyFont="1" applyBorder="1" applyAlignment="1">
      <alignment horizontal="center" vertical="center" wrapText="1"/>
    </xf>
    <xf numFmtId="188" fontId="37" fillId="0" borderId="64" xfId="0" applyNumberFormat="1" applyFont="1" applyBorder="1" applyAlignment="1">
      <alignment horizontal="center" vertical="center" wrapText="1"/>
    </xf>
    <xf numFmtId="0" fontId="37" fillId="0" borderId="67" xfId="0" applyFont="1" applyBorder="1" applyAlignment="1">
      <alignment horizontal="center" vertical="center" wrapText="1"/>
    </xf>
    <xf numFmtId="188" fontId="37" fillId="0" borderId="67" xfId="0" applyNumberFormat="1" applyFont="1" applyBorder="1" applyAlignment="1">
      <alignment horizontal="center" vertical="center" wrapText="1"/>
    </xf>
    <xf numFmtId="0" fontId="39" fillId="0" borderId="79" xfId="11" quotePrefix="1" applyFont="1" applyBorder="1" applyAlignment="1">
      <alignment horizontal="center" vertical="center"/>
    </xf>
    <xf numFmtId="0" fontId="39" fillId="0" borderId="80" xfId="11" applyFont="1" applyBorder="1" applyAlignment="1">
      <alignment horizontal="distributed" vertical="center"/>
    </xf>
    <xf numFmtId="0" fontId="39" fillId="0" borderId="3" xfId="0" applyFont="1" applyBorder="1">
      <alignment vertical="center"/>
    </xf>
    <xf numFmtId="188" fontId="39" fillId="0" borderId="11" xfId="0" applyNumberFormat="1" applyFont="1" applyBorder="1">
      <alignment vertical="center"/>
    </xf>
    <xf numFmtId="0" fontId="39" fillId="0" borderId="11" xfId="0" applyFont="1" applyBorder="1">
      <alignment vertical="center"/>
    </xf>
    <xf numFmtId="188" fontId="39" fillId="0" borderId="7" xfId="0" applyNumberFormat="1" applyFont="1" applyBorder="1">
      <alignment vertical="center"/>
    </xf>
    <xf numFmtId="188" fontId="39" fillId="4" borderId="81" xfId="0" applyNumberFormat="1" applyFont="1" applyFill="1" applyBorder="1">
      <alignment vertical="center"/>
    </xf>
    <xf numFmtId="188" fontId="39" fillId="0" borderId="82" xfId="0" applyNumberFormat="1" applyFont="1" applyBorder="1">
      <alignment vertical="center"/>
    </xf>
    <xf numFmtId="0" fontId="39" fillId="0" borderId="83" xfId="11" quotePrefix="1" applyFont="1" applyBorder="1" applyAlignment="1">
      <alignment horizontal="center" vertical="center"/>
    </xf>
    <xf numFmtId="0" fontId="39" fillId="0" borderId="84" xfId="11" applyFont="1" applyBorder="1" applyAlignment="1">
      <alignment horizontal="distributed" vertical="center"/>
    </xf>
    <xf numFmtId="0" fontId="39" fillId="0" borderId="10" xfId="0" applyFont="1" applyBorder="1">
      <alignment vertical="center"/>
    </xf>
    <xf numFmtId="188" fontId="39" fillId="0" borderId="15" xfId="0" applyNumberFormat="1" applyFont="1" applyBorder="1">
      <alignment vertical="center"/>
    </xf>
    <xf numFmtId="0" fontId="39" fillId="0" borderId="15" xfId="0" applyFont="1" applyBorder="1">
      <alignment vertical="center"/>
    </xf>
    <xf numFmtId="188" fontId="39" fillId="0" borderId="23" xfId="0" applyNumberFormat="1" applyFont="1" applyBorder="1">
      <alignment vertical="center"/>
    </xf>
    <xf numFmtId="188" fontId="39" fillId="4" borderId="85" xfId="0" applyNumberFormat="1" applyFont="1" applyFill="1" applyBorder="1">
      <alignment vertical="center"/>
    </xf>
    <xf numFmtId="188" fontId="39" fillId="0" borderId="62" xfId="0" applyNumberFormat="1" applyFont="1" applyBorder="1">
      <alignment vertical="center"/>
    </xf>
    <xf numFmtId="0" fontId="39" fillId="0" borderId="66" xfId="11" quotePrefix="1" applyFont="1" applyBorder="1" applyAlignment="1">
      <alignment horizontal="center" vertical="center"/>
    </xf>
    <xf numFmtId="0" fontId="39" fillId="0" borderId="68" xfId="11" applyFont="1" applyBorder="1" applyAlignment="1">
      <alignment horizontal="distributed" vertical="center"/>
    </xf>
    <xf numFmtId="0" fontId="39" fillId="0" borderId="65" xfId="0" applyFont="1" applyBorder="1">
      <alignment vertical="center"/>
    </xf>
    <xf numFmtId="188" fontId="39" fillId="0" borderId="67" xfId="0" applyNumberFormat="1" applyFont="1" applyBorder="1">
      <alignment vertical="center"/>
    </xf>
    <xf numFmtId="0" fontId="39" fillId="0" borderId="67" xfId="0" applyFont="1" applyBorder="1">
      <alignment vertical="center"/>
    </xf>
    <xf numFmtId="188" fontId="39" fillId="0" borderId="64" xfId="0" applyNumberFormat="1" applyFont="1" applyBorder="1">
      <alignment vertical="center"/>
    </xf>
    <xf numFmtId="188" fontId="39" fillId="4" borderId="86" xfId="0" applyNumberFormat="1" applyFont="1" applyFill="1" applyBorder="1">
      <alignment vertical="center"/>
    </xf>
    <xf numFmtId="188" fontId="39" fillId="0" borderId="87" xfId="0" applyNumberFormat="1" applyFont="1" applyBorder="1">
      <alignment vertical="center"/>
    </xf>
    <xf numFmtId="0" fontId="13" fillId="2" borderId="88" xfId="0" applyFont="1" applyFill="1" applyBorder="1">
      <alignment vertical="center"/>
    </xf>
    <xf numFmtId="0" fontId="13" fillId="2" borderId="63" xfId="0" applyFont="1" applyFill="1" applyBorder="1">
      <alignment vertical="center"/>
    </xf>
    <xf numFmtId="0" fontId="25" fillId="2" borderId="0" xfId="0" applyFont="1" applyFill="1" applyAlignment="1">
      <alignment vertical="center" wrapText="1"/>
    </xf>
    <xf numFmtId="0" fontId="25" fillId="2" borderId="0" xfId="0" quotePrefix="1" applyFont="1" applyFill="1" applyAlignment="1">
      <alignment vertical="center" wrapText="1"/>
    </xf>
    <xf numFmtId="0" fontId="25" fillId="2" borderId="0" xfId="0" applyFont="1" applyFill="1" applyAlignment="1">
      <alignment horizontal="left" vertical="center" wrapText="1"/>
    </xf>
    <xf numFmtId="0" fontId="40" fillId="0" borderId="0" xfId="0" applyFont="1">
      <alignment vertical="center"/>
    </xf>
    <xf numFmtId="0" fontId="25" fillId="0" borderId="0" xfId="0" applyFont="1" applyAlignment="1">
      <alignment horizontal="left" vertical="center"/>
    </xf>
    <xf numFmtId="0" fontId="25" fillId="0" borderId="0" xfId="0" applyFont="1" applyAlignment="1">
      <alignment horizontal="left" vertical="center" wrapText="1"/>
    </xf>
    <xf numFmtId="0" fontId="25" fillId="2" borderId="0" xfId="0" applyFont="1" applyFill="1" applyAlignment="1" applyProtection="1">
      <alignment horizontal="center" vertical="center"/>
      <protection locked="0"/>
    </xf>
    <xf numFmtId="0" fontId="25" fillId="0" borderId="0" xfId="0" applyFont="1" applyAlignment="1" applyProtection="1">
      <alignment horizontal="center" vertical="center"/>
      <protection locked="0"/>
    </xf>
    <xf numFmtId="0" fontId="23" fillId="2" borderId="1" xfId="0" applyFont="1" applyFill="1" applyBorder="1">
      <alignment vertical="center"/>
    </xf>
    <xf numFmtId="0" fontId="23" fillId="2" borderId="5" xfId="0" applyFont="1" applyFill="1" applyBorder="1">
      <alignment vertical="center"/>
    </xf>
    <xf numFmtId="0" fontId="26" fillId="0" borderId="83" xfId="0" applyFont="1" applyBorder="1" applyAlignment="1">
      <alignment horizontal="right" vertical="center" wrapText="1"/>
    </xf>
    <xf numFmtId="0" fontId="26" fillId="0" borderId="84" xfId="0" applyFont="1" applyBorder="1" applyAlignment="1">
      <alignment horizontal="right" vertical="center" wrapText="1"/>
    </xf>
    <xf numFmtId="0" fontId="26" fillId="0" borderId="66" xfId="0" applyFont="1" applyBorder="1" applyAlignment="1">
      <alignment horizontal="right" vertical="center" wrapText="1"/>
    </xf>
    <xf numFmtId="0" fontId="26" fillId="0" borderId="68" xfId="0" applyFont="1" applyBorder="1" applyAlignment="1">
      <alignment horizontal="right" vertical="center" wrapText="1"/>
    </xf>
    <xf numFmtId="0" fontId="26" fillId="0" borderId="79" xfId="0" applyFont="1" applyBorder="1" applyAlignment="1">
      <alignment horizontal="right" vertical="center" wrapText="1"/>
    </xf>
    <xf numFmtId="0" fontId="26" fillId="0" borderId="80" xfId="0" applyFont="1" applyBorder="1" applyAlignment="1">
      <alignment horizontal="right" vertical="center" wrapText="1"/>
    </xf>
    <xf numFmtId="0" fontId="26" fillId="0" borderId="92" xfId="0" applyFont="1" applyBorder="1" applyAlignment="1">
      <alignment horizontal="center" vertical="center" wrapText="1"/>
    </xf>
    <xf numFmtId="0" fontId="26" fillId="0" borderId="93" xfId="0" applyFont="1" applyBorder="1" applyAlignment="1">
      <alignment horizontal="center" vertical="center" wrapText="1"/>
    </xf>
    <xf numFmtId="0" fontId="22" fillId="2" borderId="0" xfId="9" applyFont="1" applyFill="1">
      <alignment vertical="center"/>
    </xf>
    <xf numFmtId="0" fontId="22" fillId="2" borderId="0" xfId="9" applyFont="1" applyFill="1" applyAlignment="1">
      <alignment horizontal="left" vertical="center"/>
    </xf>
    <xf numFmtId="0" fontId="22" fillId="2" borderId="0" xfId="9" applyFont="1" applyFill="1" applyAlignment="1">
      <alignment horizontal="center" vertical="center"/>
    </xf>
    <xf numFmtId="0" fontId="22" fillId="2" borderId="0" xfId="9" applyFont="1" applyFill="1" applyAlignment="1">
      <alignment horizontal="left" vertical="center" indent="1"/>
    </xf>
    <xf numFmtId="0" fontId="22" fillId="2" borderId="23" xfId="9" applyFont="1" applyFill="1" applyBorder="1">
      <alignment vertical="center"/>
    </xf>
    <xf numFmtId="0" fontId="22" fillId="2" borderId="6" xfId="9" applyFont="1" applyFill="1" applyBorder="1">
      <alignment vertical="center"/>
    </xf>
    <xf numFmtId="0" fontId="22" fillId="2" borderId="10" xfId="9" applyFont="1" applyFill="1" applyBorder="1">
      <alignment vertical="center"/>
    </xf>
    <xf numFmtId="0" fontId="22" fillId="2" borderId="0" xfId="9" applyFont="1" applyFill="1" applyAlignment="1">
      <alignment horizontal="left" vertical="center" indent="3"/>
    </xf>
    <xf numFmtId="0" fontId="22" fillId="2" borderId="15" xfId="9" applyFont="1" applyFill="1" applyBorder="1" applyAlignment="1">
      <alignment horizontal="center" vertical="top" wrapText="1"/>
    </xf>
    <xf numFmtId="0" fontId="22" fillId="2" borderId="15" xfId="9" applyFont="1" applyFill="1" applyBorder="1">
      <alignment vertical="center"/>
    </xf>
    <xf numFmtId="0" fontId="22" fillId="2" borderId="0" xfId="9" applyFont="1" applyFill="1" applyAlignment="1">
      <alignment horizontal="left" vertical="center" indent="2"/>
    </xf>
    <xf numFmtId="0" fontId="22" fillId="2" borderId="0" xfId="9" applyFont="1" applyFill="1" applyAlignment="1">
      <alignment horizontal="right" vertical="center"/>
    </xf>
    <xf numFmtId="0" fontId="22" fillId="2" borderId="23" xfId="9" applyFont="1" applyFill="1" applyBorder="1" applyAlignment="1">
      <alignment horizontal="center" vertical="center"/>
    </xf>
    <xf numFmtId="0" fontId="22" fillId="2" borderId="10" xfId="9" applyFont="1" applyFill="1" applyBorder="1" applyAlignment="1">
      <alignment horizontal="center" vertical="center"/>
    </xf>
    <xf numFmtId="0" fontId="44" fillId="2" borderId="0" xfId="9" applyFont="1" applyFill="1">
      <alignment vertical="center"/>
    </xf>
    <xf numFmtId="0" fontId="46" fillId="0" borderId="0" xfId="9" applyFont="1">
      <alignment vertical="center"/>
    </xf>
    <xf numFmtId="0" fontId="22" fillId="0" borderId="0" xfId="9" applyFont="1">
      <alignment vertical="center"/>
    </xf>
    <xf numFmtId="0" fontId="46" fillId="0" borderId="0" xfId="9" applyFont="1" applyAlignment="1">
      <alignment horizontal="left" vertical="center"/>
    </xf>
    <xf numFmtId="0" fontId="26" fillId="2" borderId="92" xfId="0" applyFont="1" applyFill="1" applyBorder="1" applyAlignment="1">
      <alignment horizontal="center" vertical="center" wrapText="1"/>
    </xf>
    <xf numFmtId="0" fontId="26" fillId="2" borderId="93" xfId="0" applyFont="1" applyFill="1" applyBorder="1" applyAlignment="1">
      <alignment horizontal="center" vertical="center" wrapText="1"/>
    </xf>
    <xf numFmtId="0" fontId="26" fillId="2" borderId="79" xfId="0" applyFont="1" applyFill="1" applyBorder="1" applyAlignment="1">
      <alignment horizontal="right" vertical="center" wrapText="1"/>
    </xf>
    <xf numFmtId="0" fontId="26" fillId="2" borderId="80" xfId="0" applyFont="1" applyFill="1" applyBorder="1" applyAlignment="1">
      <alignment horizontal="right" vertical="center" wrapText="1"/>
    </xf>
    <xf numFmtId="0" fontId="26" fillId="2" borderId="83" xfId="0" applyFont="1" applyFill="1" applyBorder="1" applyAlignment="1">
      <alignment horizontal="right" vertical="center" wrapText="1"/>
    </xf>
    <xf numFmtId="0" fontId="26" fillId="2" borderId="84" xfId="0" applyFont="1" applyFill="1" applyBorder="1" applyAlignment="1">
      <alignment horizontal="right" vertical="center" wrapText="1"/>
    </xf>
    <xf numFmtId="0" fontId="26" fillId="2" borderId="66" xfId="0" applyFont="1" applyFill="1" applyBorder="1" applyAlignment="1">
      <alignment horizontal="right" vertical="center" wrapText="1"/>
    </xf>
    <xf numFmtId="0" fontId="26" fillId="2" borderId="68" xfId="0" applyFont="1" applyFill="1" applyBorder="1" applyAlignment="1">
      <alignment horizontal="right" vertical="center" wrapText="1"/>
    </xf>
    <xf numFmtId="0" fontId="28" fillId="0" borderId="0" xfId="9" applyFont="1">
      <alignment vertical="center"/>
    </xf>
    <xf numFmtId="0" fontId="28" fillId="0" borderId="0" xfId="9" applyFont="1" applyAlignment="1">
      <alignment horizontal="left" vertical="center"/>
    </xf>
    <xf numFmtId="0" fontId="28" fillId="0" borderId="0" xfId="9" applyFont="1" applyAlignment="1">
      <alignment horizontal="right" vertical="center"/>
    </xf>
    <xf numFmtId="0" fontId="28" fillId="0" borderId="0" xfId="9" applyFont="1" applyAlignment="1">
      <alignment horizontal="center" vertical="center"/>
    </xf>
    <xf numFmtId="0" fontId="28" fillId="0" borderId="104" xfId="9" applyFont="1" applyBorder="1" applyAlignment="1">
      <alignment horizontal="center" vertical="center"/>
    </xf>
    <xf numFmtId="0" fontId="28" fillId="0" borderId="11" xfId="9" applyFont="1" applyBorder="1" applyAlignment="1">
      <alignment horizontal="center" vertical="center"/>
    </xf>
    <xf numFmtId="0" fontId="28" fillId="0" borderId="15" xfId="9" applyFont="1" applyBorder="1" applyAlignment="1">
      <alignment horizontal="center" vertical="center"/>
    </xf>
    <xf numFmtId="0" fontId="28" fillId="0" borderId="67" xfId="9" applyFont="1" applyBorder="1" applyAlignment="1">
      <alignment horizontal="center" vertical="center"/>
    </xf>
    <xf numFmtId="0" fontId="48" fillId="0" borderId="15" xfId="9" applyFont="1" applyBorder="1" applyAlignment="1">
      <alignment horizontal="center" vertical="center"/>
    </xf>
    <xf numFmtId="0" fontId="49" fillId="0" borderId="0" xfId="9" applyFont="1">
      <alignment vertical="center"/>
    </xf>
    <xf numFmtId="0" fontId="49" fillId="0" borderId="0" xfId="9" applyFont="1" applyAlignment="1">
      <alignment horizontal="left" vertical="center"/>
    </xf>
    <xf numFmtId="0" fontId="22" fillId="0" borderId="0" xfId="9" applyFont="1" applyAlignment="1">
      <alignment horizontal="center" vertical="center"/>
    </xf>
    <xf numFmtId="0" fontId="22" fillId="0" borderId="0" xfId="9" applyFont="1" applyAlignment="1">
      <alignment vertical="center" wrapText="1"/>
    </xf>
    <xf numFmtId="0" fontId="42" fillId="0" borderId="0" xfId="9" applyFont="1">
      <alignment vertical="center"/>
    </xf>
    <xf numFmtId="0" fontId="50" fillId="0" borderId="0" xfId="9" applyFont="1" applyAlignment="1">
      <alignment horizontal="center" vertical="center"/>
    </xf>
    <xf numFmtId="0" fontId="22" fillId="0" borderId="0" xfId="15" applyFont="1">
      <alignment vertical="center"/>
    </xf>
    <xf numFmtId="0" fontId="42" fillId="2" borderId="0" xfId="9" applyFont="1" applyFill="1">
      <alignment vertical="center"/>
    </xf>
    <xf numFmtId="0" fontId="31" fillId="2" borderId="70" xfId="9" applyFont="1" applyFill="1" applyBorder="1" applyAlignment="1">
      <alignment horizontal="center" vertical="center" wrapText="1"/>
    </xf>
    <xf numFmtId="0" fontId="14" fillId="2" borderId="70" xfId="9" applyFont="1" applyFill="1" applyBorder="1" applyAlignment="1">
      <alignment horizontal="center" vertical="center"/>
    </xf>
    <xf numFmtId="0" fontId="22" fillId="2" borderId="70" xfId="9" applyFont="1" applyFill="1" applyBorder="1" applyAlignment="1">
      <alignment horizontal="left" vertical="center"/>
    </xf>
    <xf numFmtId="0" fontId="22" fillId="2" borderId="70" xfId="9" applyFont="1" applyFill="1" applyBorder="1" applyAlignment="1">
      <alignment horizontal="center" vertical="center" wrapText="1"/>
    </xf>
    <xf numFmtId="0" fontId="22" fillId="2" borderId="71" xfId="9" applyFont="1" applyFill="1" applyBorder="1" applyAlignment="1">
      <alignment horizontal="center" vertical="center" wrapText="1"/>
    </xf>
    <xf numFmtId="0" fontId="22" fillId="2" borderId="74" xfId="9" applyFont="1" applyFill="1" applyBorder="1">
      <alignment vertical="center"/>
    </xf>
    <xf numFmtId="0" fontId="22" fillId="2" borderId="19" xfId="9" applyFont="1" applyFill="1" applyBorder="1">
      <alignment vertical="center"/>
    </xf>
    <xf numFmtId="0" fontId="31" fillId="2" borderId="17" xfId="9" applyFont="1" applyFill="1" applyBorder="1" applyAlignment="1">
      <alignment horizontal="center" vertical="center" wrapText="1"/>
    </xf>
    <xf numFmtId="0" fontId="14" fillId="2" borderId="17" xfId="9" applyFont="1" applyFill="1" applyBorder="1" applyAlignment="1">
      <alignment horizontal="center" vertical="center"/>
    </xf>
    <xf numFmtId="0" fontId="22" fillId="2" borderId="17" xfId="9" applyFont="1" applyFill="1" applyBorder="1" applyAlignment="1">
      <alignment horizontal="center" vertical="center" wrapText="1"/>
    </xf>
    <xf numFmtId="0" fontId="22" fillId="2" borderId="18" xfId="9" applyFont="1" applyFill="1" applyBorder="1" applyAlignment="1">
      <alignment horizontal="center" vertical="center" wrapText="1"/>
    </xf>
    <xf numFmtId="0" fontId="22" fillId="2" borderId="0" xfId="9" applyFont="1" applyFill="1" applyAlignment="1">
      <alignment horizontal="center" vertical="center" wrapText="1"/>
    </xf>
    <xf numFmtId="0" fontId="22" fillId="2" borderId="0" xfId="9" applyFont="1" applyFill="1" applyAlignment="1">
      <alignment vertical="center" wrapText="1"/>
    </xf>
    <xf numFmtId="0" fontId="22" fillId="2" borderId="17" xfId="9" applyFont="1" applyFill="1" applyBorder="1" applyAlignment="1">
      <alignment vertical="center" wrapText="1"/>
    </xf>
    <xf numFmtId="0" fontId="53" fillId="0" borderId="0" xfId="9" applyFont="1">
      <alignment vertical="center"/>
    </xf>
    <xf numFmtId="0" fontId="54" fillId="0" borderId="0" xfId="9" applyFont="1">
      <alignment vertical="center"/>
    </xf>
    <xf numFmtId="0" fontId="56" fillId="0" borderId="0" xfId="9" applyFont="1" applyAlignment="1">
      <alignment vertical="center" wrapText="1"/>
    </xf>
    <xf numFmtId="0" fontId="57" fillId="0" borderId="0" xfId="9" applyFont="1" applyAlignment="1">
      <alignment vertical="center" wrapText="1"/>
    </xf>
    <xf numFmtId="0" fontId="53" fillId="0" borderId="0" xfId="9" applyFont="1" applyAlignment="1">
      <alignment vertical="center" wrapText="1"/>
    </xf>
    <xf numFmtId="0" fontId="53" fillId="0" borderId="0" xfId="9" applyFont="1" applyAlignment="1">
      <alignment horizontal="center" vertical="center"/>
    </xf>
    <xf numFmtId="0" fontId="55" fillId="0" borderId="0" xfId="9" applyFont="1" applyAlignment="1">
      <alignment horizontal="distributed" vertical="center" indent="13"/>
    </xf>
    <xf numFmtId="0" fontId="53" fillId="2" borderId="0" xfId="9" applyFont="1" applyFill="1">
      <alignment vertical="center"/>
    </xf>
    <xf numFmtId="0" fontId="58" fillId="2" borderId="0" xfId="9" applyFont="1" applyFill="1">
      <alignment vertical="center"/>
    </xf>
    <xf numFmtId="38" fontId="22" fillId="2" borderId="0" xfId="13" applyFont="1" applyFill="1" applyBorder="1">
      <alignment vertical="center"/>
    </xf>
    <xf numFmtId="38" fontId="22" fillId="2" borderId="0" xfId="13" applyFont="1" applyFill="1" applyBorder="1" applyAlignment="1">
      <alignment vertical="center"/>
    </xf>
    <xf numFmtId="0" fontId="22" fillId="2" borderId="0" xfId="9" applyFont="1" applyFill="1" applyAlignment="1">
      <alignment horizontal="right" vertical="top"/>
    </xf>
    <xf numFmtId="38" fontId="22" fillId="2" borderId="0" xfId="13" applyFont="1" applyFill="1" applyBorder="1" applyAlignment="1">
      <alignment horizontal="left" vertical="top" wrapText="1"/>
    </xf>
    <xf numFmtId="0" fontId="50" fillId="2" borderId="0" xfId="9" applyFont="1" applyFill="1">
      <alignment vertical="center"/>
    </xf>
    <xf numFmtId="38" fontId="22" fillId="2" borderId="0" xfId="13" applyFont="1" applyFill="1" applyBorder="1" applyAlignment="1">
      <alignment vertical="center" wrapText="1"/>
    </xf>
    <xf numFmtId="0" fontId="60" fillId="0" borderId="0" xfId="17" applyFont="1">
      <alignment vertical="center"/>
    </xf>
    <xf numFmtId="0" fontId="60" fillId="0" borderId="0" xfId="17" applyFont="1" applyAlignment="1">
      <alignment vertical="top"/>
    </xf>
    <xf numFmtId="0" fontId="51" fillId="2" borderId="0" xfId="0" applyFont="1" applyFill="1">
      <alignment vertical="center"/>
    </xf>
    <xf numFmtId="0" fontId="54" fillId="0" borderId="0" xfId="9" applyFont="1" applyAlignment="1">
      <alignment horizontal="left" vertical="center"/>
    </xf>
    <xf numFmtId="0" fontId="60" fillId="0" borderId="0" xfId="17" applyFont="1" applyAlignment="1">
      <alignment horizontal="right" vertical="center"/>
    </xf>
    <xf numFmtId="38" fontId="62" fillId="2" borderId="0" xfId="13" applyFont="1" applyFill="1" applyBorder="1" applyAlignment="1">
      <alignment vertical="center"/>
    </xf>
    <xf numFmtId="0" fontId="62" fillId="2" borderId="0" xfId="9" applyFont="1" applyFill="1">
      <alignment vertical="center"/>
    </xf>
    <xf numFmtId="0" fontId="64" fillId="2" borderId="0" xfId="0" applyFont="1" applyFill="1">
      <alignment vertical="center"/>
    </xf>
    <xf numFmtId="0" fontId="65" fillId="0" borderId="0" xfId="15" applyFont="1">
      <alignment vertical="center"/>
    </xf>
    <xf numFmtId="0" fontId="53" fillId="0" borderId="0" xfId="15" applyFont="1" applyAlignment="1">
      <alignment horizontal="center" vertical="center"/>
    </xf>
    <xf numFmtId="0" fontId="53" fillId="0" borderId="0" xfId="15" applyFont="1" applyAlignment="1">
      <alignment horizontal="left" vertical="center"/>
    </xf>
    <xf numFmtId="0" fontId="53" fillId="0" borderId="0" xfId="27" applyFont="1">
      <alignment vertical="center"/>
    </xf>
    <xf numFmtId="0" fontId="53" fillId="0" borderId="0" xfId="27" applyFont="1" applyAlignment="1">
      <alignment horizontal="left" vertical="center"/>
    </xf>
    <xf numFmtId="0" fontId="53" fillId="0" borderId="0" xfId="27" applyFont="1" applyAlignment="1">
      <alignment horizontal="center" vertical="center"/>
    </xf>
    <xf numFmtId="0" fontId="22" fillId="0" borderId="0" xfId="27" applyFont="1">
      <alignment vertical="center"/>
    </xf>
    <xf numFmtId="38" fontId="53" fillId="0" borderId="0" xfId="28" applyFont="1" applyFill="1" applyAlignment="1">
      <alignment vertical="center"/>
    </xf>
    <xf numFmtId="0" fontId="53" fillId="0" borderId="109" xfId="27" applyFont="1" applyBorder="1">
      <alignment vertical="center"/>
    </xf>
    <xf numFmtId="0" fontId="53" fillId="0" borderId="0" xfId="27" applyFont="1" applyAlignment="1">
      <alignment horizontal="right" vertical="center"/>
    </xf>
    <xf numFmtId="38" fontId="53" fillId="0" borderId="0" xfId="28" applyFont="1" applyFill="1">
      <alignment vertical="center"/>
    </xf>
    <xf numFmtId="191" fontId="53" fillId="0" borderId="0" xfId="27" applyNumberFormat="1" applyFont="1" applyAlignment="1">
      <alignment horizontal="right" vertical="center"/>
    </xf>
    <xf numFmtId="38" fontId="22" fillId="0" borderId="0" xfId="28" applyFont="1" applyFill="1">
      <alignment vertical="center"/>
    </xf>
    <xf numFmtId="0" fontId="22" fillId="0" borderId="0" xfId="27" applyFont="1" applyAlignment="1">
      <alignment vertical="center" wrapText="1"/>
    </xf>
    <xf numFmtId="38" fontId="22" fillId="0" borderId="0" xfId="28" applyFont="1" applyFill="1" applyBorder="1">
      <alignment vertical="center"/>
    </xf>
    <xf numFmtId="0" fontId="66" fillId="0" borderId="0" xfId="15" applyFont="1">
      <alignment vertical="center"/>
    </xf>
    <xf numFmtId="0" fontId="22" fillId="2" borderId="0" xfId="9" applyFont="1" applyFill="1">
      <alignment vertical="center"/>
    </xf>
    <xf numFmtId="0" fontId="22" fillId="2" borderId="0" xfId="9" applyFont="1" applyFill="1" applyBorder="1" applyAlignment="1">
      <alignment horizontal="center" vertical="center" wrapText="1"/>
    </xf>
    <xf numFmtId="0" fontId="22" fillId="2" borderId="0" xfId="9" applyFont="1" applyFill="1" applyBorder="1" applyAlignment="1">
      <alignment vertical="center" wrapText="1"/>
    </xf>
    <xf numFmtId="0" fontId="22" fillId="2" borderId="8" xfId="9" applyFont="1" applyFill="1" applyBorder="1" applyAlignment="1">
      <alignment vertical="center" wrapText="1"/>
    </xf>
    <xf numFmtId="0" fontId="17" fillId="2" borderId="20" xfId="9" applyFont="1" applyFill="1" applyBorder="1" applyAlignment="1">
      <alignment horizontal="center" vertical="center" shrinkToFit="1"/>
    </xf>
    <xf numFmtId="0" fontId="22" fillId="2" borderId="20" xfId="9" applyFont="1" applyFill="1" applyBorder="1" applyAlignment="1">
      <alignment horizontal="center" vertical="center"/>
    </xf>
    <xf numFmtId="0" fontId="22" fillId="2" borderId="21" xfId="9" applyFont="1" applyFill="1" applyBorder="1" applyAlignment="1">
      <alignment horizontal="center" vertical="center"/>
    </xf>
    <xf numFmtId="0" fontId="31" fillId="2" borderId="0" xfId="9" applyFont="1" applyFill="1" applyBorder="1" applyAlignment="1">
      <alignment horizontal="center" vertical="center" wrapText="1"/>
    </xf>
    <xf numFmtId="0" fontId="14" fillId="2" borderId="0" xfId="9" applyFont="1" applyFill="1" applyBorder="1" applyAlignment="1">
      <alignment horizontal="center" vertical="center"/>
    </xf>
    <xf numFmtId="0" fontId="22" fillId="2" borderId="75" xfId="9" applyFont="1" applyFill="1" applyBorder="1" applyAlignment="1">
      <alignment horizontal="center" vertical="center" wrapText="1"/>
    </xf>
    <xf numFmtId="0" fontId="53" fillId="0" borderId="0" xfId="9" applyFont="1" applyAlignment="1">
      <alignment horizontal="center" vertical="center" wrapText="1"/>
    </xf>
    <xf numFmtId="0" fontId="22" fillId="5" borderId="15" xfId="9" applyFont="1" applyFill="1" applyBorder="1" applyAlignment="1">
      <alignment horizontal="center" vertical="center"/>
    </xf>
    <xf numFmtId="0" fontId="25" fillId="2" borderId="0" xfId="0" applyFont="1" applyFill="1" applyAlignment="1">
      <alignment horizontal="left" vertical="top" wrapText="1"/>
    </xf>
    <xf numFmtId="0" fontId="25" fillId="2" borderId="0" xfId="0" applyFont="1" applyFill="1" applyBorder="1" applyAlignment="1">
      <alignment horizontal="left" vertical="top" wrapText="1"/>
    </xf>
    <xf numFmtId="0" fontId="63" fillId="2" borderId="0" xfId="9" applyFont="1" applyFill="1" applyAlignment="1">
      <alignment horizontal="left" vertical="center" wrapText="1"/>
    </xf>
    <xf numFmtId="187" fontId="53" fillId="5" borderId="112" xfId="27" applyNumberFormat="1" applyFont="1" applyFill="1" applyBorder="1" applyAlignment="1">
      <alignment horizontal="right" vertical="center"/>
    </xf>
    <xf numFmtId="0" fontId="22" fillId="2" borderId="0" xfId="9" applyFont="1" applyFill="1">
      <alignment vertical="center"/>
    </xf>
    <xf numFmtId="0" fontId="58" fillId="2" borderId="0" xfId="9" applyFont="1" applyFill="1" applyAlignment="1">
      <alignment horizontal="left" vertical="center"/>
    </xf>
    <xf numFmtId="38" fontId="22" fillId="2" borderId="0" xfId="13" applyFont="1" applyFill="1" applyBorder="1" applyAlignment="1">
      <alignment horizontal="left" vertical="center"/>
    </xf>
    <xf numFmtId="0" fontId="67" fillId="5" borderId="0" xfId="9" applyFont="1" applyFill="1" applyBorder="1" applyAlignment="1">
      <alignment vertical="top" wrapText="1"/>
    </xf>
    <xf numFmtId="0" fontId="58" fillId="2" borderId="0" xfId="9" applyFont="1" applyFill="1" applyAlignment="1">
      <alignment horizontal="left" vertical="top"/>
    </xf>
    <xf numFmtId="0" fontId="67" fillId="5" borderId="0" xfId="9" applyFont="1" applyFill="1" applyBorder="1" applyAlignment="1">
      <alignment horizontal="left" vertical="top" wrapText="1"/>
    </xf>
    <xf numFmtId="0" fontId="25" fillId="2" borderId="0" xfId="0" applyFont="1" applyFill="1" applyBorder="1" applyAlignment="1">
      <alignment horizontal="center" vertical="top" wrapText="1"/>
    </xf>
    <xf numFmtId="0" fontId="22" fillId="2" borderId="0" xfId="9" applyFont="1" applyFill="1" applyBorder="1" applyAlignment="1">
      <alignment horizontal="center" vertical="center"/>
    </xf>
    <xf numFmtId="0" fontId="50" fillId="0" borderId="0" xfId="17" applyFont="1" applyBorder="1" applyAlignment="1">
      <alignment horizontal="center" vertical="center" wrapText="1"/>
    </xf>
    <xf numFmtId="0" fontId="54" fillId="0" borderId="0" xfId="17" applyFont="1" applyBorder="1" applyAlignment="1">
      <alignment horizontal="center" vertical="center"/>
    </xf>
    <xf numFmtId="38" fontId="54" fillId="0" borderId="0" xfId="18" applyFont="1" applyFill="1" applyBorder="1">
      <alignment vertical="center"/>
    </xf>
    <xf numFmtId="0" fontId="65" fillId="0" borderId="15" xfId="9" applyFont="1" applyBorder="1" applyAlignment="1">
      <alignment horizontal="center" vertical="center"/>
    </xf>
    <xf numFmtId="0" fontId="65" fillId="5" borderId="9" xfId="9" applyFont="1" applyFill="1" applyBorder="1">
      <alignment vertical="center"/>
    </xf>
    <xf numFmtId="0" fontId="32" fillId="5" borderId="1" xfId="9" applyFont="1" applyFill="1" applyBorder="1" applyAlignment="1">
      <alignment horizontal="center" vertical="center"/>
    </xf>
    <xf numFmtId="0" fontId="65" fillId="5" borderId="1" xfId="9" applyFont="1" applyFill="1" applyBorder="1">
      <alignment vertical="center"/>
    </xf>
    <xf numFmtId="0" fontId="32" fillId="5" borderId="5" xfId="9" applyFont="1" applyFill="1" applyBorder="1" applyAlignment="1">
      <alignment horizontal="center" vertical="center"/>
    </xf>
    <xf numFmtId="0" fontId="65" fillId="5" borderId="0" xfId="9" applyFont="1" applyFill="1" applyAlignment="1">
      <alignment horizontal="center" vertical="center"/>
    </xf>
    <xf numFmtId="0" fontId="65" fillId="5" borderId="4" xfId="9" applyFont="1" applyFill="1" applyBorder="1" applyAlignment="1">
      <alignment horizontal="center" vertical="center"/>
    </xf>
    <xf numFmtId="0" fontId="65" fillId="5" borderId="0" xfId="9" applyFont="1" applyFill="1">
      <alignment vertical="center"/>
    </xf>
    <xf numFmtId="0" fontId="65" fillId="2" borderId="62" xfId="9" applyFont="1" applyFill="1" applyBorder="1">
      <alignment vertical="center"/>
    </xf>
    <xf numFmtId="0" fontId="65" fillId="5" borderId="64" xfId="9" applyFont="1" applyFill="1" applyBorder="1">
      <alignment vertical="center"/>
    </xf>
    <xf numFmtId="0" fontId="65" fillId="5" borderId="95" xfId="9" applyFont="1" applyFill="1" applyBorder="1">
      <alignment vertical="center"/>
    </xf>
    <xf numFmtId="38" fontId="69" fillId="2" borderId="0" xfId="13" applyFont="1" applyFill="1" applyBorder="1" applyAlignment="1">
      <alignment vertical="center"/>
    </xf>
    <xf numFmtId="0" fontId="65" fillId="2" borderId="0" xfId="9" applyFont="1" applyFill="1">
      <alignment vertical="center"/>
    </xf>
    <xf numFmtId="0" fontId="18" fillId="2" borderId="16" xfId="9" applyFont="1" applyFill="1" applyBorder="1" applyAlignment="1">
      <alignment horizontal="left" vertical="center"/>
    </xf>
    <xf numFmtId="0" fontId="66" fillId="2" borderId="16" xfId="9" applyFont="1" applyFill="1" applyBorder="1" applyAlignment="1">
      <alignment horizontal="left" vertical="center"/>
    </xf>
    <xf numFmtId="0" fontId="66" fillId="2" borderId="74" xfId="9" applyFont="1" applyFill="1" applyBorder="1" applyAlignment="1">
      <alignment horizontal="left" vertical="center"/>
    </xf>
    <xf numFmtId="0" fontId="65" fillId="2" borderId="16" xfId="9" applyFont="1" applyFill="1" applyBorder="1" applyAlignment="1">
      <alignment horizontal="left" vertical="center"/>
    </xf>
    <xf numFmtId="0" fontId="66" fillId="0" borderId="0" xfId="9" applyFont="1">
      <alignment vertical="center"/>
    </xf>
    <xf numFmtId="0" fontId="66" fillId="5" borderId="142" xfId="27" applyFont="1" applyFill="1" applyBorder="1" applyAlignment="1">
      <alignment horizontal="center" vertical="center" textRotation="255"/>
    </xf>
    <xf numFmtId="0" fontId="66" fillId="0" borderId="161" xfId="27" applyFont="1" applyBorder="1">
      <alignment vertical="center"/>
    </xf>
    <xf numFmtId="0" fontId="66" fillId="5" borderId="142" xfId="27" applyFont="1" applyFill="1" applyBorder="1" applyAlignment="1">
      <alignment horizontal="center" vertical="center" wrapText="1"/>
    </xf>
    <xf numFmtId="187" fontId="66" fillId="5" borderId="142" xfId="27" applyNumberFormat="1" applyFont="1" applyFill="1" applyBorder="1" applyAlignment="1">
      <alignment horizontal="right" vertical="center"/>
    </xf>
    <xf numFmtId="0" fontId="66" fillId="5" borderId="131" xfId="27" applyFont="1" applyFill="1" applyBorder="1" applyAlignment="1">
      <alignment horizontal="center" vertical="center" textRotation="255"/>
    </xf>
    <xf numFmtId="0" fontId="66" fillId="5" borderId="131" xfId="27" applyFont="1" applyFill="1" applyBorder="1" applyAlignment="1">
      <alignment horizontal="center" vertical="center" wrapText="1"/>
    </xf>
    <xf numFmtId="187" fontId="66" fillId="5" borderId="131" xfId="27" applyNumberFormat="1" applyFont="1" applyFill="1" applyBorder="1" applyAlignment="1">
      <alignment horizontal="right" vertical="center"/>
    </xf>
    <xf numFmtId="0" fontId="66" fillId="5" borderId="123" xfId="27" applyFont="1" applyFill="1" applyBorder="1" applyAlignment="1">
      <alignment horizontal="center" vertical="center" textRotation="255"/>
    </xf>
    <xf numFmtId="0" fontId="66" fillId="0" borderId="150" xfId="27" applyFont="1" applyBorder="1">
      <alignment vertical="center"/>
    </xf>
    <xf numFmtId="0" fontId="66" fillId="5" borderId="123" xfId="27" applyFont="1" applyFill="1" applyBorder="1" applyAlignment="1">
      <alignment horizontal="center" vertical="center" wrapText="1"/>
    </xf>
    <xf numFmtId="187" fontId="66" fillId="5" borderId="123" xfId="27" applyNumberFormat="1" applyFont="1" applyFill="1" applyBorder="1" applyAlignment="1">
      <alignment horizontal="right" vertical="center"/>
    </xf>
    <xf numFmtId="187" fontId="66" fillId="5" borderId="119" xfId="27" applyNumberFormat="1" applyFont="1" applyFill="1" applyBorder="1" applyAlignment="1">
      <alignment horizontal="right" vertical="center"/>
    </xf>
    <xf numFmtId="0" fontId="66" fillId="0" borderId="136" xfId="27" applyFont="1" applyBorder="1" applyAlignment="1">
      <alignment vertical="center" wrapText="1"/>
    </xf>
    <xf numFmtId="0" fontId="68" fillId="5" borderId="143" xfId="27" applyFont="1" applyFill="1" applyBorder="1" applyAlignment="1">
      <alignment horizontal="center" vertical="center"/>
    </xf>
    <xf numFmtId="0" fontId="68" fillId="5" borderId="176" xfId="27" applyFont="1" applyFill="1" applyBorder="1" applyAlignment="1">
      <alignment horizontal="center" vertical="center"/>
    </xf>
    <xf numFmtId="0" fontId="68" fillId="5" borderId="132" xfId="27" applyFont="1" applyFill="1" applyBorder="1" applyAlignment="1">
      <alignment horizontal="center" vertical="center"/>
    </xf>
    <xf numFmtId="0" fontId="65" fillId="0" borderId="0" xfId="9" applyFont="1">
      <alignment vertical="center"/>
    </xf>
    <xf numFmtId="0" fontId="66" fillId="0" borderId="0" xfId="9" applyFont="1" applyAlignment="1">
      <alignment horizontal="left" vertical="center"/>
    </xf>
    <xf numFmtId="0" fontId="66" fillId="0" borderId="0" xfId="9" applyFont="1" applyAlignment="1">
      <alignment horizontal="center" vertical="center"/>
    </xf>
    <xf numFmtId="0" fontId="66" fillId="0" borderId="0" xfId="15" applyFont="1" applyAlignment="1">
      <alignment horizontal="center" vertical="center"/>
    </xf>
    <xf numFmtId="0" fontId="66" fillId="0" borderId="0" xfId="15" applyFont="1" applyAlignment="1">
      <alignment horizontal="left" vertical="center"/>
    </xf>
    <xf numFmtId="0" fontId="68" fillId="0" borderId="0" xfId="9" applyFont="1">
      <alignment vertical="center"/>
    </xf>
    <xf numFmtId="0" fontId="74" fillId="0" borderId="0" xfId="17" applyFont="1">
      <alignment vertical="center"/>
    </xf>
    <xf numFmtId="0" fontId="59" fillId="0" borderId="181" xfId="17" applyFont="1" applyBorder="1" applyAlignment="1">
      <alignment horizontal="center" vertical="center"/>
    </xf>
    <xf numFmtId="0" fontId="59" fillId="0" borderId="119" xfId="17" applyFont="1" applyBorder="1" applyAlignment="1">
      <alignment horizontal="center" vertical="center"/>
    </xf>
    <xf numFmtId="0" fontId="59" fillId="0" borderId="117" xfId="17" applyFont="1" applyBorder="1" applyAlignment="1">
      <alignment horizontal="center" vertical="center"/>
    </xf>
    <xf numFmtId="0" fontId="59" fillId="0" borderId="240" xfId="17" applyFont="1" applyBorder="1" applyAlignment="1">
      <alignment horizontal="center" vertical="center"/>
    </xf>
    <xf numFmtId="0" fontId="78" fillId="0" borderId="198" xfId="17" applyFont="1" applyBorder="1" applyAlignment="1">
      <alignment horizontal="center" vertical="center"/>
    </xf>
    <xf numFmtId="38" fontId="59" fillId="5" borderId="182" xfId="18" applyFont="1" applyFill="1" applyBorder="1">
      <alignment vertical="center"/>
    </xf>
    <xf numFmtId="38" fontId="59" fillId="5" borderId="156" xfId="18" applyFont="1" applyFill="1" applyBorder="1">
      <alignment vertical="center"/>
    </xf>
    <xf numFmtId="38" fontId="59" fillId="5" borderId="154" xfId="18" applyFont="1" applyFill="1" applyBorder="1">
      <alignment vertical="center"/>
    </xf>
    <xf numFmtId="38" fontId="59" fillId="5" borderId="238" xfId="18" applyFont="1" applyFill="1" applyBorder="1">
      <alignment vertical="center"/>
    </xf>
    <xf numFmtId="38" fontId="59" fillId="5" borderId="183" xfId="18" applyFont="1" applyFill="1" applyBorder="1">
      <alignment vertical="center"/>
    </xf>
    <xf numFmtId="38" fontId="59" fillId="5" borderId="138" xfId="18" applyFont="1" applyFill="1" applyBorder="1">
      <alignment vertical="center"/>
    </xf>
    <xf numFmtId="38" fontId="59" fillId="5" borderId="129" xfId="18" applyFont="1" applyFill="1" applyBorder="1">
      <alignment vertical="center"/>
    </xf>
    <xf numFmtId="38" fontId="59" fillId="5" borderId="241" xfId="18" applyFont="1" applyFill="1" applyBorder="1">
      <alignment vertical="center"/>
    </xf>
    <xf numFmtId="38" fontId="59" fillId="5" borderId="184" xfId="18" applyFont="1" applyFill="1" applyBorder="1">
      <alignment vertical="center"/>
    </xf>
    <xf numFmtId="38" fontId="59" fillId="5" borderId="171" xfId="18" applyFont="1" applyFill="1" applyBorder="1">
      <alignment vertical="center"/>
    </xf>
    <xf numFmtId="38" fontId="59" fillId="5" borderId="172" xfId="18" applyFont="1" applyFill="1" applyBorder="1">
      <alignment vertical="center"/>
    </xf>
    <xf numFmtId="38" fontId="59" fillId="5" borderId="242" xfId="18" applyFont="1" applyFill="1" applyBorder="1">
      <alignment vertical="center"/>
    </xf>
    <xf numFmtId="38" fontId="59" fillId="0" borderId="185" xfId="18" applyFont="1" applyFill="1" applyBorder="1" applyAlignment="1">
      <alignment horizontal="center" vertical="center"/>
    </xf>
    <xf numFmtId="38" fontId="59" fillId="5" borderId="173" xfId="18" applyFont="1" applyFill="1" applyBorder="1">
      <alignment vertical="center"/>
    </xf>
    <xf numFmtId="38" fontId="59" fillId="0" borderId="174" xfId="18" applyFont="1" applyFill="1" applyBorder="1" applyAlignment="1">
      <alignment horizontal="center" vertical="center"/>
    </xf>
    <xf numFmtId="38" fontId="59" fillId="0" borderId="174" xfId="18" applyFont="1" applyFill="1" applyBorder="1">
      <alignment vertical="center"/>
    </xf>
    <xf numFmtId="38" fontId="59" fillId="5" borderId="243" xfId="18" applyFont="1" applyFill="1" applyBorder="1">
      <alignment vertical="center"/>
    </xf>
    <xf numFmtId="0" fontId="78" fillId="0" borderId="73" xfId="17" applyFont="1" applyBorder="1" applyAlignment="1">
      <alignment horizontal="center" vertical="center"/>
    </xf>
    <xf numFmtId="0" fontId="78" fillId="0" borderId="194" xfId="17" applyFont="1" applyBorder="1" applyAlignment="1">
      <alignment horizontal="center" vertical="center"/>
    </xf>
    <xf numFmtId="0" fontId="59" fillId="0" borderId="186" xfId="17" applyFont="1" applyBorder="1" applyAlignment="1">
      <alignment horizontal="center" vertical="center"/>
    </xf>
    <xf numFmtId="38" fontId="59" fillId="5" borderId="187" xfId="18" applyFont="1" applyFill="1" applyBorder="1">
      <alignment vertical="center"/>
    </xf>
    <xf numFmtId="0" fontId="59" fillId="0" borderId="188" xfId="17" applyFont="1" applyBorder="1" applyAlignment="1">
      <alignment horizontal="center" vertical="center"/>
    </xf>
    <xf numFmtId="38" fontId="59" fillId="5" borderId="189" xfId="18" applyFont="1" applyFill="1" applyBorder="1">
      <alignment vertical="center"/>
    </xf>
    <xf numFmtId="38" fontId="59" fillId="5" borderId="244" xfId="18" applyFont="1" applyFill="1" applyBorder="1">
      <alignment vertical="center"/>
    </xf>
    <xf numFmtId="0" fontId="78" fillId="0" borderId="0" xfId="17" applyFont="1" applyAlignment="1">
      <alignment horizontal="right" vertical="center"/>
    </xf>
    <xf numFmtId="0" fontId="67" fillId="2" borderId="0" xfId="9" applyFont="1" applyFill="1">
      <alignment vertical="center"/>
    </xf>
    <xf numFmtId="0" fontId="66" fillId="0" borderId="0" xfId="27" applyFont="1" applyAlignment="1">
      <alignment horizontal="left" vertical="center"/>
    </xf>
    <xf numFmtId="0" fontId="65" fillId="2" borderId="0" xfId="9" applyFont="1" applyFill="1" applyAlignment="1">
      <alignment horizontal="left" vertical="center"/>
    </xf>
    <xf numFmtId="0" fontId="83" fillId="0" borderId="0" xfId="9" applyFont="1" applyAlignment="1">
      <alignment vertical="center" wrapText="1"/>
    </xf>
    <xf numFmtId="0" fontId="84" fillId="0" borderId="0" xfId="9" applyFont="1" applyAlignment="1">
      <alignment vertical="center" wrapText="1"/>
    </xf>
    <xf numFmtId="0" fontId="85" fillId="0" borderId="0" xfId="9" applyFont="1">
      <alignment vertical="center"/>
    </xf>
    <xf numFmtId="0" fontId="82" fillId="0" borderId="0" xfId="9" applyFont="1">
      <alignment vertical="center"/>
    </xf>
    <xf numFmtId="0" fontId="85" fillId="0" borderId="0" xfId="9" applyFont="1" applyAlignment="1">
      <alignment vertical="top" wrapText="1"/>
    </xf>
    <xf numFmtId="0" fontId="83" fillId="0" borderId="0" xfId="9" applyFont="1" applyAlignment="1">
      <alignment horizontal="distributed" vertical="center" indent="13"/>
    </xf>
    <xf numFmtId="0" fontId="82" fillId="0" borderId="0" xfId="9" applyFont="1" applyAlignment="1">
      <alignment vertical="top"/>
    </xf>
    <xf numFmtId="0" fontId="82" fillId="0" borderId="0" xfId="9" applyFont="1" applyBorder="1" applyAlignment="1">
      <alignment horizontal="left" vertical="top"/>
    </xf>
    <xf numFmtId="0" fontId="53" fillId="0" borderId="0" xfId="9" applyFont="1" applyAlignment="1">
      <alignment horizontal="left" vertical="top" wrapText="1"/>
    </xf>
    <xf numFmtId="0" fontId="82" fillId="0" borderId="0" xfId="9" applyFont="1" applyBorder="1" applyAlignment="1">
      <alignment horizontal="left" vertical="top"/>
    </xf>
    <xf numFmtId="0" fontId="53" fillId="0" borderId="0" xfId="9" applyFont="1" applyAlignment="1">
      <alignment horizontal="center" vertical="center" wrapText="1"/>
    </xf>
    <xf numFmtId="0" fontId="82" fillId="0" borderId="0" xfId="9" applyFont="1" applyAlignment="1">
      <alignment horizontal="center" vertical="center"/>
    </xf>
    <xf numFmtId="0" fontId="81" fillId="0" borderId="0" xfId="0" applyFont="1" applyAlignment="1">
      <alignment horizontal="left" vertical="center"/>
    </xf>
    <xf numFmtId="0" fontId="85" fillId="0" borderId="0" xfId="9" applyFont="1" applyAlignment="1">
      <alignment horizontal="left" vertical="top" wrapText="1"/>
    </xf>
    <xf numFmtId="0" fontId="55" fillId="0" borderId="0" xfId="9" applyFont="1" applyAlignment="1">
      <alignment horizontal="center" vertical="center" wrapText="1"/>
    </xf>
    <xf numFmtId="0" fontId="58" fillId="0" borderId="0" xfId="9" applyFont="1" applyAlignment="1">
      <alignment horizontal="center" vertical="center"/>
    </xf>
    <xf numFmtId="0" fontId="82" fillId="0" borderId="0" xfId="9" applyFont="1" applyAlignment="1">
      <alignment horizontal="right" vertical="center"/>
    </xf>
    <xf numFmtId="0" fontId="82" fillId="0" borderId="0" xfId="9" applyFont="1" applyAlignment="1">
      <alignment horizontal="left" vertical="center"/>
    </xf>
    <xf numFmtId="0" fontId="65" fillId="5" borderId="94" xfId="9" applyFont="1" applyFill="1" applyBorder="1" applyAlignment="1">
      <alignment horizontal="center" vertical="center"/>
    </xf>
    <xf numFmtId="0" fontId="65" fillId="5" borderId="100" xfId="9" applyFont="1" applyFill="1" applyBorder="1" applyAlignment="1">
      <alignment horizontal="center" vertical="center"/>
    </xf>
    <xf numFmtId="189" fontId="18" fillId="2" borderId="100" xfId="9" applyNumberFormat="1" applyFont="1" applyFill="1" applyBorder="1" applyAlignment="1">
      <alignment horizontal="center" vertical="center"/>
    </xf>
    <xf numFmtId="189" fontId="18" fillId="2" borderId="101" xfId="9" applyNumberFormat="1" applyFont="1" applyFill="1" applyBorder="1" applyAlignment="1">
      <alignment horizontal="center" vertical="center"/>
    </xf>
    <xf numFmtId="0" fontId="18" fillId="2" borderId="23" xfId="9" applyFont="1" applyFill="1" applyBorder="1" applyAlignment="1">
      <alignment horizontal="center" vertical="center" shrinkToFit="1"/>
    </xf>
    <xf numFmtId="0" fontId="18" fillId="2" borderId="6" xfId="9" applyFont="1" applyFill="1" applyBorder="1" applyAlignment="1">
      <alignment horizontal="center" vertical="center" shrinkToFit="1"/>
    </xf>
    <xf numFmtId="0" fontId="70" fillId="2" borderId="10" xfId="9" applyFont="1" applyFill="1" applyBorder="1" applyAlignment="1">
      <alignment horizontal="center" vertical="center" shrinkToFit="1"/>
    </xf>
    <xf numFmtId="0" fontId="65" fillId="2" borderId="23" xfId="9" applyFont="1" applyFill="1" applyBorder="1" applyAlignment="1">
      <alignment horizontal="center" vertical="center"/>
    </xf>
    <xf numFmtId="0" fontId="65" fillId="2" borderId="6" xfId="9" applyFont="1" applyFill="1" applyBorder="1" applyAlignment="1">
      <alignment horizontal="center" vertical="center"/>
    </xf>
    <xf numFmtId="0" fontId="65" fillId="2" borderId="10" xfId="9" applyFont="1" applyFill="1" applyBorder="1" applyAlignment="1">
      <alignment horizontal="center" vertical="center"/>
    </xf>
    <xf numFmtId="0" fontId="65" fillId="5" borderId="23" xfId="9" applyFont="1" applyFill="1" applyBorder="1" applyAlignment="1">
      <alignment horizontal="center" vertical="center"/>
    </xf>
    <xf numFmtId="0" fontId="65" fillId="5" borderId="6" xfId="9" applyFont="1" applyFill="1" applyBorder="1" applyAlignment="1">
      <alignment horizontal="center" vertical="center"/>
    </xf>
    <xf numFmtId="0" fontId="65" fillId="5" borderId="62" xfId="9" applyFont="1" applyFill="1" applyBorder="1" applyAlignment="1">
      <alignment horizontal="center" vertical="center"/>
    </xf>
    <xf numFmtId="0" fontId="72" fillId="5" borderId="9" xfId="14" applyFont="1" applyFill="1" applyBorder="1" applyAlignment="1" applyProtection="1">
      <alignment horizontal="center" vertical="center"/>
    </xf>
    <xf numFmtId="0" fontId="65" fillId="5" borderId="1" xfId="9" applyFont="1" applyFill="1" applyBorder="1" applyAlignment="1">
      <alignment horizontal="center" vertical="center"/>
    </xf>
    <xf numFmtId="0" fontId="65" fillId="2" borderId="15" xfId="9" applyFont="1" applyFill="1" applyBorder="1" applyAlignment="1">
      <alignment horizontal="center" vertical="center"/>
    </xf>
    <xf numFmtId="0" fontId="18" fillId="2" borderId="23" xfId="9" applyFont="1" applyFill="1" applyBorder="1" applyAlignment="1">
      <alignment horizontal="center" vertical="center" wrapText="1"/>
    </xf>
    <xf numFmtId="0" fontId="18" fillId="2" borderId="6" xfId="9" applyFont="1" applyFill="1" applyBorder="1" applyAlignment="1">
      <alignment horizontal="center" vertical="center" wrapText="1"/>
    </xf>
    <xf numFmtId="0" fontId="18" fillId="2" borderId="10" xfId="9" applyFont="1" applyFill="1" applyBorder="1" applyAlignment="1">
      <alignment horizontal="center" vertical="center" wrapText="1"/>
    </xf>
    <xf numFmtId="0" fontId="66" fillId="2" borderId="23" xfId="9" applyFont="1" applyFill="1" applyBorder="1" applyAlignment="1">
      <alignment horizontal="center" vertical="center" wrapText="1"/>
    </xf>
    <xf numFmtId="0" fontId="66" fillId="2" borderId="6" xfId="9" applyFont="1" applyFill="1" applyBorder="1" applyAlignment="1">
      <alignment horizontal="center" vertical="center" wrapText="1"/>
    </xf>
    <xf numFmtId="0" fontId="65" fillId="2" borderId="9" xfId="9" applyFont="1" applyFill="1" applyBorder="1" applyAlignment="1">
      <alignment horizontal="center" vertical="center"/>
    </xf>
    <xf numFmtId="0" fontId="65" fillId="2" borderId="1" xfId="9" applyFont="1" applyFill="1" applyBorder="1" applyAlignment="1">
      <alignment horizontal="center" vertical="center"/>
    </xf>
    <xf numFmtId="0" fontId="65" fillId="2" borderId="5" xfId="9" applyFont="1" applyFill="1" applyBorder="1" applyAlignment="1">
      <alignment horizontal="center" vertical="center"/>
    </xf>
    <xf numFmtId="0" fontId="65" fillId="2" borderId="8" xfId="9" applyFont="1" applyFill="1" applyBorder="1" applyAlignment="1">
      <alignment horizontal="center" vertical="center"/>
    </xf>
    <xf numFmtId="0" fontId="65" fillId="2" borderId="0" xfId="9" applyFont="1" applyFill="1" applyAlignment="1">
      <alignment horizontal="center" vertical="center"/>
    </xf>
    <xf numFmtId="0" fontId="65" fillId="2" borderId="4" xfId="9" applyFont="1" applyFill="1" applyBorder="1" applyAlignment="1">
      <alignment horizontal="center" vertical="center"/>
    </xf>
    <xf numFmtId="0" fontId="65" fillId="5" borderId="5" xfId="9" applyFont="1" applyFill="1" applyBorder="1" applyAlignment="1">
      <alignment horizontal="center" vertical="center"/>
    </xf>
    <xf numFmtId="0" fontId="22" fillId="5" borderId="23" xfId="9" applyFont="1" applyFill="1" applyBorder="1" applyAlignment="1">
      <alignment horizontal="center" vertical="center"/>
    </xf>
    <xf numFmtId="0" fontId="22" fillId="5" borderId="6" xfId="9" applyFont="1" applyFill="1" applyBorder="1" applyAlignment="1">
      <alignment horizontal="center" vertical="center"/>
    </xf>
    <xf numFmtId="0" fontId="22" fillId="5" borderId="10" xfId="9" applyFont="1" applyFill="1" applyBorder="1" applyAlignment="1">
      <alignment horizontal="center" vertical="center"/>
    </xf>
    <xf numFmtId="3" fontId="73" fillId="5" borderId="23" xfId="9" applyNumberFormat="1" applyFont="1" applyFill="1" applyBorder="1" applyAlignment="1">
      <alignment horizontal="right" vertical="center"/>
    </xf>
    <xf numFmtId="0" fontId="73" fillId="5" borderId="6" xfId="9" applyFont="1" applyFill="1" applyBorder="1" applyAlignment="1">
      <alignment horizontal="right" vertical="center"/>
    </xf>
    <xf numFmtId="0" fontId="65" fillId="2" borderId="64" xfId="9" applyFont="1" applyFill="1" applyBorder="1" applyAlignment="1">
      <alignment horizontal="center" vertical="center"/>
    </xf>
    <xf numFmtId="0" fontId="65" fillId="2" borderId="95" xfId="9" applyFont="1" applyFill="1" applyBorder="1" applyAlignment="1">
      <alignment horizontal="center" vertical="center"/>
    </xf>
    <xf numFmtId="0" fontId="65" fillId="2" borderId="65" xfId="9" applyFont="1" applyFill="1" applyBorder="1" applyAlignment="1">
      <alignment horizontal="center" vertical="center"/>
    </xf>
    <xf numFmtId="0" fontId="65" fillId="2" borderId="7" xfId="9" applyFont="1" applyFill="1" applyBorder="1" applyAlignment="1">
      <alignment horizontal="center" vertical="center"/>
    </xf>
    <xf numFmtId="0" fontId="65" fillId="2" borderId="2" xfId="9" applyFont="1" applyFill="1" applyBorder="1" applyAlignment="1">
      <alignment horizontal="center" vertical="center"/>
    </xf>
    <xf numFmtId="0" fontId="65" fillId="2" borderId="3" xfId="9" applyFont="1" applyFill="1" applyBorder="1" applyAlignment="1">
      <alignment horizontal="center" vertical="center"/>
    </xf>
    <xf numFmtId="0" fontId="65" fillId="5" borderId="9" xfId="9" applyFont="1" applyFill="1" applyBorder="1" applyAlignment="1">
      <alignment horizontal="center" vertical="center"/>
    </xf>
    <xf numFmtId="0" fontId="65" fillId="5" borderId="8" xfId="9" applyFont="1" applyFill="1" applyBorder="1" applyAlignment="1">
      <alignment horizontal="center" vertical="center"/>
    </xf>
    <xf numFmtId="0" fontId="65" fillId="5" borderId="0" xfId="9" applyFont="1" applyFill="1" applyAlignment="1">
      <alignment horizontal="center" vertical="center"/>
    </xf>
    <xf numFmtId="0" fontId="65" fillId="5" borderId="4" xfId="9" applyFont="1" applyFill="1" applyBorder="1" applyAlignment="1">
      <alignment horizontal="center" vertical="center"/>
    </xf>
    <xf numFmtId="0" fontId="65" fillId="5" borderId="7" xfId="9" applyFont="1" applyFill="1" applyBorder="1" applyAlignment="1">
      <alignment horizontal="center" vertical="center"/>
    </xf>
    <xf numFmtId="0" fontId="65" fillId="5" borderId="2" xfId="9" applyFont="1" applyFill="1" applyBorder="1" applyAlignment="1">
      <alignment horizontal="center" vertical="center"/>
    </xf>
    <xf numFmtId="0" fontId="65" fillId="5" borderId="3" xfId="9" applyFont="1" applyFill="1" applyBorder="1" applyAlignment="1">
      <alignment horizontal="center" vertical="center"/>
    </xf>
    <xf numFmtId="0" fontId="65" fillId="2" borderId="0" xfId="9" applyFont="1" applyFill="1" applyAlignment="1">
      <alignment horizontal="left" vertical="center"/>
    </xf>
    <xf numFmtId="0" fontId="80" fillId="2" borderId="0" xfId="9" applyFont="1" applyFill="1" applyAlignment="1">
      <alignment horizontal="center" vertical="center"/>
    </xf>
    <xf numFmtId="0" fontId="65" fillId="2" borderId="62" xfId="9" applyFont="1" applyFill="1" applyBorder="1" applyAlignment="1">
      <alignment horizontal="center" vertical="center"/>
    </xf>
    <xf numFmtId="0" fontId="18" fillId="2" borderId="10" xfId="9" applyFont="1" applyFill="1" applyBorder="1" applyAlignment="1">
      <alignment horizontal="center" vertical="center" shrinkToFit="1"/>
    </xf>
    <xf numFmtId="0" fontId="17" fillId="5" borderId="23" xfId="9" applyFont="1" applyFill="1" applyBorder="1" applyAlignment="1">
      <alignment horizontal="center" vertical="center" shrinkToFit="1"/>
    </xf>
    <xf numFmtId="0" fontId="17" fillId="5" borderId="6" xfId="9" applyFont="1" applyFill="1" applyBorder="1" applyAlignment="1">
      <alignment horizontal="center" vertical="center" shrinkToFit="1"/>
    </xf>
    <xf numFmtId="0" fontId="17" fillId="5" borderId="15" xfId="9" applyFont="1" applyFill="1" applyBorder="1" applyAlignment="1">
      <alignment horizontal="center" vertical="center" shrinkToFit="1"/>
    </xf>
    <xf numFmtId="0" fontId="22" fillId="5" borderId="62" xfId="9" applyFont="1" applyFill="1" applyBorder="1" applyAlignment="1">
      <alignment horizontal="center" vertical="center"/>
    </xf>
    <xf numFmtId="0" fontId="22" fillId="5" borderId="15" xfId="9" applyFont="1" applyFill="1" applyBorder="1" applyAlignment="1">
      <alignment horizontal="center" vertical="center"/>
    </xf>
    <xf numFmtId="0" fontId="22" fillId="5" borderId="64" xfId="9" applyFont="1" applyFill="1" applyBorder="1" applyAlignment="1">
      <alignment horizontal="center" vertical="center"/>
    </xf>
    <xf numFmtId="0" fontId="22" fillId="5" borderId="95" xfId="9" applyFont="1" applyFill="1" applyBorder="1" applyAlignment="1">
      <alignment horizontal="center" vertical="center"/>
    </xf>
    <xf numFmtId="0" fontId="22" fillId="5" borderId="65" xfId="9" applyFont="1" applyFill="1" applyBorder="1" applyAlignment="1">
      <alignment horizontal="center" vertical="center"/>
    </xf>
    <xf numFmtId="0" fontId="22" fillId="5" borderId="87" xfId="9" applyFont="1" applyFill="1" applyBorder="1" applyAlignment="1">
      <alignment horizontal="center" vertical="center"/>
    </xf>
    <xf numFmtId="0" fontId="66" fillId="5" borderId="23" xfId="9" applyFont="1" applyFill="1" applyBorder="1" applyAlignment="1">
      <alignment horizontal="center" vertical="center" wrapText="1"/>
    </xf>
    <xf numFmtId="0" fontId="66" fillId="5" borderId="6" xfId="9" applyFont="1" applyFill="1" applyBorder="1" applyAlignment="1">
      <alignment horizontal="center" vertical="center" wrapText="1"/>
    </xf>
    <xf numFmtId="0" fontId="65" fillId="5" borderId="64" xfId="9" applyFont="1" applyFill="1" applyBorder="1" applyAlignment="1">
      <alignment horizontal="center" vertical="center"/>
    </xf>
    <xf numFmtId="0" fontId="65" fillId="5" borderId="95" xfId="9" applyFont="1" applyFill="1" applyBorder="1" applyAlignment="1">
      <alignment horizontal="center" vertical="center"/>
    </xf>
    <xf numFmtId="0" fontId="65" fillId="5" borderId="96" xfId="9" applyFont="1" applyFill="1" applyBorder="1" applyAlignment="1">
      <alignment horizontal="center" vertical="center"/>
    </xf>
    <xf numFmtId="0" fontId="65" fillId="5" borderId="97" xfId="9" applyFont="1" applyFill="1" applyBorder="1" applyAlignment="1">
      <alignment horizontal="center" vertical="center"/>
    </xf>
    <xf numFmtId="0" fontId="65" fillId="5" borderId="99" xfId="9" applyFont="1" applyFill="1" applyBorder="1" applyAlignment="1">
      <alignment horizontal="center" vertical="center"/>
    </xf>
    <xf numFmtId="0" fontId="65" fillId="2" borderId="11" xfId="9" applyFont="1" applyFill="1" applyBorder="1" applyAlignment="1">
      <alignment horizontal="center" vertical="center"/>
    </xf>
    <xf numFmtId="0" fontId="65" fillId="5" borderId="2" xfId="9" applyFont="1" applyFill="1" applyBorder="1" applyAlignment="1">
      <alignment horizontal="left" vertical="center"/>
    </xf>
    <xf numFmtId="0" fontId="65" fillId="2" borderId="27" xfId="9" applyFont="1" applyFill="1" applyBorder="1" applyAlignment="1">
      <alignment horizontal="center" vertical="center" textRotation="255"/>
    </xf>
    <xf numFmtId="0" fontId="65" fillId="2" borderId="11" xfId="9" applyFont="1" applyFill="1" applyBorder="1" applyAlignment="1">
      <alignment horizontal="center" vertical="center" textRotation="255"/>
    </xf>
    <xf numFmtId="0" fontId="65" fillId="5" borderId="11" xfId="9" applyFont="1" applyFill="1" applyBorder="1" applyAlignment="1">
      <alignment horizontal="center" vertical="center"/>
    </xf>
    <xf numFmtId="0" fontId="65" fillId="5" borderId="80" xfId="9" applyFont="1" applyFill="1" applyBorder="1" applyAlignment="1">
      <alignment horizontal="center" vertical="center"/>
    </xf>
    <xf numFmtId="0" fontId="65" fillId="5" borderId="23" xfId="9" applyFont="1" applyFill="1" applyBorder="1" applyAlignment="1">
      <alignment horizontal="left" vertical="center"/>
    </xf>
    <xf numFmtId="0" fontId="65" fillId="5" borderId="6" xfId="9" applyFont="1" applyFill="1" applyBorder="1" applyAlignment="1">
      <alignment horizontal="left" vertical="center"/>
    </xf>
    <xf numFmtId="0" fontId="65" fillId="5" borderId="10" xfId="9" applyFont="1" applyFill="1" applyBorder="1" applyAlignment="1">
      <alignment horizontal="left" vertical="center"/>
    </xf>
    <xf numFmtId="0" fontId="66" fillId="5" borderId="62" xfId="9" applyFont="1" applyFill="1" applyBorder="1" applyAlignment="1">
      <alignment horizontal="center" vertical="center" wrapText="1"/>
    </xf>
    <xf numFmtId="0" fontId="65" fillId="5" borderId="87" xfId="9" applyFont="1" applyFill="1" applyBorder="1" applyAlignment="1">
      <alignment horizontal="center" vertical="center"/>
    </xf>
    <xf numFmtId="0" fontId="66" fillId="2" borderId="6" xfId="9" applyFont="1" applyFill="1" applyBorder="1" applyAlignment="1">
      <alignment horizontal="center" vertical="center"/>
    </xf>
    <xf numFmtId="0" fontId="66" fillId="2" borderId="62" xfId="9" applyFont="1" applyFill="1" applyBorder="1" applyAlignment="1">
      <alignment horizontal="center" vertical="center"/>
    </xf>
    <xf numFmtId="0" fontId="18" fillId="2" borderId="23" xfId="9" applyFont="1" applyFill="1" applyBorder="1" applyAlignment="1">
      <alignment horizontal="left" vertical="center" shrinkToFit="1"/>
    </xf>
    <xf numFmtId="0" fontId="18" fillId="2" borderId="6" xfId="9" applyFont="1" applyFill="1" applyBorder="1" applyAlignment="1">
      <alignment horizontal="left" vertical="center" shrinkToFit="1"/>
    </xf>
    <xf numFmtId="0" fontId="18" fillId="2" borderId="10" xfId="9" applyFont="1" applyFill="1" applyBorder="1" applyAlignment="1">
      <alignment horizontal="left" vertical="center" shrinkToFit="1"/>
    </xf>
    <xf numFmtId="0" fontId="65" fillId="2" borderId="23" xfId="9" applyFont="1" applyFill="1" applyBorder="1" applyAlignment="1">
      <alignment horizontal="left" vertical="center"/>
    </xf>
    <xf numFmtId="0" fontId="65" fillId="2" borderId="6" xfId="9" applyFont="1" applyFill="1" applyBorder="1" applyAlignment="1">
      <alignment horizontal="left" vertical="center"/>
    </xf>
    <xf numFmtId="0" fontId="65" fillId="2" borderId="10" xfId="9" applyFont="1" applyFill="1" applyBorder="1" applyAlignment="1">
      <alignment horizontal="left" vertical="center"/>
    </xf>
    <xf numFmtId="0" fontId="65" fillId="2" borderId="64" xfId="9" applyFont="1" applyFill="1" applyBorder="1" applyAlignment="1">
      <alignment horizontal="left" vertical="center"/>
    </xf>
    <xf numFmtId="0" fontId="65" fillId="2" borderId="95" xfId="9" applyFont="1" applyFill="1" applyBorder="1" applyAlignment="1">
      <alignment horizontal="left" vertical="center"/>
    </xf>
    <xf numFmtId="0" fontId="65" fillId="2" borderId="65" xfId="9" applyFont="1" applyFill="1" applyBorder="1" applyAlignment="1">
      <alignment horizontal="left" vertical="center"/>
    </xf>
    <xf numFmtId="0" fontId="71" fillId="2" borderId="22" xfId="9" applyFont="1" applyFill="1" applyBorder="1" applyAlignment="1">
      <alignment horizontal="center" vertical="center" textRotation="255" wrapText="1"/>
    </xf>
    <xf numFmtId="0" fontId="71" fillId="2" borderId="11" xfId="9" applyFont="1" applyFill="1" applyBorder="1" applyAlignment="1">
      <alignment horizontal="center" vertical="center" textRotation="255"/>
    </xf>
    <xf numFmtId="0" fontId="65" fillId="5" borderId="15" xfId="9" applyFont="1" applyFill="1" applyBorder="1" applyAlignment="1">
      <alignment horizontal="center" vertical="center"/>
    </xf>
    <xf numFmtId="0" fontId="65" fillId="5" borderId="84" xfId="9" applyFont="1" applyFill="1" applyBorder="1" applyAlignment="1">
      <alignment horizontal="center" vertical="center"/>
    </xf>
    <xf numFmtId="0" fontId="65" fillId="2" borderId="96" xfId="9" applyFont="1" applyFill="1" applyBorder="1" applyAlignment="1">
      <alignment horizontal="center" vertical="center"/>
    </xf>
    <xf numFmtId="0" fontId="65" fillId="2" borderId="97" xfId="9" applyFont="1" applyFill="1" applyBorder="1" applyAlignment="1">
      <alignment horizontal="center" vertical="center"/>
    </xf>
    <xf numFmtId="0" fontId="65" fillId="2" borderId="98" xfId="9" applyFont="1" applyFill="1" applyBorder="1" applyAlignment="1">
      <alignment horizontal="center" vertical="center"/>
    </xf>
    <xf numFmtId="0" fontId="65" fillId="2" borderId="22" xfId="9" applyFont="1" applyFill="1" applyBorder="1" applyAlignment="1">
      <alignment horizontal="center" vertical="center" textRotation="255"/>
    </xf>
    <xf numFmtId="0" fontId="65" fillId="5" borderId="23" xfId="9" quotePrefix="1" applyFont="1" applyFill="1" applyBorder="1" applyAlignment="1">
      <alignment horizontal="center" vertical="center"/>
    </xf>
    <xf numFmtId="0" fontId="65" fillId="5" borderId="6" xfId="9" quotePrefix="1" applyFont="1" applyFill="1" applyBorder="1" applyAlignment="1">
      <alignment horizontal="center" vertical="center"/>
    </xf>
    <xf numFmtId="0" fontId="65" fillId="5" borderId="62" xfId="9" quotePrefix="1" applyFont="1" applyFill="1" applyBorder="1" applyAlignment="1">
      <alignment horizontal="center" vertical="center"/>
    </xf>
    <xf numFmtId="0" fontId="18" fillId="2" borderId="15" xfId="9" applyFont="1" applyFill="1" applyBorder="1" applyAlignment="1">
      <alignment horizontal="center" vertical="center" shrinkToFit="1"/>
    </xf>
    <xf numFmtId="0" fontId="65" fillId="5" borderId="10" xfId="9" applyFont="1" applyFill="1" applyBorder="1" applyAlignment="1">
      <alignment horizontal="center" vertical="center"/>
    </xf>
    <xf numFmtId="0" fontId="66" fillId="2" borderId="15" xfId="9" applyFont="1" applyFill="1" applyBorder="1" applyAlignment="1">
      <alignment horizontal="center" vertical="center" wrapText="1"/>
    </xf>
    <xf numFmtId="0" fontId="66" fillId="2" borderId="84" xfId="9" applyFont="1" applyFill="1" applyBorder="1" applyAlignment="1">
      <alignment horizontal="center" vertical="center" wrapText="1"/>
    </xf>
    <xf numFmtId="0" fontId="66" fillId="5" borderId="15" xfId="9" applyFont="1" applyFill="1" applyBorder="1" applyAlignment="1">
      <alignment horizontal="center" vertical="center" wrapText="1"/>
    </xf>
    <xf numFmtId="0" fontId="65" fillId="5" borderId="9" xfId="9" applyFont="1" applyFill="1" applyBorder="1" applyAlignment="1">
      <alignment horizontal="center" vertical="center" wrapText="1"/>
    </xf>
    <xf numFmtId="0" fontId="65" fillId="5" borderId="1" xfId="9" applyFont="1" applyFill="1" applyBorder="1" applyAlignment="1">
      <alignment horizontal="center" vertical="center" wrapText="1"/>
    </xf>
    <xf numFmtId="0" fontId="65" fillId="5" borderId="5" xfId="9" applyFont="1" applyFill="1" applyBorder="1" applyAlignment="1">
      <alignment horizontal="center" vertical="center" wrapText="1"/>
    </xf>
    <xf numFmtId="0" fontId="65" fillId="5" borderId="7" xfId="9" applyFont="1" applyFill="1" applyBorder="1" applyAlignment="1">
      <alignment horizontal="center" vertical="center" wrapText="1"/>
    </xf>
    <xf numFmtId="0" fontId="65" fillId="5" borderId="2" xfId="9" applyFont="1" applyFill="1" applyBorder="1" applyAlignment="1">
      <alignment horizontal="center" vertical="center" wrapText="1"/>
    </xf>
    <xf numFmtId="0" fontId="65" fillId="5" borderId="3" xfId="9" applyFont="1" applyFill="1" applyBorder="1" applyAlignment="1">
      <alignment horizontal="center" vertical="center" wrapText="1"/>
    </xf>
    <xf numFmtId="0" fontId="22" fillId="2" borderId="8" xfId="9" applyFont="1" applyFill="1" applyBorder="1" applyAlignment="1">
      <alignment horizontal="left" vertical="center" wrapText="1"/>
    </xf>
    <xf numFmtId="0" fontId="22" fillId="2" borderId="0" xfId="9" applyFont="1" applyFill="1" applyBorder="1" applyAlignment="1">
      <alignment horizontal="left" vertical="center" wrapText="1"/>
    </xf>
    <xf numFmtId="49" fontId="53" fillId="2" borderId="17" xfId="9" applyNumberFormat="1" applyFont="1" applyFill="1" applyBorder="1" applyAlignment="1">
      <alignment horizontal="left" vertical="top" wrapText="1"/>
    </xf>
    <xf numFmtId="0" fontId="65" fillId="5" borderId="65" xfId="9" applyFont="1" applyFill="1" applyBorder="1" applyAlignment="1">
      <alignment horizontal="center" vertical="center"/>
    </xf>
    <xf numFmtId="0" fontId="22" fillId="2" borderId="1" xfId="9" applyFont="1" applyFill="1" applyBorder="1" applyAlignment="1">
      <alignment horizontal="left" vertical="center"/>
    </xf>
    <xf numFmtId="0" fontId="22" fillId="2" borderId="0" xfId="9" applyFont="1" applyFill="1" applyAlignment="1">
      <alignment horizontal="left" vertical="center" wrapText="1"/>
    </xf>
    <xf numFmtId="0" fontId="22" fillId="2" borderId="0" xfId="9" applyFont="1" applyFill="1">
      <alignment vertical="center"/>
    </xf>
    <xf numFmtId="0" fontId="42" fillId="2" borderId="0" xfId="9" applyFont="1" applyFill="1">
      <alignment vertical="center"/>
    </xf>
    <xf numFmtId="0" fontId="71" fillId="5" borderId="8" xfId="9" applyFont="1" applyFill="1" applyBorder="1" applyAlignment="1">
      <alignment horizontal="center" vertical="center"/>
    </xf>
    <xf numFmtId="0" fontId="71" fillId="5" borderId="0" xfId="9" applyFont="1" applyFill="1" applyAlignment="1">
      <alignment horizontal="center" vertical="center"/>
    </xf>
    <xf numFmtId="0" fontId="71" fillId="5" borderId="4" xfId="9" applyFont="1" applyFill="1" applyBorder="1" applyAlignment="1">
      <alignment horizontal="center" vertical="center"/>
    </xf>
    <xf numFmtId="0" fontId="71" fillId="5" borderId="7" xfId="9" applyFont="1" applyFill="1" applyBorder="1" applyAlignment="1">
      <alignment horizontal="center" vertical="center"/>
    </xf>
    <xf numFmtId="0" fontId="71" fillId="5" borderId="2" xfId="9" applyFont="1" applyFill="1" applyBorder="1" applyAlignment="1">
      <alignment horizontal="center" vertical="center"/>
    </xf>
    <xf numFmtId="0" fontId="71" fillId="5" borderId="3" xfId="9" applyFont="1" applyFill="1" applyBorder="1" applyAlignment="1">
      <alignment horizontal="center" vertical="center"/>
    </xf>
    <xf numFmtId="0" fontId="65" fillId="5" borderId="94" xfId="9" quotePrefix="1" applyFont="1" applyFill="1" applyBorder="1" applyAlignment="1">
      <alignment horizontal="center" vertical="center"/>
    </xf>
    <xf numFmtId="0" fontId="65" fillId="5" borderId="100" xfId="9" quotePrefix="1" applyFont="1" applyFill="1" applyBorder="1" applyAlignment="1">
      <alignment horizontal="center" vertical="center"/>
    </xf>
    <xf numFmtId="0" fontId="65" fillId="2" borderId="23" xfId="9" applyFont="1" applyFill="1" applyBorder="1" applyAlignment="1">
      <alignment horizontal="center" vertical="center" wrapText="1"/>
    </xf>
    <xf numFmtId="0" fontId="65" fillId="2" borderId="6" xfId="9" applyFont="1" applyFill="1" applyBorder="1" applyAlignment="1">
      <alignment horizontal="center" vertical="center" wrapText="1"/>
    </xf>
    <xf numFmtId="0" fontId="65" fillId="2" borderId="10" xfId="9" applyFont="1" applyFill="1" applyBorder="1" applyAlignment="1">
      <alignment horizontal="center" vertical="center" wrapText="1"/>
    </xf>
    <xf numFmtId="0" fontId="22" fillId="2" borderId="23" xfId="9" applyFont="1" applyFill="1" applyBorder="1" applyAlignment="1">
      <alignment horizontal="left" vertical="center"/>
    </xf>
    <xf numFmtId="0" fontId="22" fillId="2" borderId="6" xfId="9" applyFont="1" applyFill="1" applyBorder="1" applyAlignment="1">
      <alignment horizontal="left" vertical="center"/>
    </xf>
    <xf numFmtId="0" fontId="22" fillId="2" borderId="10" xfId="9" applyFont="1" applyFill="1" applyBorder="1" applyAlignment="1">
      <alignment horizontal="left" vertical="center"/>
    </xf>
    <xf numFmtId="0" fontId="67" fillId="5" borderId="15" xfId="9" applyFont="1" applyFill="1" applyBorder="1" applyAlignment="1">
      <alignment horizontal="left" vertical="top" wrapText="1"/>
    </xf>
    <xf numFmtId="0" fontId="69" fillId="2" borderId="0" xfId="9" applyFont="1" applyFill="1" applyBorder="1" applyAlignment="1">
      <alignment horizontal="left" vertical="center" wrapText="1"/>
    </xf>
    <xf numFmtId="0" fontId="70" fillId="0" borderId="180" xfId="17" applyFont="1" applyBorder="1" applyAlignment="1">
      <alignment horizontal="center" vertical="center" wrapText="1"/>
    </xf>
    <xf numFmtId="0" fontId="70" fillId="0" borderId="168" xfId="17" applyFont="1" applyBorder="1" applyAlignment="1">
      <alignment horizontal="center" vertical="center" wrapText="1"/>
    </xf>
    <xf numFmtId="0" fontId="70" fillId="0" borderId="169" xfId="17" applyFont="1" applyBorder="1" applyAlignment="1">
      <alignment horizontal="center" vertical="center" wrapText="1"/>
    </xf>
    <xf numFmtId="0" fontId="70" fillId="0" borderId="136" xfId="17" applyFont="1" applyBorder="1" applyAlignment="1">
      <alignment horizontal="center" vertical="center" wrapText="1"/>
    </xf>
    <xf numFmtId="0" fontId="70" fillId="0" borderId="239" xfId="17" applyFont="1" applyBorder="1" applyAlignment="1">
      <alignment horizontal="center" vertical="center" wrapText="1"/>
    </xf>
    <xf numFmtId="0" fontId="65" fillId="2" borderId="177" xfId="9" applyFont="1" applyFill="1" applyBorder="1" applyAlignment="1">
      <alignment horizontal="center" vertical="center"/>
    </xf>
    <xf numFmtId="0" fontId="65" fillId="2" borderId="178" xfId="9" applyFont="1" applyFill="1" applyBorder="1" applyAlignment="1">
      <alignment horizontal="center" vertical="center"/>
    </xf>
    <xf numFmtId="0" fontId="65" fillId="2" borderId="237" xfId="9" applyFont="1" applyFill="1" applyBorder="1" applyAlignment="1">
      <alignment horizontal="center" vertical="center"/>
    </xf>
    <xf numFmtId="0" fontId="65" fillId="2" borderId="179" xfId="9" applyFont="1" applyFill="1" applyBorder="1" applyAlignment="1">
      <alignment horizontal="center" vertical="center"/>
    </xf>
    <xf numFmtId="0" fontId="65" fillId="2" borderId="170" xfId="9" applyFont="1" applyFill="1" applyBorder="1" applyAlignment="1">
      <alignment horizontal="center" vertical="center"/>
    </xf>
    <xf numFmtId="0" fontId="65" fillId="2" borderId="154" xfId="9" applyFont="1" applyFill="1" applyBorder="1" applyAlignment="1">
      <alignment horizontal="center" vertical="center"/>
    </xf>
    <xf numFmtId="0" fontId="65" fillId="2" borderId="156" xfId="9" applyFont="1" applyFill="1" applyBorder="1" applyAlignment="1">
      <alignment horizontal="center" vertical="center"/>
    </xf>
    <xf numFmtId="0" fontId="65" fillId="2" borderId="238" xfId="9" applyFont="1" applyFill="1" applyBorder="1" applyAlignment="1">
      <alignment horizontal="center" vertical="center"/>
    </xf>
    <xf numFmtId="0" fontId="59" fillId="0" borderId="0" xfId="9" applyFont="1" applyAlignment="1">
      <alignment horizontal="left" vertical="center"/>
    </xf>
    <xf numFmtId="0" fontId="79" fillId="2" borderId="92" xfId="0" applyFont="1" applyFill="1" applyBorder="1" applyAlignment="1">
      <alignment horizontal="center" vertical="center" wrapText="1"/>
    </xf>
    <xf numFmtId="0" fontId="79" fillId="2" borderId="93" xfId="0" applyFont="1" applyFill="1" applyBorder="1" applyAlignment="1">
      <alignment horizontal="center" vertical="center" wrapText="1"/>
    </xf>
    <xf numFmtId="0" fontId="25" fillId="2" borderId="103" xfId="0" applyFont="1" applyFill="1" applyBorder="1" applyAlignment="1">
      <alignment horizontal="center" vertical="top" wrapText="1"/>
    </xf>
    <xf numFmtId="0" fontId="25" fillId="2" borderId="104" xfId="0" applyFont="1" applyFill="1" applyBorder="1" applyAlignment="1">
      <alignment horizontal="center" vertical="top" wrapText="1"/>
    </xf>
    <xf numFmtId="0" fontId="25" fillId="2" borderId="93" xfId="0" applyFont="1" applyFill="1" applyBorder="1" applyAlignment="1">
      <alignment horizontal="center" vertical="top" wrapText="1"/>
    </xf>
    <xf numFmtId="0" fontId="19" fillId="2" borderId="0" xfId="0" applyFont="1" applyFill="1" applyAlignment="1">
      <alignment horizontal="left" vertical="top" wrapText="1"/>
    </xf>
    <xf numFmtId="0" fontId="19" fillId="2" borderId="0" xfId="0" applyFont="1" applyFill="1" applyBorder="1" applyAlignment="1">
      <alignment horizontal="left" vertical="top" wrapText="1"/>
    </xf>
    <xf numFmtId="0" fontId="59" fillId="0" borderId="195" xfId="17" applyFont="1" applyBorder="1" applyAlignment="1">
      <alignment horizontal="center" vertical="center" wrapText="1"/>
    </xf>
    <xf numFmtId="0" fontId="59" fillId="0" borderId="196" xfId="17" applyFont="1" applyBorder="1" applyAlignment="1">
      <alignment horizontal="center" vertical="center" wrapText="1"/>
    </xf>
    <xf numFmtId="0" fontId="59" fillId="0" borderId="197" xfId="17" applyFont="1" applyBorder="1" applyAlignment="1">
      <alignment horizontal="center" vertical="center" wrapText="1"/>
    </xf>
    <xf numFmtId="0" fontId="78" fillId="5" borderId="77" xfId="17" applyFont="1" applyFill="1" applyBorder="1" applyAlignment="1">
      <alignment horizontal="center" vertical="center"/>
    </xf>
    <xf numFmtId="0" fontId="78" fillId="5" borderId="193" xfId="17" applyFont="1" applyFill="1" applyBorder="1" applyAlignment="1">
      <alignment horizontal="center" vertical="center"/>
    </xf>
    <xf numFmtId="0" fontId="78" fillId="5" borderId="199" xfId="17" applyFont="1" applyFill="1" applyBorder="1" applyAlignment="1">
      <alignment horizontal="center" vertical="center"/>
    </xf>
    <xf numFmtId="0" fontId="78" fillId="5" borderId="78" xfId="17" applyFont="1" applyFill="1" applyBorder="1" applyAlignment="1">
      <alignment horizontal="center" vertical="center"/>
    </xf>
    <xf numFmtId="0" fontId="65" fillId="2" borderId="88" xfId="9" applyFont="1" applyFill="1" applyBorder="1" applyAlignment="1">
      <alignment horizontal="center" vertical="center"/>
    </xf>
    <xf numFmtId="0" fontId="65" fillId="2" borderId="102" xfId="9" applyFont="1" applyFill="1" applyBorder="1" applyAlignment="1">
      <alignment horizontal="center" vertical="center"/>
    </xf>
    <xf numFmtId="0" fontId="65" fillId="2" borderId="108" xfId="9" applyFont="1" applyFill="1" applyBorder="1" applyAlignment="1">
      <alignment horizontal="center" vertical="center"/>
    </xf>
    <xf numFmtId="0" fontId="65" fillId="2" borderId="190" xfId="9" applyFont="1" applyFill="1" applyBorder="1" applyAlignment="1">
      <alignment horizontal="center" vertical="center"/>
    </xf>
    <xf numFmtId="0" fontId="65" fillId="2" borderId="191" xfId="9" applyFont="1" applyFill="1" applyBorder="1" applyAlignment="1">
      <alignment horizontal="center" vertical="center"/>
    </xf>
    <xf numFmtId="0" fontId="65" fillId="2" borderId="192" xfId="9" applyFont="1" applyFill="1" applyBorder="1" applyAlignment="1">
      <alignment horizontal="center" vertical="center"/>
    </xf>
    <xf numFmtId="0" fontId="65" fillId="2" borderId="128" xfId="9" applyFont="1" applyFill="1" applyBorder="1" applyAlignment="1">
      <alignment horizontal="center" vertical="center"/>
    </xf>
    <xf numFmtId="0" fontId="66" fillId="5" borderId="123" xfId="27" applyFont="1" applyFill="1" applyBorder="1" applyAlignment="1">
      <alignment horizontal="center" vertical="center"/>
    </xf>
    <xf numFmtId="187" fontId="66" fillId="5" borderId="123" xfId="27" applyNumberFormat="1" applyFont="1" applyFill="1" applyBorder="1" applyAlignment="1">
      <alignment horizontal="right" vertical="center"/>
    </xf>
    <xf numFmtId="187" fontId="66" fillId="5" borderId="126" xfId="27" applyNumberFormat="1" applyFont="1" applyFill="1" applyBorder="1" applyAlignment="1">
      <alignment horizontal="right" vertical="center"/>
    </xf>
    <xf numFmtId="57" fontId="76" fillId="5" borderId="131" xfId="27" applyNumberFormat="1" applyFont="1" applyFill="1" applyBorder="1" applyAlignment="1">
      <alignment horizontal="center" vertical="center"/>
    </xf>
    <xf numFmtId="0" fontId="76" fillId="5" borderId="130" xfId="27" applyFont="1" applyFill="1" applyBorder="1" applyAlignment="1">
      <alignment horizontal="center" vertical="center"/>
    </xf>
    <xf numFmtId="0" fontId="66" fillId="0" borderId="149" xfId="27" applyFont="1" applyBorder="1" applyAlignment="1">
      <alignment horizontal="center" vertical="center" wrapText="1"/>
    </xf>
    <xf numFmtId="0" fontId="66" fillId="0" borderId="147" xfId="27" applyFont="1" applyBorder="1" applyAlignment="1">
      <alignment horizontal="center" vertical="center"/>
    </xf>
    <xf numFmtId="0" fontId="66" fillId="0" borderId="150" xfId="27" applyFont="1" applyBorder="1" applyAlignment="1">
      <alignment horizontal="center" vertical="center"/>
    </xf>
    <xf numFmtId="0" fontId="66" fillId="0" borderId="151" xfId="27" applyFont="1" applyBorder="1" applyAlignment="1">
      <alignment horizontal="center" vertical="center"/>
    </xf>
    <xf numFmtId="0" fontId="66" fillId="0" borderId="157" xfId="27" applyFont="1" applyBorder="1" applyAlignment="1">
      <alignment horizontal="center" vertical="center" wrapText="1"/>
    </xf>
    <xf numFmtId="0" fontId="66" fillId="0" borderId="136" xfId="27" applyFont="1" applyBorder="1" applyAlignment="1">
      <alignment horizontal="center" vertical="center" wrapText="1"/>
    </xf>
    <xf numFmtId="0" fontId="66" fillId="0" borderId="128" xfId="27" applyFont="1" applyBorder="1" applyAlignment="1">
      <alignment horizontal="center" vertical="center" wrapText="1"/>
    </xf>
    <xf numFmtId="187" fontId="66" fillId="5" borderId="208" xfId="28" applyNumberFormat="1" applyFont="1" applyFill="1" applyBorder="1" applyAlignment="1">
      <alignment horizontal="right" vertical="center"/>
    </xf>
    <xf numFmtId="187" fontId="66" fillId="5" borderId="211" xfId="28" applyNumberFormat="1" applyFont="1" applyFill="1" applyBorder="1" applyAlignment="1">
      <alignment horizontal="right" vertical="center"/>
    </xf>
    <xf numFmtId="0" fontId="66" fillId="0" borderId="116" xfId="27" applyFont="1" applyBorder="1" applyAlignment="1">
      <alignment horizontal="center" vertical="center"/>
    </xf>
    <xf numFmtId="0" fontId="66" fillId="0" borderId="115" xfId="27" applyFont="1" applyBorder="1" applyAlignment="1">
      <alignment horizontal="center" vertical="center"/>
    </xf>
    <xf numFmtId="187" fontId="53" fillId="5" borderId="112" xfId="27" applyNumberFormat="1" applyFont="1" applyFill="1" applyBorder="1" applyAlignment="1">
      <alignment horizontal="right" vertical="center"/>
    </xf>
    <xf numFmtId="187" fontId="53" fillId="5" borderId="114" xfId="27" applyNumberFormat="1" applyFont="1" applyFill="1" applyBorder="1" applyAlignment="1">
      <alignment horizontal="right" vertical="center"/>
    </xf>
    <xf numFmtId="187" fontId="53" fillId="5" borderId="112" xfId="28" applyNumberFormat="1" applyFont="1" applyFill="1" applyBorder="1" applyAlignment="1">
      <alignment horizontal="right" vertical="center"/>
    </xf>
    <xf numFmtId="187" fontId="2" fillId="5" borderId="201" xfId="28" applyNumberFormat="1" applyFont="1" applyFill="1" applyBorder="1" applyAlignment="1">
      <alignment horizontal="right" vertical="center"/>
    </xf>
    <xf numFmtId="187" fontId="66" fillId="5" borderId="119" xfId="27" applyNumberFormat="1" applyFont="1" applyFill="1" applyBorder="1" applyAlignment="1">
      <alignment horizontal="right" vertical="center"/>
    </xf>
    <xf numFmtId="187" fontId="66" fillId="5" borderId="121" xfId="27" applyNumberFormat="1" applyFont="1" applyFill="1" applyBorder="1" applyAlignment="1">
      <alignment horizontal="right" vertical="center"/>
    </xf>
    <xf numFmtId="187" fontId="66" fillId="5" borderId="119" xfId="28" applyNumberFormat="1" applyFont="1" applyFill="1" applyBorder="1" applyAlignment="1">
      <alignment horizontal="right" vertical="center"/>
    </xf>
    <xf numFmtId="187" fontId="68" fillId="5" borderId="118" xfId="28" applyNumberFormat="1" applyFont="1" applyFill="1" applyBorder="1" applyAlignment="1">
      <alignment horizontal="right" vertical="center"/>
    </xf>
    <xf numFmtId="187" fontId="53" fillId="5" borderId="212" xfId="28" applyNumberFormat="1" applyFont="1" applyFill="1" applyBorder="1" applyAlignment="1">
      <alignment horizontal="right" vertical="center"/>
    </xf>
    <xf numFmtId="187" fontId="2" fillId="5" borderId="213" xfId="27" applyNumberFormat="1" applyFill="1" applyBorder="1" applyAlignment="1">
      <alignment horizontal="right" vertical="center"/>
    </xf>
    <xf numFmtId="0" fontId="53" fillId="0" borderId="111" xfId="27" applyFont="1" applyBorder="1" applyAlignment="1">
      <alignment horizontal="center" vertical="center"/>
    </xf>
    <xf numFmtId="0" fontId="53" fillId="0" borderId="110" xfId="27" applyFont="1" applyBorder="1" applyAlignment="1">
      <alignment horizontal="center" vertical="center"/>
    </xf>
    <xf numFmtId="187" fontId="66" fillId="5" borderId="131" xfId="27" applyNumberFormat="1" applyFont="1" applyFill="1" applyBorder="1" applyAlignment="1">
      <alignment horizontal="right" vertical="center"/>
    </xf>
    <xf numFmtId="187" fontId="66" fillId="5" borderId="134" xfId="27" applyNumberFormat="1" applyFont="1" applyFill="1" applyBorder="1" applyAlignment="1">
      <alignment horizontal="right" vertical="center"/>
    </xf>
    <xf numFmtId="187" fontId="66" fillId="5" borderId="131" xfId="28" applyNumberFormat="1" applyFont="1" applyFill="1" applyBorder="1" applyAlignment="1">
      <alignment horizontal="right" vertical="center"/>
    </xf>
    <xf numFmtId="187" fontId="68" fillId="5" borderId="133" xfId="28" applyNumberFormat="1" applyFont="1" applyFill="1" applyBorder="1" applyAlignment="1">
      <alignment horizontal="right" vertical="center"/>
    </xf>
    <xf numFmtId="187" fontId="66" fillId="5" borderId="123" xfId="28" applyNumberFormat="1" applyFont="1" applyFill="1" applyBorder="1" applyAlignment="1">
      <alignment horizontal="right" vertical="center"/>
    </xf>
    <xf numFmtId="187" fontId="68" fillId="5" borderId="214" xfId="28" applyNumberFormat="1" applyFont="1" applyFill="1" applyBorder="1" applyAlignment="1">
      <alignment horizontal="right" vertical="center"/>
    </xf>
    <xf numFmtId="187" fontId="66" fillId="5" borderId="132" xfId="28" applyNumberFormat="1" applyFont="1" applyFill="1" applyBorder="1" applyAlignment="1">
      <alignment horizontal="right" vertical="center"/>
    </xf>
    <xf numFmtId="187" fontId="68" fillId="5" borderId="133" xfId="27" applyNumberFormat="1" applyFont="1" applyFill="1" applyBorder="1" applyAlignment="1">
      <alignment horizontal="right" vertical="center"/>
    </xf>
    <xf numFmtId="187" fontId="66" fillId="5" borderId="231" xfId="28" applyNumberFormat="1" applyFont="1" applyFill="1" applyBorder="1" applyAlignment="1">
      <alignment horizontal="right" vertical="center"/>
    </xf>
    <xf numFmtId="187" fontId="68" fillId="5" borderId="232" xfId="27" applyNumberFormat="1" applyFont="1" applyFill="1" applyBorder="1" applyAlignment="1">
      <alignment horizontal="right" vertical="center"/>
    </xf>
    <xf numFmtId="187" fontId="66" fillId="5" borderId="235" xfId="28" applyNumberFormat="1" applyFont="1" applyFill="1" applyBorder="1" applyAlignment="1">
      <alignment horizontal="right" vertical="center"/>
    </xf>
    <xf numFmtId="187" fontId="68" fillId="5" borderId="236" xfId="27" applyNumberFormat="1" applyFont="1" applyFill="1" applyBorder="1" applyAlignment="1">
      <alignment horizontal="right" vertical="center"/>
    </xf>
    <xf numFmtId="0" fontId="76" fillId="0" borderId="156" xfId="27" applyFont="1" applyBorder="1" applyAlignment="1">
      <alignment horizontal="center" vertical="center" wrapText="1"/>
    </xf>
    <xf numFmtId="0" fontId="76" fillId="0" borderId="153" xfId="27" applyFont="1" applyBorder="1" applyAlignment="1">
      <alignment horizontal="center" vertical="center" wrapText="1"/>
    </xf>
    <xf numFmtId="0" fontId="76" fillId="0" borderId="138" xfId="27" applyFont="1" applyBorder="1" applyAlignment="1">
      <alignment horizontal="center" vertical="center" wrapText="1"/>
    </xf>
    <xf numFmtId="0" fontId="76" fillId="0" borderId="137" xfId="27" applyFont="1" applyBorder="1" applyAlignment="1">
      <alignment horizontal="center" vertical="center" wrapText="1"/>
    </xf>
    <xf numFmtId="0" fontId="66" fillId="0" borderId="136" xfId="27" applyFont="1" applyBorder="1" applyAlignment="1">
      <alignment horizontal="center" vertical="center"/>
    </xf>
    <xf numFmtId="0" fontId="66" fillId="0" borderId="128" xfId="27" applyFont="1" applyBorder="1" applyAlignment="1">
      <alignment horizontal="center" vertical="center"/>
    </xf>
    <xf numFmtId="0" fontId="66" fillId="0" borderId="140" xfId="27" applyFont="1" applyBorder="1" applyAlignment="1">
      <alignment horizontal="center" vertical="center"/>
    </xf>
    <xf numFmtId="0" fontId="66" fillId="0" borderId="1" xfId="27" applyFont="1" applyBorder="1" applyAlignment="1">
      <alignment horizontal="center" vertical="center"/>
    </xf>
    <xf numFmtId="0" fontId="66" fillId="0" borderId="139" xfId="27" applyFont="1" applyBorder="1" applyAlignment="1">
      <alignment horizontal="center" vertical="center"/>
    </xf>
    <xf numFmtId="0" fontId="66" fillId="0" borderId="152" xfId="27" applyFont="1" applyBorder="1" applyAlignment="1">
      <alignment horizontal="center" vertical="center"/>
    </xf>
    <xf numFmtId="0" fontId="66" fillId="0" borderId="147" xfId="27" applyFont="1" applyBorder="1" applyAlignment="1">
      <alignment horizontal="center" vertical="center" wrapText="1"/>
    </xf>
    <xf numFmtId="0" fontId="66" fillId="0" borderId="150" xfId="27" applyFont="1" applyBorder="1" applyAlignment="1">
      <alignment horizontal="center" vertical="center" wrapText="1"/>
    </xf>
    <xf numFmtId="0" fontId="66" fillId="0" borderId="151" xfId="27" applyFont="1" applyBorder="1" applyAlignment="1">
      <alignment horizontal="center" vertical="center" wrapText="1"/>
    </xf>
    <xf numFmtId="0" fontId="66" fillId="0" borderId="149" xfId="27" applyFont="1" applyBorder="1" applyAlignment="1">
      <alignment horizontal="center" vertical="center"/>
    </xf>
    <xf numFmtId="0" fontId="66" fillId="0" borderId="148" xfId="27" applyFont="1" applyBorder="1" applyAlignment="1">
      <alignment horizontal="center" vertical="center"/>
    </xf>
    <xf numFmtId="0" fontId="66" fillId="0" borderId="154" xfId="27" applyFont="1" applyBorder="1" applyAlignment="1">
      <alignment horizontal="center" vertical="center" textRotation="255"/>
    </xf>
    <xf numFmtId="0" fontId="66" fillId="0" borderId="129" xfId="27" applyFont="1" applyBorder="1" applyAlignment="1">
      <alignment horizontal="center" vertical="center" textRotation="255"/>
    </xf>
    <xf numFmtId="0" fontId="66" fillId="0" borderId="117" xfId="27" applyFont="1" applyBorder="1" applyAlignment="1">
      <alignment horizontal="center" vertical="center" textRotation="255"/>
    </xf>
    <xf numFmtId="0" fontId="66" fillId="0" borderId="156" xfId="27" applyFont="1" applyBorder="1" applyAlignment="1">
      <alignment horizontal="center" vertical="center" textRotation="255"/>
    </xf>
    <xf numFmtId="0" fontId="68" fillId="0" borderId="138" xfId="27" applyFont="1" applyBorder="1" applyAlignment="1">
      <alignment horizontal="center" vertical="center" textRotation="255"/>
    </xf>
    <xf numFmtId="0" fontId="66" fillId="0" borderId="160" xfId="27" applyFont="1" applyBorder="1" applyAlignment="1">
      <alignment horizontal="left" vertical="center" wrapText="1"/>
    </xf>
    <xf numFmtId="0" fontId="66" fillId="0" borderId="159" xfId="27" applyFont="1" applyBorder="1" applyAlignment="1">
      <alignment horizontal="left" vertical="center" wrapText="1"/>
    </xf>
    <xf numFmtId="0" fontId="66" fillId="0" borderId="158" xfId="27" applyFont="1" applyBorder="1" applyAlignment="1">
      <alignment horizontal="left" vertical="center" wrapText="1"/>
    </xf>
    <xf numFmtId="0" fontId="66" fillId="0" borderId="202" xfId="27" applyFont="1" applyBorder="1" applyAlignment="1">
      <alignment horizontal="center" vertical="center" wrapText="1"/>
    </xf>
    <xf numFmtId="0" fontId="66" fillId="0" borderId="210" xfId="27" applyFont="1" applyBorder="1" applyAlignment="1">
      <alignment horizontal="center" vertical="center"/>
    </xf>
    <xf numFmtId="0" fontId="66" fillId="0" borderId="203" xfId="27" applyFont="1" applyBorder="1" applyAlignment="1">
      <alignment horizontal="center" vertical="center"/>
    </xf>
    <xf numFmtId="0" fontId="66" fillId="0" borderId="200" xfId="27" applyFont="1" applyBorder="1" applyAlignment="1">
      <alignment horizontal="center" vertical="center"/>
    </xf>
    <xf numFmtId="0" fontId="66" fillId="0" borderId="156" xfId="27" applyFont="1" applyBorder="1" applyAlignment="1">
      <alignment horizontal="center" vertical="center"/>
    </xf>
    <xf numFmtId="0" fontId="68" fillId="0" borderId="156" xfId="27" applyFont="1" applyBorder="1" applyAlignment="1">
      <alignment horizontal="center" vertical="center"/>
    </xf>
    <xf numFmtId="0" fontId="68" fillId="0" borderId="157" xfId="27" applyFont="1" applyBorder="1" applyAlignment="1">
      <alignment horizontal="center" vertical="center"/>
    </xf>
    <xf numFmtId="0" fontId="68" fillId="0" borderId="160" xfId="27" applyFont="1" applyBorder="1" applyAlignment="1">
      <alignment horizontal="center" vertical="center"/>
    </xf>
    <xf numFmtId="0" fontId="66" fillId="5" borderId="224" xfId="27" applyFont="1" applyFill="1" applyBorder="1" applyAlignment="1">
      <alignment horizontal="center" vertical="center"/>
    </xf>
    <xf numFmtId="0" fontId="66" fillId="5" borderId="225" xfId="27" applyFont="1" applyFill="1" applyBorder="1" applyAlignment="1">
      <alignment horizontal="center" vertical="center"/>
    </xf>
    <xf numFmtId="0" fontId="66" fillId="5" borderId="226" xfId="27" applyFont="1" applyFill="1" applyBorder="1" applyAlignment="1">
      <alignment horizontal="center" vertical="center"/>
    </xf>
    <xf numFmtId="0" fontId="66" fillId="5" borderId="155" xfId="27" applyFont="1" applyFill="1" applyBorder="1" applyAlignment="1">
      <alignment horizontal="center" vertical="center" wrapText="1"/>
    </xf>
    <xf numFmtId="0" fontId="68" fillId="5" borderId="149" xfId="27" applyFont="1" applyFill="1" applyBorder="1" applyAlignment="1">
      <alignment horizontal="center" vertical="center"/>
    </xf>
    <xf numFmtId="0" fontId="68" fillId="5" borderId="148" xfId="27" applyFont="1" applyFill="1" applyBorder="1" applyAlignment="1">
      <alignment horizontal="center" vertical="center"/>
    </xf>
    <xf numFmtId="0" fontId="68" fillId="5" borderId="147" xfId="27" applyFont="1" applyFill="1" applyBorder="1" applyAlignment="1">
      <alignment horizontal="center" vertical="center"/>
    </xf>
    <xf numFmtId="187" fontId="66" fillId="5" borderId="142" xfId="27" applyNumberFormat="1" applyFont="1" applyFill="1" applyBorder="1" applyAlignment="1">
      <alignment horizontal="right" vertical="center"/>
    </xf>
    <xf numFmtId="187" fontId="66" fillId="5" borderId="145" xfId="27" applyNumberFormat="1" applyFont="1" applyFill="1" applyBorder="1" applyAlignment="1">
      <alignment horizontal="right" vertical="center"/>
    </xf>
    <xf numFmtId="187" fontId="66" fillId="5" borderId="142" xfId="28" applyNumberFormat="1" applyFont="1" applyFill="1" applyBorder="1" applyAlignment="1">
      <alignment horizontal="right" vertical="center"/>
    </xf>
    <xf numFmtId="187" fontId="68" fillId="5" borderId="144" xfId="28" applyNumberFormat="1" applyFont="1" applyFill="1" applyBorder="1" applyAlignment="1">
      <alignment horizontal="right" vertical="center"/>
    </xf>
    <xf numFmtId="187" fontId="66" fillId="5" borderId="233" xfId="28" applyNumberFormat="1" applyFont="1" applyFill="1" applyBorder="1" applyAlignment="1">
      <alignment horizontal="right" vertical="center"/>
    </xf>
    <xf numFmtId="187" fontId="68" fillId="5" borderId="234" xfId="27" applyNumberFormat="1" applyFont="1" applyFill="1" applyBorder="1" applyAlignment="1">
      <alignment horizontal="right" vertical="center"/>
    </xf>
    <xf numFmtId="57" fontId="76" fillId="5" borderId="142" xfId="27" applyNumberFormat="1" applyFont="1" applyFill="1" applyBorder="1" applyAlignment="1">
      <alignment horizontal="center" vertical="center"/>
    </xf>
    <xf numFmtId="0" fontId="76" fillId="5" borderId="141" xfId="27" applyFont="1" applyFill="1" applyBorder="1" applyAlignment="1">
      <alignment horizontal="center" vertical="center"/>
    </xf>
    <xf numFmtId="0" fontId="66" fillId="5" borderId="133" xfId="27" applyFont="1" applyFill="1" applyBorder="1" applyAlignment="1">
      <alignment horizontal="center" vertical="center"/>
    </xf>
    <xf numFmtId="0" fontId="66" fillId="5" borderId="135" xfId="27" applyFont="1" applyFill="1" applyBorder="1" applyAlignment="1">
      <alignment horizontal="center" vertical="center"/>
    </xf>
    <xf numFmtId="0" fontId="66" fillId="5" borderId="132" xfId="27" applyFont="1" applyFill="1" applyBorder="1" applyAlignment="1">
      <alignment horizontal="center" vertical="center"/>
    </xf>
    <xf numFmtId="0" fontId="66" fillId="5" borderId="131" xfId="27" applyFont="1" applyFill="1" applyBorder="1" applyAlignment="1">
      <alignment horizontal="center" vertical="center" wrapText="1"/>
    </xf>
    <xf numFmtId="0" fontId="68" fillId="5" borderId="133" xfId="27" applyFont="1" applyFill="1" applyBorder="1" applyAlignment="1">
      <alignment horizontal="center" vertical="center"/>
    </xf>
    <xf numFmtId="0" fontId="68" fillId="5" borderId="135" xfId="27" applyFont="1" applyFill="1" applyBorder="1" applyAlignment="1">
      <alignment horizontal="center" vertical="center"/>
    </xf>
    <xf numFmtId="0" fontId="68" fillId="5" borderId="132" xfId="27" applyFont="1" applyFill="1" applyBorder="1" applyAlignment="1">
      <alignment horizontal="center" vertical="center"/>
    </xf>
    <xf numFmtId="0" fontId="66" fillId="0" borderId="149" xfId="27" applyFont="1" applyBorder="1" applyAlignment="1">
      <alignment horizontal="center" vertical="center" wrapText="1" shrinkToFit="1"/>
    </xf>
    <xf numFmtId="0" fontId="66" fillId="0" borderId="148" xfId="27" applyFont="1" applyBorder="1" applyAlignment="1">
      <alignment horizontal="center" vertical="center" shrinkToFit="1"/>
    </xf>
    <xf numFmtId="0" fontId="66" fillId="0" borderId="150" xfId="27" applyFont="1" applyBorder="1" applyAlignment="1">
      <alignment horizontal="center" vertical="center" shrinkToFit="1"/>
    </xf>
    <xf numFmtId="0" fontId="66" fillId="0" borderId="152" xfId="27" applyFont="1" applyBorder="1" applyAlignment="1">
      <alignment horizontal="center" vertical="center" shrinkToFit="1"/>
    </xf>
    <xf numFmtId="0" fontId="66" fillId="0" borderId="118" xfId="27" applyFont="1" applyBorder="1" applyAlignment="1">
      <alignment horizontal="center" vertical="center"/>
    </xf>
    <xf numFmtId="0" fontId="66" fillId="0" borderId="175" xfId="27" applyFont="1" applyBorder="1" applyAlignment="1">
      <alignment horizontal="center" vertical="center"/>
    </xf>
    <xf numFmtId="0" fontId="66" fillId="0" borderId="120" xfId="27" applyFont="1" applyBorder="1" applyAlignment="1">
      <alignment horizontal="center" vertical="center"/>
    </xf>
    <xf numFmtId="0" fontId="76" fillId="5" borderId="123" xfId="27" applyFont="1" applyFill="1" applyBorder="1" applyAlignment="1">
      <alignment horizontal="center" vertical="center"/>
    </xf>
    <xf numFmtId="0" fontId="76" fillId="5" borderId="122" xfId="27" applyFont="1" applyFill="1" applyBorder="1" applyAlignment="1">
      <alignment horizontal="center" vertical="center"/>
    </xf>
    <xf numFmtId="187" fontId="66" fillId="5" borderId="118" xfId="28" applyNumberFormat="1" applyFont="1" applyFill="1" applyBorder="1" applyAlignment="1">
      <alignment horizontal="right" vertical="center"/>
    </xf>
    <xf numFmtId="187" fontId="66" fillId="5" borderId="175" xfId="28" applyNumberFormat="1" applyFont="1" applyFill="1" applyBorder="1" applyAlignment="1">
      <alignment horizontal="right" vertical="center"/>
    </xf>
    <xf numFmtId="187" fontId="66" fillId="5" borderId="207" xfId="28" applyNumberFormat="1" applyFont="1" applyFill="1" applyBorder="1" applyAlignment="1">
      <alignment horizontal="right" vertical="center"/>
    </xf>
    <xf numFmtId="187" fontId="68" fillId="5" borderId="125" xfId="28" applyNumberFormat="1" applyFont="1" applyFill="1" applyBorder="1" applyAlignment="1">
      <alignment horizontal="right" vertical="center"/>
    </xf>
    <xf numFmtId="187" fontId="66" fillId="5" borderId="206" xfId="28" applyNumberFormat="1" applyFont="1" applyFill="1" applyBorder="1" applyAlignment="1">
      <alignment horizontal="right" vertical="center"/>
    </xf>
    <xf numFmtId="187" fontId="68" fillId="5" borderId="125" xfId="27" applyNumberFormat="1" applyFont="1" applyFill="1" applyBorder="1" applyAlignment="1">
      <alignment horizontal="right" vertical="center"/>
    </xf>
    <xf numFmtId="187" fontId="66" fillId="5" borderId="205" xfId="28" applyNumberFormat="1" applyFont="1" applyFill="1" applyBorder="1" applyAlignment="1">
      <alignment horizontal="right" vertical="center"/>
    </xf>
    <xf numFmtId="187" fontId="68" fillId="5" borderId="209" xfId="27" applyNumberFormat="1" applyFont="1" applyFill="1" applyBorder="1" applyAlignment="1">
      <alignment horizontal="right" vertical="center"/>
    </xf>
    <xf numFmtId="0" fontId="61" fillId="0" borderId="165" xfId="27" applyFont="1" applyBorder="1" applyAlignment="1">
      <alignment horizontal="right"/>
    </xf>
    <xf numFmtId="0" fontId="66" fillId="5" borderId="144" xfId="27" applyFont="1" applyFill="1" applyBorder="1" applyAlignment="1">
      <alignment horizontal="center" vertical="center"/>
    </xf>
    <xf numFmtId="0" fontId="66" fillId="5" borderId="146" xfId="27" applyFont="1" applyFill="1" applyBorder="1" applyAlignment="1">
      <alignment horizontal="center" vertical="center"/>
    </xf>
    <xf numFmtId="0" fontId="66" fillId="5" borderId="143" xfId="27" applyFont="1" applyFill="1" applyBorder="1" applyAlignment="1">
      <alignment horizontal="center" vertical="center"/>
    </xf>
    <xf numFmtId="0" fontId="66" fillId="5" borderId="142" xfId="27" applyFont="1" applyFill="1" applyBorder="1" applyAlignment="1">
      <alignment horizontal="center" vertical="center" wrapText="1"/>
    </xf>
    <xf numFmtId="0" fontId="66" fillId="5" borderId="142" xfId="27" applyFont="1" applyFill="1" applyBorder="1" applyAlignment="1">
      <alignment horizontal="center" vertical="center"/>
    </xf>
    <xf numFmtId="0" fontId="76" fillId="5" borderId="142" xfId="27" applyFont="1" applyFill="1" applyBorder="1" applyAlignment="1">
      <alignment horizontal="center" vertical="center"/>
    </xf>
    <xf numFmtId="187" fontId="66" fillId="5" borderId="204" xfId="28" applyNumberFormat="1" applyFont="1" applyFill="1" applyBorder="1" applyAlignment="1">
      <alignment horizontal="right" vertical="center"/>
    </xf>
    <xf numFmtId="187" fontId="68" fillId="5" borderId="144" xfId="27" applyNumberFormat="1" applyFont="1" applyFill="1" applyBorder="1" applyAlignment="1">
      <alignment horizontal="right" vertical="center"/>
    </xf>
    <xf numFmtId="0" fontId="66" fillId="0" borderId="164" xfId="27" applyFont="1" applyBorder="1" applyAlignment="1">
      <alignment horizontal="center" vertical="center"/>
    </xf>
    <xf numFmtId="0" fontId="66" fillId="0" borderId="163" xfId="27" applyFont="1" applyBorder="1" applyAlignment="1">
      <alignment horizontal="center" vertical="center"/>
    </xf>
    <xf numFmtId="0" fontId="66" fillId="0" borderId="9" xfId="27" applyFont="1" applyBorder="1" applyAlignment="1">
      <alignment horizontal="center" vertical="center"/>
    </xf>
    <xf numFmtId="0" fontId="66" fillId="0" borderId="162" xfId="27" applyFont="1" applyBorder="1" applyAlignment="1">
      <alignment horizontal="center" vertical="center"/>
    </xf>
    <xf numFmtId="0" fontId="66" fillId="0" borderId="140" xfId="27" applyFont="1" applyBorder="1" applyAlignment="1">
      <alignment horizontal="center" vertical="center" wrapText="1"/>
    </xf>
    <xf numFmtId="0" fontId="66" fillId="0" borderId="139" xfId="27" applyFont="1" applyBorder="1" applyAlignment="1">
      <alignment horizontal="center" vertical="center" wrapText="1"/>
    </xf>
    <xf numFmtId="0" fontId="66" fillId="5" borderId="218" xfId="27" applyFont="1" applyFill="1" applyBorder="1" applyAlignment="1">
      <alignment horizontal="center" vertical="center"/>
    </xf>
    <xf numFmtId="0" fontId="66" fillId="5" borderId="219" xfId="27" applyFont="1" applyFill="1" applyBorder="1" applyAlignment="1">
      <alignment horizontal="center" vertical="center"/>
    </xf>
    <xf numFmtId="0" fontId="66" fillId="5" borderId="220" xfId="27" applyFont="1" applyFill="1" applyBorder="1" applyAlignment="1">
      <alignment horizontal="center" vertical="center"/>
    </xf>
    <xf numFmtId="0" fontId="66" fillId="5" borderId="222" xfId="27" applyFont="1" applyFill="1" applyBorder="1" applyAlignment="1">
      <alignment horizontal="center" vertical="center" wrapText="1"/>
    </xf>
    <xf numFmtId="0" fontId="66" fillId="5" borderId="221" xfId="27" applyFont="1" applyFill="1" applyBorder="1" applyAlignment="1">
      <alignment horizontal="center" vertical="center" wrapText="1"/>
    </xf>
    <xf numFmtId="0" fontId="66" fillId="5" borderId="221" xfId="27" applyFont="1" applyFill="1" applyBorder="1" applyAlignment="1">
      <alignment horizontal="center" vertical="center"/>
    </xf>
    <xf numFmtId="0" fontId="76" fillId="5" borderId="221" xfId="27" applyFont="1" applyFill="1" applyBorder="1" applyAlignment="1">
      <alignment horizontal="center" vertical="center"/>
    </xf>
    <xf numFmtId="0" fontId="66" fillId="0" borderId="166" xfId="27" applyFont="1" applyBorder="1" applyAlignment="1">
      <alignment horizontal="center" vertical="center"/>
    </xf>
    <xf numFmtId="0" fontId="66" fillId="0" borderId="167" xfId="27" applyFont="1" applyBorder="1" applyAlignment="1">
      <alignment horizontal="center" vertical="center"/>
    </xf>
    <xf numFmtId="0" fontId="66" fillId="0" borderId="113" xfId="27" applyFont="1" applyBorder="1" applyAlignment="1">
      <alignment horizontal="center" vertical="center"/>
    </xf>
    <xf numFmtId="0" fontId="66" fillId="0" borderId="160" xfId="27" applyFont="1" applyBorder="1" applyAlignment="1">
      <alignment horizontal="left" vertical="center"/>
    </xf>
    <xf numFmtId="0" fontId="66" fillId="0" borderId="159" xfId="27" applyFont="1" applyBorder="1" applyAlignment="1">
      <alignment horizontal="left" vertical="center"/>
    </xf>
    <xf numFmtId="0" fontId="66" fillId="0" borderId="158" xfId="27" applyFont="1" applyBorder="1" applyAlignment="1">
      <alignment horizontal="left" vertical="center"/>
    </xf>
    <xf numFmtId="0" fontId="75" fillId="0" borderId="156" xfId="27" applyFont="1" applyBorder="1" applyAlignment="1">
      <alignment horizontal="center" vertical="center" wrapText="1"/>
    </xf>
    <xf numFmtId="0" fontId="77" fillId="0" borderId="138" xfId="27" applyFont="1" applyBorder="1">
      <alignment vertical="center"/>
    </xf>
    <xf numFmtId="0" fontId="66" fillId="5" borderId="125" xfId="27" applyFont="1" applyFill="1" applyBorder="1" applyAlignment="1">
      <alignment horizontal="center" vertical="center"/>
    </xf>
    <xf numFmtId="0" fontId="66" fillId="5" borderId="127" xfId="27" applyFont="1" applyFill="1" applyBorder="1" applyAlignment="1">
      <alignment horizontal="center" vertical="center"/>
    </xf>
    <xf numFmtId="0" fontId="66" fillId="5" borderId="124" xfId="27" applyFont="1" applyFill="1" applyBorder="1" applyAlignment="1">
      <alignment horizontal="center" vertical="center"/>
    </xf>
    <xf numFmtId="0" fontId="66" fillId="5" borderId="216" xfId="27" applyFont="1" applyFill="1" applyBorder="1" applyAlignment="1">
      <alignment horizontal="center" vertical="center"/>
    </xf>
    <xf numFmtId="0" fontId="66" fillId="5" borderId="217" xfId="27" applyFont="1" applyFill="1" applyBorder="1" applyAlignment="1">
      <alignment horizontal="center" vertical="center"/>
    </xf>
    <xf numFmtId="0" fontId="66" fillId="5" borderId="176" xfId="27" applyFont="1" applyFill="1" applyBorder="1" applyAlignment="1">
      <alignment horizontal="center" vertical="center"/>
    </xf>
    <xf numFmtId="0" fontId="66" fillId="5" borderId="215" xfId="27" applyFont="1" applyFill="1" applyBorder="1" applyAlignment="1">
      <alignment horizontal="center" vertical="center" wrapText="1"/>
    </xf>
    <xf numFmtId="0" fontId="66" fillId="5" borderId="223" xfId="27" applyFont="1" applyFill="1" applyBorder="1" applyAlignment="1">
      <alignment horizontal="center" vertical="center" wrapText="1"/>
    </xf>
    <xf numFmtId="0" fontId="66" fillId="5" borderId="223" xfId="27" applyFont="1" applyFill="1" applyBorder="1" applyAlignment="1">
      <alignment horizontal="center" vertical="center"/>
    </xf>
    <xf numFmtId="0" fontId="76" fillId="5" borderId="223" xfId="27" applyFont="1" applyFill="1" applyBorder="1" applyAlignment="1">
      <alignment horizontal="center" vertical="center"/>
    </xf>
    <xf numFmtId="0" fontId="68" fillId="5" borderId="216" xfId="27" applyFont="1" applyFill="1" applyBorder="1" applyAlignment="1">
      <alignment horizontal="center" vertical="center"/>
    </xf>
    <xf numFmtId="0" fontId="68" fillId="5" borderId="217" xfId="27" applyFont="1" applyFill="1" applyBorder="1" applyAlignment="1">
      <alignment horizontal="center" vertical="center"/>
    </xf>
    <xf numFmtId="0" fontId="68" fillId="5" borderId="176" xfId="27" applyFont="1" applyFill="1" applyBorder="1" applyAlignment="1">
      <alignment horizontal="center" vertical="center"/>
    </xf>
    <xf numFmtId="0" fontId="66" fillId="5" borderId="228" xfId="27" applyFont="1" applyFill="1" applyBorder="1" applyAlignment="1">
      <alignment horizontal="center" vertical="center"/>
    </xf>
    <xf numFmtId="0" fontId="66" fillId="5" borderId="229" xfId="27" applyFont="1" applyFill="1" applyBorder="1" applyAlignment="1">
      <alignment horizontal="center" vertical="center"/>
    </xf>
    <xf numFmtId="0" fontId="66" fillId="5" borderId="230" xfId="27" applyFont="1" applyFill="1" applyBorder="1" applyAlignment="1">
      <alignment horizontal="center" vertical="center"/>
    </xf>
    <xf numFmtId="0" fontId="66" fillId="5" borderId="227" xfId="27" applyFont="1" applyFill="1" applyBorder="1" applyAlignment="1">
      <alignment horizontal="center" vertical="center" wrapText="1"/>
    </xf>
    <xf numFmtId="0" fontId="68" fillId="5" borderId="228" xfId="27" applyFont="1" applyFill="1" applyBorder="1" applyAlignment="1">
      <alignment horizontal="center" vertical="center"/>
    </xf>
    <xf numFmtId="0" fontId="68" fillId="5" borderId="229" xfId="27" applyFont="1" applyFill="1" applyBorder="1" applyAlignment="1">
      <alignment horizontal="center" vertical="center"/>
    </xf>
    <xf numFmtId="0" fontId="68" fillId="5" borderId="230" xfId="27" applyFont="1" applyFill="1" applyBorder="1" applyAlignment="1">
      <alignment horizontal="center" vertical="center"/>
    </xf>
    <xf numFmtId="0" fontId="23" fillId="2" borderId="7"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5" fillId="2" borderId="0" xfId="0" applyFont="1" applyFill="1" applyAlignment="1">
      <alignment horizontal="right" vertical="top"/>
    </xf>
    <xf numFmtId="0" fontId="21" fillId="2" borderId="0" xfId="0" applyFont="1" applyFill="1" applyAlignment="1">
      <alignment horizontal="left" vertical="top" wrapText="1"/>
    </xf>
    <xf numFmtId="0" fontId="23" fillId="2" borderId="33"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34"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8" xfId="0" applyFont="1" applyFill="1" applyBorder="1">
      <alignment vertical="center"/>
    </xf>
    <xf numFmtId="0" fontId="23" fillId="2" borderId="0" xfId="0" applyFont="1" applyFill="1">
      <alignment vertical="center"/>
    </xf>
    <xf numFmtId="0" fontId="23" fillId="2" borderId="4" xfId="0" applyFont="1" applyFill="1" applyBorder="1">
      <alignment vertical="center"/>
    </xf>
    <xf numFmtId="0" fontId="23" fillId="2" borderId="31" xfId="0" applyFont="1" applyFill="1" applyBorder="1" applyAlignment="1" applyProtection="1">
      <alignment horizontal="center" vertical="center"/>
      <protection locked="0"/>
    </xf>
    <xf numFmtId="0" fontId="23" fillId="2" borderId="32" xfId="0" applyFont="1" applyFill="1" applyBorder="1" applyAlignment="1" applyProtection="1">
      <alignment horizontal="center" vertical="center"/>
      <protection locked="0"/>
    </xf>
    <xf numFmtId="0" fontId="23" fillId="2" borderId="89" xfId="0" applyFont="1" applyFill="1" applyBorder="1" applyAlignment="1" applyProtection="1">
      <alignment horizontal="center" vertical="center"/>
      <protection locked="0"/>
    </xf>
    <xf numFmtId="0" fontId="23" fillId="2" borderId="33"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5" xfId="0" applyFont="1" applyFill="1" applyBorder="1" applyAlignment="1">
      <alignment horizontal="left" vertical="center" wrapText="1"/>
    </xf>
    <xf numFmtId="0" fontId="23" fillId="2" borderId="90"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4" xfId="0" applyFont="1" applyFill="1" applyBorder="1" applyAlignment="1">
      <alignment horizontal="left" vertical="center" wrapText="1"/>
    </xf>
    <xf numFmtId="0" fontId="23" fillId="2" borderId="34"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52" xfId="0" applyFont="1" applyFill="1" applyBorder="1" applyAlignment="1">
      <alignment horizontal="center" vertical="center" wrapText="1"/>
    </xf>
    <xf numFmtId="0" fontId="23" fillId="2" borderId="53" xfId="0" applyFont="1" applyFill="1" applyBorder="1" applyAlignment="1">
      <alignment horizontal="center" vertical="center" wrapText="1"/>
    </xf>
    <xf numFmtId="0" fontId="23" fillId="2" borderId="90"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4" xfId="0" applyFont="1" applyFill="1" applyBorder="1" applyAlignment="1">
      <alignment horizontal="center" vertical="center" wrapText="1"/>
    </xf>
    <xf numFmtId="0" fontId="23" fillId="2" borderId="8" xfId="0" applyFont="1" applyFill="1" applyBorder="1" applyAlignment="1">
      <alignment horizontal="left" vertical="center" wrapText="1"/>
    </xf>
    <xf numFmtId="0" fontId="23" fillId="2" borderId="91" xfId="0" applyFont="1" applyFill="1" applyBorder="1" applyAlignment="1">
      <alignment horizontal="center" vertical="center" wrapText="1"/>
    </xf>
    <xf numFmtId="0" fontId="23" fillId="2" borderId="9" xfId="0" applyFont="1" applyFill="1" applyBorder="1" applyAlignment="1" applyProtection="1">
      <alignment horizontal="center" vertical="center"/>
      <protection locked="0"/>
    </xf>
    <xf numFmtId="0" fontId="23" fillId="2" borderId="7" xfId="0" applyFont="1" applyFill="1" applyBorder="1" applyAlignment="1" applyProtection="1">
      <alignment horizontal="center" vertical="center"/>
      <protection locked="0"/>
    </xf>
    <xf numFmtId="0" fontId="25" fillId="2" borderId="22" xfId="0" applyFont="1" applyFill="1" applyBorder="1" applyAlignment="1">
      <alignment horizontal="center" vertical="center"/>
    </xf>
    <xf numFmtId="0" fontId="23" fillId="2" borderId="9" xfId="0" applyFont="1" applyFill="1" applyBorder="1">
      <alignment vertical="center"/>
    </xf>
    <xf numFmtId="0" fontId="23" fillId="2" borderId="1" xfId="0" applyFont="1" applyFill="1" applyBorder="1">
      <alignment vertical="center"/>
    </xf>
    <xf numFmtId="0" fontId="23" fillId="2" borderId="5" xfId="0" applyFont="1" applyFill="1" applyBorder="1">
      <alignment vertical="center"/>
    </xf>
    <xf numFmtId="0" fontId="28" fillId="0" borderId="88" xfId="9" applyFont="1" applyBorder="1" applyAlignment="1">
      <alignment horizontal="center" vertical="center"/>
    </xf>
    <xf numFmtId="0" fontId="28" fillId="0" borderId="103" xfId="9" applyFont="1" applyBorder="1" applyAlignment="1">
      <alignment horizontal="center" vertical="center"/>
    </xf>
    <xf numFmtId="0" fontId="28" fillId="0" borderId="105" xfId="9" applyFont="1" applyBorder="1" applyAlignment="1">
      <alignment horizontal="center" vertical="center"/>
    </xf>
    <xf numFmtId="190" fontId="28" fillId="0" borderId="105" xfId="2" applyNumberFormat="1" applyFont="1" applyFill="1" applyBorder="1" applyAlignment="1">
      <alignment horizontal="center" vertical="center"/>
    </xf>
    <xf numFmtId="190" fontId="28" fillId="0" borderId="108" xfId="2" applyNumberFormat="1" applyFont="1" applyFill="1" applyBorder="1" applyAlignment="1">
      <alignment horizontal="center" vertical="center"/>
    </xf>
    <xf numFmtId="38" fontId="28" fillId="0" borderId="23" xfId="2" applyFont="1" applyFill="1" applyBorder="1" applyAlignment="1">
      <alignment horizontal="center" vertical="center"/>
    </xf>
    <xf numFmtId="38" fontId="28" fillId="0" borderId="10" xfId="2" applyFont="1" applyFill="1" applyBorder="1" applyAlignment="1">
      <alignment horizontal="center" vertical="center"/>
    </xf>
    <xf numFmtId="190" fontId="28" fillId="0" borderId="15" xfId="2" applyNumberFormat="1" applyFont="1" applyFill="1" applyBorder="1" applyAlignment="1">
      <alignment horizontal="center" vertical="center"/>
    </xf>
    <xf numFmtId="190" fontId="28" fillId="0" borderId="84" xfId="2" applyNumberFormat="1" applyFont="1" applyFill="1" applyBorder="1" applyAlignment="1">
      <alignment horizontal="center" vertical="center"/>
    </xf>
    <xf numFmtId="0" fontId="28" fillId="0" borderId="76" xfId="9" applyFont="1" applyBorder="1" applyAlignment="1">
      <alignment horizontal="center" vertical="center"/>
    </xf>
    <xf numFmtId="0" fontId="28" fillId="0" borderId="10" xfId="9" applyFont="1" applyBorder="1" applyAlignment="1">
      <alignment horizontal="center" vertical="center"/>
    </xf>
    <xf numFmtId="0" fontId="28" fillId="0" borderId="106" xfId="9" applyFont="1" applyBorder="1" applyAlignment="1">
      <alignment horizontal="center" vertical="center"/>
    </xf>
    <xf numFmtId="0" fontId="28" fillId="0" borderId="65" xfId="9" applyFont="1" applyBorder="1" applyAlignment="1">
      <alignment horizontal="center" vertical="center"/>
    </xf>
    <xf numFmtId="38" fontId="28" fillId="0" borderId="64" xfId="2" applyFont="1" applyFill="1" applyBorder="1" applyAlignment="1">
      <alignment horizontal="center" vertical="center"/>
    </xf>
    <xf numFmtId="38" fontId="28" fillId="0" borderId="65" xfId="2" applyFont="1" applyFill="1" applyBorder="1" applyAlignment="1">
      <alignment horizontal="center" vertical="center"/>
    </xf>
    <xf numFmtId="190" fontId="28" fillId="0" borderId="67" xfId="2" applyNumberFormat="1" applyFont="1" applyFill="1" applyBorder="1" applyAlignment="1">
      <alignment horizontal="center" vertical="center"/>
    </xf>
    <xf numFmtId="190" fontId="28" fillId="0" borderId="68" xfId="2" applyNumberFormat="1" applyFont="1" applyFill="1" applyBorder="1" applyAlignment="1">
      <alignment horizontal="center" vertical="center"/>
    </xf>
    <xf numFmtId="0" fontId="28" fillId="0" borderId="107" xfId="9" applyFont="1" applyBorder="1" applyAlignment="1">
      <alignment horizontal="center" vertical="center"/>
    </xf>
    <xf numFmtId="0" fontId="28" fillId="0" borderId="3" xfId="9" applyFont="1" applyBorder="1" applyAlignment="1">
      <alignment horizontal="center" vertical="center"/>
    </xf>
    <xf numFmtId="38" fontId="28" fillId="0" borderId="7" xfId="2" applyFont="1" applyFill="1" applyBorder="1" applyAlignment="1">
      <alignment horizontal="center" vertical="center"/>
    </xf>
    <xf numFmtId="38" fontId="28" fillId="0" borderId="3" xfId="2" applyFont="1" applyFill="1" applyBorder="1" applyAlignment="1">
      <alignment horizontal="center" vertical="center"/>
    </xf>
    <xf numFmtId="190" fontId="28" fillId="0" borderId="11" xfId="2" applyNumberFormat="1" applyFont="1" applyFill="1" applyBorder="1" applyAlignment="1">
      <alignment horizontal="center" vertical="center"/>
    </xf>
    <xf numFmtId="190" fontId="28" fillId="0" borderId="80" xfId="2" applyNumberFormat="1" applyFont="1" applyFill="1" applyBorder="1" applyAlignment="1">
      <alignment horizontal="center" vertical="center"/>
    </xf>
    <xf numFmtId="0" fontId="48" fillId="0" borderId="76" xfId="9" applyFont="1" applyBorder="1" applyAlignment="1">
      <alignment horizontal="center" vertical="center"/>
    </xf>
    <xf numFmtId="0" fontId="48" fillId="0" borderId="10" xfId="9" applyFont="1" applyBorder="1" applyAlignment="1">
      <alignment horizontal="center" vertical="center"/>
    </xf>
    <xf numFmtId="38" fontId="48" fillId="0" borderId="23" xfId="2" applyFont="1" applyFill="1" applyBorder="1" applyAlignment="1">
      <alignment horizontal="center" vertical="center"/>
    </xf>
    <xf numFmtId="38" fontId="48" fillId="0" borderId="10" xfId="2" applyFont="1" applyFill="1" applyBorder="1" applyAlignment="1">
      <alignment horizontal="center" vertical="center"/>
    </xf>
    <xf numFmtId="190" fontId="48" fillId="0" borderId="15" xfId="2" applyNumberFormat="1" applyFont="1" applyFill="1" applyBorder="1" applyAlignment="1">
      <alignment horizontal="center" vertical="center"/>
    </xf>
    <xf numFmtId="190" fontId="48" fillId="0" borderId="84" xfId="2" applyNumberFormat="1" applyFont="1" applyFill="1" applyBorder="1" applyAlignment="1">
      <alignment horizontal="center" vertical="center"/>
    </xf>
    <xf numFmtId="0" fontId="20" fillId="2" borderId="1" xfId="0" applyFont="1" applyFill="1" applyBorder="1" applyAlignment="1">
      <alignment horizontal="center" vertical="center"/>
    </xf>
    <xf numFmtId="0" fontId="20" fillId="2" borderId="5" xfId="0" applyFont="1" applyFill="1" applyBorder="1" applyAlignment="1">
      <alignment horizontal="center" vertical="center"/>
    </xf>
    <xf numFmtId="0" fontId="16" fillId="2" borderId="0" xfId="0" applyFont="1" applyFill="1" applyAlignment="1">
      <alignment horizontal="center" vertical="center"/>
    </xf>
    <xf numFmtId="0" fontId="28" fillId="2" borderId="9"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7" xfId="0" applyFont="1" applyFill="1" applyBorder="1" applyAlignment="1">
      <alignment horizontal="center" vertical="center"/>
    </xf>
    <xf numFmtId="0" fontId="28" fillId="2" borderId="3" xfId="0" applyFont="1" applyFill="1" applyBorder="1" applyAlignment="1">
      <alignment horizontal="center" vertical="center"/>
    </xf>
    <xf numFmtId="0" fontId="14" fillId="2" borderId="9" xfId="0" applyFont="1" applyFill="1" applyBorder="1" applyAlignment="1">
      <alignment vertical="center" wrapText="1"/>
    </xf>
    <xf numFmtId="0" fontId="14" fillId="2" borderId="1" xfId="0" applyFont="1" applyFill="1" applyBorder="1" applyAlignment="1">
      <alignment vertical="center" wrapText="1"/>
    </xf>
    <xf numFmtId="0" fontId="14" fillId="2" borderId="5" xfId="0" applyFont="1" applyFill="1" applyBorder="1" applyAlignment="1">
      <alignment vertical="center" wrapText="1"/>
    </xf>
    <xf numFmtId="0" fontId="14" fillId="2" borderId="8" xfId="0" applyFont="1" applyFill="1" applyBorder="1" applyAlignment="1">
      <alignment vertical="center" wrapText="1"/>
    </xf>
    <xf numFmtId="0" fontId="14" fillId="2" borderId="0" xfId="0" applyFont="1" applyFill="1" applyAlignment="1">
      <alignment vertical="center" wrapText="1"/>
    </xf>
    <xf numFmtId="0" fontId="14" fillId="2" borderId="4" xfId="0" applyFont="1" applyFill="1" applyBorder="1" applyAlignment="1">
      <alignment vertical="center" wrapText="1"/>
    </xf>
    <xf numFmtId="0" fontId="14" fillId="2" borderId="7" xfId="0" applyFont="1" applyFill="1" applyBorder="1" applyAlignment="1">
      <alignment vertical="center" wrapText="1"/>
    </xf>
    <xf numFmtId="0" fontId="14" fillId="2" borderId="2" xfId="0" applyFont="1" applyFill="1" applyBorder="1" applyAlignment="1">
      <alignment vertical="center" wrapText="1"/>
    </xf>
    <xf numFmtId="0" fontId="14" fillId="2" borderId="3" xfId="0" applyFont="1" applyFill="1" applyBorder="1" applyAlignment="1">
      <alignment vertical="center" wrapText="1"/>
    </xf>
    <xf numFmtId="0" fontId="14" fillId="2" borderId="9"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15" xfId="0" applyFont="1" applyFill="1" applyBorder="1" applyAlignment="1">
      <alignment horizontal="left" vertical="center" wrapText="1"/>
    </xf>
    <xf numFmtId="0" fontId="14" fillId="2" borderId="15"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textRotation="255" shrinkToFit="1"/>
    </xf>
    <xf numFmtId="0" fontId="14" fillId="2" borderId="11" xfId="0" applyFont="1" applyFill="1" applyBorder="1" applyAlignment="1">
      <alignment horizontal="center" vertical="center" textRotation="255" shrinkToFit="1"/>
    </xf>
    <xf numFmtId="0" fontId="14" fillId="2" borderId="22" xfId="0" applyFont="1" applyFill="1" applyBorder="1" applyAlignment="1">
      <alignment horizontal="center" vertical="center"/>
    </xf>
    <xf numFmtId="0" fontId="14" fillId="2" borderId="11" xfId="0" applyFont="1" applyFill="1" applyBorder="1" applyAlignment="1">
      <alignment horizontal="center" vertical="center"/>
    </xf>
    <xf numFmtId="0" fontId="17" fillId="2" borderId="15" xfId="0" applyFont="1" applyFill="1" applyBorder="1" applyAlignment="1">
      <alignment horizontal="center" vertical="center"/>
    </xf>
    <xf numFmtId="176" fontId="14" fillId="2" borderId="15" xfId="2" applyNumberFormat="1" applyFont="1" applyFill="1" applyBorder="1" applyAlignment="1">
      <alignment horizontal="center" vertical="center"/>
    </xf>
    <xf numFmtId="0" fontId="14" fillId="2" borderId="0" xfId="0" applyFont="1" applyFill="1" applyAlignment="1">
      <alignment horizontal="right" vertical="center"/>
    </xf>
    <xf numFmtId="0" fontId="14" fillId="2" borderId="2" xfId="0" applyFont="1" applyFill="1" applyBorder="1" applyAlignment="1">
      <alignment horizontal="right" vertical="center"/>
    </xf>
    <xf numFmtId="0" fontId="14" fillId="2" borderId="2" xfId="0" applyFont="1" applyFill="1" applyBorder="1" applyAlignment="1">
      <alignment horizontal="center" vertical="center"/>
    </xf>
    <xf numFmtId="0" fontId="17" fillId="2" borderId="9"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7"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4"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4" fillId="2" borderId="0" xfId="0" applyFont="1" applyFill="1" applyAlignment="1">
      <alignment horizontal="center" vertical="center"/>
    </xf>
    <xf numFmtId="0" fontId="14" fillId="2" borderId="9"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4" xfId="0" applyFont="1" applyFill="1" applyBorder="1" applyAlignment="1">
      <alignment horizontal="center" vertical="center" wrapText="1"/>
    </xf>
    <xf numFmtId="0" fontId="31" fillId="2" borderId="7" xfId="0" applyFont="1" applyFill="1" applyBorder="1" applyAlignment="1">
      <alignment horizontal="center" vertical="center" shrinkToFit="1"/>
    </xf>
    <xf numFmtId="0" fontId="31" fillId="2" borderId="2" xfId="0" applyFont="1" applyFill="1" applyBorder="1" applyAlignment="1">
      <alignment horizontal="center" vertical="center" shrinkToFit="1"/>
    </xf>
    <xf numFmtId="0" fontId="31" fillId="2" borderId="3" xfId="0" applyFont="1" applyFill="1" applyBorder="1" applyAlignment="1">
      <alignment horizontal="center" vertical="center" shrinkToFit="1"/>
    </xf>
    <xf numFmtId="0" fontId="17" fillId="2" borderId="8"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4" xfId="0" applyFont="1" applyFill="1" applyBorder="1" applyAlignment="1">
      <alignment horizontal="center" vertical="center" wrapText="1"/>
    </xf>
    <xf numFmtId="0" fontId="17" fillId="2" borderId="8" xfId="0" applyFont="1" applyFill="1" applyBorder="1" applyAlignment="1">
      <alignment horizontal="center" vertical="center" shrinkToFit="1"/>
    </xf>
    <xf numFmtId="0" fontId="17" fillId="2" borderId="0" xfId="0" applyFont="1" applyFill="1" applyAlignment="1">
      <alignment horizontal="center" vertical="center" shrinkToFit="1"/>
    </xf>
    <xf numFmtId="0" fontId="17" fillId="2" borderId="4" xfId="0" applyFont="1" applyFill="1" applyBorder="1" applyAlignment="1">
      <alignment horizontal="center" vertical="center" shrinkToFit="1"/>
    </xf>
    <xf numFmtId="0" fontId="31" fillId="2" borderId="8" xfId="0" applyFont="1" applyFill="1" applyBorder="1" applyAlignment="1">
      <alignment horizontal="center" vertical="center" wrapText="1"/>
    </xf>
    <xf numFmtId="0" fontId="31" fillId="2" borderId="0" xfId="0" applyFont="1" applyFill="1" applyAlignment="1">
      <alignment horizontal="center" vertical="center" wrapText="1"/>
    </xf>
    <xf numFmtId="0" fontId="31" fillId="2" borderId="4"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vertical="top" wrapText="1"/>
    </xf>
    <xf numFmtId="0" fontId="14" fillId="2" borderId="0" xfId="0" applyFont="1" applyFill="1" applyAlignment="1">
      <alignment vertical="top" wrapText="1"/>
    </xf>
    <xf numFmtId="0" fontId="14" fillId="2" borderId="9"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4" fillId="2" borderId="6"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9" xfId="0" applyFont="1" applyFill="1" applyBorder="1" applyAlignment="1">
      <alignment horizontal="left" vertical="center" shrinkToFit="1"/>
    </xf>
    <xf numFmtId="0" fontId="14" fillId="2" borderId="6" xfId="0" applyFont="1" applyFill="1" applyBorder="1" applyAlignment="1">
      <alignment horizontal="left" vertical="center" shrinkToFit="1"/>
    </xf>
    <xf numFmtId="0" fontId="14" fillId="2" borderId="10" xfId="0" applyFont="1" applyFill="1" applyBorder="1" applyAlignment="1">
      <alignment horizontal="left" vertical="center" shrinkToFit="1"/>
    </xf>
    <xf numFmtId="187" fontId="14" fillId="3" borderId="23" xfId="0" applyNumberFormat="1" applyFont="1" applyFill="1" applyBorder="1" applyAlignment="1">
      <alignment horizontal="center" vertical="center" shrinkToFit="1"/>
    </xf>
    <xf numFmtId="187" fontId="14" fillId="3" borderId="6" xfId="0" applyNumberFormat="1" applyFont="1" applyFill="1" applyBorder="1" applyAlignment="1">
      <alignment horizontal="center" vertical="center" shrinkToFit="1"/>
    </xf>
    <xf numFmtId="187" fontId="14" fillId="3" borderId="10" xfId="0" applyNumberFormat="1" applyFont="1" applyFill="1" applyBorder="1" applyAlignment="1">
      <alignment horizontal="center" vertical="center" shrinkToFit="1"/>
    </xf>
    <xf numFmtId="187" fontId="14" fillId="2" borderId="23" xfId="0" applyNumberFormat="1" applyFont="1" applyFill="1" applyBorder="1" applyAlignment="1">
      <alignment horizontal="center" vertical="center" shrinkToFit="1"/>
    </xf>
    <xf numFmtId="187" fontId="14" fillId="2" borderId="6" xfId="0" applyNumberFormat="1" applyFont="1" applyFill="1" applyBorder="1" applyAlignment="1">
      <alignment horizontal="center" vertical="center" shrinkToFit="1"/>
    </xf>
    <xf numFmtId="187" fontId="14" fillId="2" borderId="10" xfId="0" applyNumberFormat="1" applyFont="1" applyFill="1" applyBorder="1" applyAlignment="1">
      <alignment horizontal="center" vertical="center" shrinkToFit="1"/>
    </xf>
    <xf numFmtId="178" fontId="14" fillId="2" borderId="23" xfId="0" applyNumberFormat="1" applyFont="1" applyFill="1" applyBorder="1" applyAlignment="1">
      <alignment horizontal="center" vertical="center" shrinkToFit="1"/>
    </xf>
    <xf numFmtId="178" fontId="14" fillId="2" borderId="6" xfId="0" applyNumberFormat="1" applyFont="1" applyFill="1" applyBorder="1" applyAlignment="1">
      <alignment horizontal="center" vertical="center" shrinkToFit="1"/>
    </xf>
    <xf numFmtId="178" fontId="14" fillId="2" borderId="10" xfId="0" applyNumberFormat="1" applyFont="1" applyFill="1" applyBorder="1" applyAlignment="1">
      <alignment horizontal="center" vertical="center" shrinkToFit="1"/>
    </xf>
    <xf numFmtId="178" fontId="14" fillId="2" borderId="23" xfId="0" applyNumberFormat="1" applyFont="1" applyFill="1" applyBorder="1" applyAlignment="1">
      <alignment horizontal="center" vertical="center"/>
    </xf>
    <xf numFmtId="178" fontId="14" fillId="2" borderId="6" xfId="0" applyNumberFormat="1" applyFont="1" applyFill="1" applyBorder="1" applyAlignment="1">
      <alignment horizontal="center" vertical="center"/>
    </xf>
    <xf numFmtId="0" fontId="14" fillId="2" borderId="23" xfId="0" applyFont="1" applyFill="1" applyBorder="1" applyAlignment="1">
      <alignment horizontal="center" vertical="center" shrinkToFit="1"/>
    </xf>
    <xf numFmtId="0" fontId="14" fillId="2" borderId="6"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187" fontId="14" fillId="2" borderId="12" xfId="0" applyNumberFormat="1" applyFont="1" applyFill="1" applyBorder="1" applyAlignment="1">
      <alignment horizontal="center" vertical="center" shrinkToFit="1"/>
    </xf>
    <xf numFmtId="187" fontId="14" fillId="2" borderId="28" xfId="0" applyNumberFormat="1" applyFont="1" applyFill="1" applyBorder="1" applyAlignment="1">
      <alignment horizontal="center" vertical="center" shrinkToFit="1"/>
    </xf>
    <xf numFmtId="187" fontId="14" fillId="2" borderId="29" xfId="0" applyNumberFormat="1" applyFont="1" applyFill="1" applyBorder="1" applyAlignment="1">
      <alignment horizontal="center" vertical="center" shrinkToFit="1"/>
    </xf>
    <xf numFmtId="187" fontId="14" fillId="2" borderId="13" xfId="0" applyNumberFormat="1" applyFont="1" applyFill="1" applyBorder="1" applyAlignment="1">
      <alignment horizontal="center" vertical="center" shrinkToFit="1"/>
    </xf>
    <xf numFmtId="187" fontId="14" fillId="2" borderId="14" xfId="0" applyNumberFormat="1" applyFont="1" applyFill="1" applyBorder="1" applyAlignment="1">
      <alignment horizontal="center" vertical="center" shrinkToFit="1"/>
    </xf>
    <xf numFmtId="187" fontId="14" fillId="2" borderId="30" xfId="0" applyNumberFormat="1"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28" xfId="0" applyFont="1" applyFill="1" applyBorder="1" applyAlignment="1">
      <alignment horizontal="center" vertical="center" shrinkToFit="1"/>
    </xf>
    <xf numFmtId="0" fontId="14" fillId="2" borderId="29" xfId="0" applyFont="1" applyFill="1" applyBorder="1" applyAlignment="1">
      <alignment horizontal="center" vertical="center" shrinkToFit="1"/>
    </xf>
    <xf numFmtId="0" fontId="14" fillId="2" borderId="13" xfId="0" applyFont="1" applyFill="1" applyBorder="1" applyAlignment="1">
      <alignment horizontal="center" vertical="center" shrinkToFit="1"/>
    </xf>
    <xf numFmtId="0" fontId="14" fillId="2" borderId="14" xfId="0" applyFont="1" applyFill="1" applyBorder="1" applyAlignment="1">
      <alignment horizontal="center" vertical="center" shrinkToFit="1"/>
    </xf>
    <xf numFmtId="0" fontId="14" fillId="2" borderId="30" xfId="0" applyFont="1" applyFill="1" applyBorder="1" applyAlignment="1">
      <alignment horizontal="center" vertical="center" shrinkToFit="1"/>
    </xf>
    <xf numFmtId="0" fontId="31" fillId="2" borderId="9" xfId="0" applyFont="1" applyFill="1" applyBorder="1" applyAlignment="1">
      <alignment horizontal="center" vertical="center" shrinkToFit="1"/>
    </xf>
    <xf numFmtId="0" fontId="31" fillId="2" borderId="1" xfId="0" applyFont="1" applyFill="1" applyBorder="1" applyAlignment="1">
      <alignment horizontal="center" vertical="center" shrinkToFit="1"/>
    </xf>
    <xf numFmtId="38" fontId="14" fillId="2" borderId="7" xfId="2" applyFont="1" applyFill="1" applyBorder="1" applyAlignment="1">
      <alignment horizontal="center" vertical="center"/>
    </xf>
    <xf numFmtId="38" fontId="14" fillId="2" borderId="2" xfId="2" applyFont="1" applyFill="1" applyBorder="1" applyAlignment="1">
      <alignment horizontal="center" vertical="center"/>
    </xf>
    <xf numFmtId="0" fontId="14" fillId="2" borderId="24" xfId="0" applyFont="1" applyFill="1" applyBorder="1" applyAlignment="1">
      <alignment horizontal="center" vertical="center" shrinkToFit="1"/>
    </xf>
    <xf numFmtId="0" fontId="14" fillId="2" borderId="25" xfId="0" applyFont="1" applyFill="1" applyBorder="1" applyAlignment="1">
      <alignment horizontal="center" vertical="center" shrinkToFit="1"/>
    </xf>
    <xf numFmtId="0" fontId="14" fillId="2" borderId="26" xfId="0" applyFont="1" applyFill="1" applyBorder="1" applyAlignment="1">
      <alignment horizontal="center" vertical="center" shrinkToFit="1"/>
    </xf>
    <xf numFmtId="187" fontId="14" fillId="3" borderId="8" xfId="0" applyNumberFormat="1" applyFont="1" applyFill="1" applyBorder="1" applyAlignment="1">
      <alignment horizontal="center" vertical="center" shrinkToFit="1"/>
    </xf>
    <xf numFmtId="187" fontId="14" fillId="3" borderId="0" xfId="0" applyNumberFormat="1" applyFont="1" applyFill="1" applyAlignment="1">
      <alignment horizontal="center" vertical="center" shrinkToFit="1"/>
    </xf>
    <xf numFmtId="187" fontId="14" fillId="3" borderId="4" xfId="0" applyNumberFormat="1" applyFont="1" applyFill="1" applyBorder="1" applyAlignment="1">
      <alignment horizontal="center" vertical="center" shrinkToFit="1"/>
    </xf>
    <xf numFmtId="187" fontId="14" fillId="3" borderId="24" xfId="0" applyNumberFormat="1" applyFont="1" applyFill="1" applyBorder="1" applyAlignment="1">
      <alignment horizontal="center" vertical="center" shrinkToFit="1"/>
    </xf>
    <xf numFmtId="187" fontId="14" fillId="3" borderId="25" xfId="0" applyNumberFormat="1" applyFont="1" applyFill="1" applyBorder="1" applyAlignment="1">
      <alignment horizontal="center" vertical="center" shrinkToFit="1"/>
    </xf>
    <xf numFmtId="187" fontId="14" fillId="3" borderId="26" xfId="0" applyNumberFormat="1" applyFont="1" applyFill="1" applyBorder="1" applyAlignment="1">
      <alignment horizontal="center" vertical="center" shrinkToFit="1"/>
    </xf>
    <xf numFmtId="0" fontId="14" fillId="2" borderId="35" xfId="0" applyFont="1" applyFill="1" applyBorder="1" applyAlignment="1">
      <alignment horizontal="center" vertical="center" shrinkToFit="1"/>
    </xf>
    <xf numFmtId="0" fontId="14" fillId="2" borderId="36" xfId="0" applyFont="1" applyFill="1" applyBorder="1" applyAlignment="1">
      <alignment horizontal="center" vertical="center" shrinkToFit="1"/>
    </xf>
    <xf numFmtId="0" fontId="14" fillId="2" borderId="37" xfId="0" applyFont="1" applyFill="1" applyBorder="1" applyAlignment="1">
      <alignment horizontal="center" vertical="center" shrinkToFit="1"/>
    </xf>
    <xf numFmtId="0" fontId="14" fillId="2" borderId="55" xfId="0" applyFont="1" applyFill="1" applyBorder="1" applyAlignment="1">
      <alignment horizontal="center" vertical="center" shrinkToFit="1"/>
    </xf>
    <xf numFmtId="0" fontId="14" fillId="2" borderId="56" xfId="0" applyFont="1" applyFill="1" applyBorder="1" applyAlignment="1">
      <alignment horizontal="center" vertical="center" shrinkToFit="1"/>
    </xf>
    <xf numFmtId="0" fontId="14" fillId="2" borderId="57" xfId="0" applyFont="1" applyFill="1" applyBorder="1" applyAlignment="1">
      <alignment horizontal="center" vertical="center" shrinkToFit="1"/>
    </xf>
    <xf numFmtId="187" fontId="14" fillId="2" borderId="35" xfId="0" applyNumberFormat="1" applyFont="1" applyFill="1" applyBorder="1" applyAlignment="1">
      <alignment horizontal="center" vertical="center" shrinkToFit="1"/>
    </xf>
    <xf numFmtId="187" fontId="14" fillId="2" borderId="36" xfId="0" applyNumberFormat="1" applyFont="1" applyFill="1" applyBorder="1" applyAlignment="1">
      <alignment horizontal="center" vertical="center" shrinkToFit="1"/>
    </xf>
    <xf numFmtId="187" fontId="14" fillId="2" borderId="37" xfId="0" applyNumberFormat="1" applyFont="1" applyFill="1" applyBorder="1" applyAlignment="1">
      <alignment horizontal="center" vertical="center" shrinkToFit="1"/>
    </xf>
    <xf numFmtId="187" fontId="14" fillId="2" borderId="55" xfId="0" applyNumberFormat="1" applyFont="1" applyFill="1" applyBorder="1" applyAlignment="1">
      <alignment horizontal="center" vertical="center" shrinkToFit="1"/>
    </xf>
    <xf numFmtId="187" fontId="14" fillId="2" borderId="56" xfId="0" applyNumberFormat="1" applyFont="1" applyFill="1" applyBorder="1" applyAlignment="1">
      <alignment horizontal="center" vertical="center" shrinkToFit="1"/>
    </xf>
    <xf numFmtId="187" fontId="14" fillId="2" borderId="57" xfId="0" applyNumberFormat="1" applyFont="1" applyFill="1" applyBorder="1" applyAlignment="1">
      <alignment horizontal="center" vertical="center" shrinkToFit="1"/>
    </xf>
    <xf numFmtId="0" fontId="14" fillId="2" borderId="1" xfId="0" applyFont="1" applyFill="1" applyBorder="1" applyAlignment="1">
      <alignment horizontal="left" vertical="center" shrinkToFit="1"/>
    </xf>
    <xf numFmtId="0" fontId="14" fillId="2" borderId="5" xfId="0" applyFont="1" applyFill="1" applyBorder="1" applyAlignment="1">
      <alignment horizontal="left" vertical="center" shrinkToFit="1"/>
    </xf>
    <xf numFmtId="0" fontId="14" fillId="2" borderId="8" xfId="0" applyFont="1" applyFill="1" applyBorder="1" applyAlignment="1">
      <alignment horizontal="left" vertical="center" shrinkToFit="1"/>
    </xf>
    <xf numFmtId="0" fontId="14" fillId="2" borderId="2" xfId="0" applyFont="1" applyFill="1" applyBorder="1" applyAlignment="1">
      <alignment horizontal="left" vertical="center" shrinkToFit="1"/>
    </xf>
    <xf numFmtId="0" fontId="14" fillId="2" borderId="3" xfId="0" applyFont="1" applyFill="1" applyBorder="1" applyAlignment="1">
      <alignment horizontal="left" vertical="center" shrinkToFit="1"/>
    </xf>
    <xf numFmtId="187" fontId="14" fillId="3" borderId="9" xfId="0" applyNumberFormat="1" applyFont="1" applyFill="1" applyBorder="1" applyAlignment="1">
      <alignment horizontal="center" vertical="center" shrinkToFit="1"/>
    </xf>
    <xf numFmtId="187" fontId="14" fillId="3" borderId="1" xfId="0" applyNumberFormat="1" applyFont="1" applyFill="1" applyBorder="1" applyAlignment="1">
      <alignment horizontal="center" vertical="center" shrinkToFit="1"/>
    </xf>
    <xf numFmtId="187" fontId="14" fillId="3" borderId="5" xfId="0" applyNumberFormat="1" applyFont="1" applyFill="1" applyBorder="1" applyAlignment="1">
      <alignment horizontal="center" vertical="center" shrinkToFit="1"/>
    </xf>
    <xf numFmtId="187" fontId="14" fillId="3" borderId="7" xfId="0" applyNumberFormat="1" applyFont="1" applyFill="1" applyBorder="1" applyAlignment="1">
      <alignment horizontal="center" vertical="center" shrinkToFit="1"/>
    </xf>
    <xf numFmtId="187" fontId="14" fillId="3" borderId="2" xfId="0" applyNumberFormat="1" applyFont="1" applyFill="1" applyBorder="1" applyAlignment="1">
      <alignment horizontal="center" vertical="center" shrinkToFit="1"/>
    </xf>
    <xf numFmtId="187" fontId="14" fillId="3" borderId="3" xfId="0" applyNumberFormat="1" applyFont="1" applyFill="1" applyBorder="1" applyAlignment="1">
      <alignment horizontal="center" vertical="center" shrinkToFit="1"/>
    </xf>
    <xf numFmtId="0" fontId="31" fillId="2" borderId="8" xfId="0" applyFont="1" applyFill="1" applyBorder="1" applyAlignment="1">
      <alignment horizontal="center" vertical="center" shrinkToFit="1"/>
    </xf>
    <xf numFmtId="0" fontId="31" fillId="2" borderId="0" xfId="0" applyFont="1" applyFill="1" applyAlignment="1">
      <alignment horizontal="center" vertical="center" shrinkToFit="1"/>
    </xf>
    <xf numFmtId="38" fontId="14" fillId="2" borderId="24" xfId="2" applyFont="1" applyFill="1" applyBorder="1" applyAlignment="1">
      <alignment horizontal="center" vertical="center"/>
    </xf>
    <xf numFmtId="38" fontId="14" fillId="2" borderId="25" xfId="2" applyFont="1" applyFill="1" applyBorder="1" applyAlignment="1">
      <alignment horizontal="center" vertical="center"/>
    </xf>
    <xf numFmtId="0" fontId="14" fillId="2" borderId="58" xfId="0" applyFont="1" applyFill="1" applyBorder="1" applyAlignment="1">
      <alignment horizontal="center" vertical="center"/>
    </xf>
    <xf numFmtId="187" fontId="14" fillId="3" borderId="59" xfId="0" applyNumberFormat="1" applyFont="1" applyFill="1" applyBorder="1" applyAlignment="1">
      <alignment horizontal="center" vertical="center" shrinkToFit="1"/>
    </xf>
    <xf numFmtId="187" fontId="14" fillId="3" borderId="60" xfId="0" applyNumberFormat="1" applyFont="1" applyFill="1" applyBorder="1" applyAlignment="1">
      <alignment horizontal="center" vertical="center" shrinkToFit="1"/>
    </xf>
    <xf numFmtId="187" fontId="14" fillId="3" borderId="61" xfId="0" applyNumberFormat="1" applyFont="1" applyFill="1" applyBorder="1" applyAlignment="1">
      <alignment horizontal="center" vertical="center" shrinkToFit="1"/>
    </xf>
    <xf numFmtId="178" fontId="14" fillId="2" borderId="59" xfId="0" applyNumberFormat="1" applyFont="1" applyFill="1" applyBorder="1" applyAlignment="1">
      <alignment horizontal="center" vertical="center"/>
    </xf>
    <xf numFmtId="178" fontId="14" fillId="2" borderId="60" xfId="0" applyNumberFormat="1" applyFont="1" applyFill="1" applyBorder="1" applyAlignment="1">
      <alignment horizontal="center" vertical="center"/>
    </xf>
    <xf numFmtId="178" fontId="14" fillId="2" borderId="61" xfId="0" applyNumberFormat="1" applyFont="1" applyFill="1" applyBorder="1" applyAlignment="1">
      <alignment horizontal="center" vertical="center"/>
    </xf>
    <xf numFmtId="0" fontId="14" fillId="3" borderId="23" xfId="0" applyFont="1" applyFill="1" applyBorder="1" applyAlignment="1">
      <alignment horizontal="center" vertical="center" shrinkToFit="1"/>
    </xf>
    <xf numFmtId="0" fontId="14" fillId="3" borderId="6" xfId="0" applyFont="1" applyFill="1" applyBorder="1" applyAlignment="1">
      <alignment horizontal="center" vertical="center" shrinkToFit="1"/>
    </xf>
    <xf numFmtId="0" fontId="14" fillId="3" borderId="10" xfId="0" applyFont="1" applyFill="1" applyBorder="1" applyAlignment="1">
      <alignment horizontal="center" vertical="center" shrinkToFit="1"/>
    </xf>
    <xf numFmtId="0" fontId="14" fillId="2" borderId="2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7" fillId="2" borderId="0" xfId="0" applyFont="1" applyFill="1" applyAlignment="1">
      <alignment horizontal="center" vertical="center"/>
    </xf>
    <xf numFmtId="0" fontId="17" fillId="2" borderId="4" xfId="0" applyFont="1" applyFill="1" applyBorder="1" applyAlignment="1">
      <alignment horizontal="center" vertical="center"/>
    </xf>
    <xf numFmtId="38" fontId="14" fillId="3" borderId="9" xfId="2" applyFont="1" applyFill="1" applyBorder="1" applyAlignment="1">
      <alignment horizontal="center" vertical="center"/>
    </xf>
    <xf numFmtId="38" fontId="14" fillId="3" borderId="1" xfId="2" applyFont="1" applyFill="1" applyBorder="1" applyAlignment="1">
      <alignment horizontal="center" vertical="center"/>
    </xf>
    <xf numFmtId="38" fontId="14" fillId="3" borderId="7" xfId="2" applyFont="1" applyFill="1" applyBorder="1" applyAlignment="1">
      <alignment horizontal="center" vertical="center"/>
    </xf>
    <xf numFmtId="38" fontId="14" fillId="3" borderId="2" xfId="2" applyFont="1" applyFill="1" applyBorder="1" applyAlignment="1">
      <alignment horizontal="center" vertical="center"/>
    </xf>
    <xf numFmtId="38" fontId="14" fillId="2" borderId="9" xfId="2" applyFont="1" applyFill="1" applyBorder="1" applyAlignment="1">
      <alignment horizontal="center" vertical="center"/>
    </xf>
    <xf numFmtId="38" fontId="14" fillId="2" borderId="1" xfId="2" applyFont="1" applyFill="1" applyBorder="1" applyAlignment="1">
      <alignment horizontal="center" vertical="center"/>
    </xf>
    <xf numFmtId="38" fontId="14" fillId="2" borderId="12" xfId="2" applyFont="1" applyFill="1" applyBorder="1" applyAlignment="1">
      <alignment horizontal="center" vertical="center"/>
    </xf>
    <xf numFmtId="38" fontId="14" fillId="2" borderId="28" xfId="2" applyFont="1" applyFill="1" applyBorder="1" applyAlignment="1">
      <alignment horizontal="center" vertical="center"/>
    </xf>
    <xf numFmtId="38" fontId="14" fillId="2" borderId="29" xfId="2" applyFont="1" applyFill="1" applyBorder="1" applyAlignment="1">
      <alignment horizontal="center" vertical="center"/>
    </xf>
    <xf numFmtId="38" fontId="14" fillId="2" borderId="13" xfId="2" applyFont="1" applyFill="1" applyBorder="1" applyAlignment="1">
      <alignment horizontal="center" vertical="center"/>
    </xf>
    <xf numFmtId="38" fontId="14" fillId="2" borderId="14" xfId="2" applyFont="1" applyFill="1" applyBorder="1" applyAlignment="1">
      <alignment horizontal="center" vertical="center"/>
    </xf>
    <xf numFmtId="38" fontId="14" fillId="2" borderId="30" xfId="2" applyFont="1" applyFill="1" applyBorder="1" applyAlignment="1">
      <alignment horizontal="center" vertical="center"/>
    </xf>
    <xf numFmtId="38" fontId="14" fillId="2" borderId="15" xfId="2" applyFont="1" applyFill="1" applyBorder="1" applyAlignment="1">
      <alignment horizontal="center" vertical="center"/>
    </xf>
    <xf numFmtId="0" fontId="14" fillId="2" borderId="23" xfId="0" applyFont="1" applyFill="1" applyBorder="1" applyAlignment="1">
      <alignment horizontal="center" vertical="center"/>
    </xf>
    <xf numFmtId="0" fontId="14" fillId="2" borderId="15"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9" xfId="0" applyFont="1" applyFill="1" applyBorder="1" applyAlignment="1">
      <alignment horizontal="center" vertical="center" shrinkToFit="1"/>
    </xf>
    <xf numFmtId="0" fontId="17" fillId="2" borderId="1" xfId="0" applyFont="1" applyFill="1" applyBorder="1" applyAlignment="1">
      <alignment horizontal="center" vertical="center" shrinkToFit="1"/>
    </xf>
    <xf numFmtId="0" fontId="17" fillId="2" borderId="5" xfId="0" applyFont="1" applyFill="1" applyBorder="1" applyAlignment="1">
      <alignment horizontal="center" vertical="center" shrinkToFit="1"/>
    </xf>
    <xf numFmtId="0" fontId="14" fillId="3" borderId="15" xfId="0" applyFont="1" applyFill="1" applyBorder="1" applyAlignment="1">
      <alignment horizontal="center" vertical="center"/>
    </xf>
    <xf numFmtId="0" fontId="14" fillId="2" borderId="7" xfId="0" applyFont="1" applyFill="1" applyBorder="1" applyAlignment="1">
      <alignment horizontal="center" vertical="center" shrinkToFit="1"/>
    </xf>
    <xf numFmtId="0" fontId="14" fillId="2" borderId="2"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0" xfId="0" applyFont="1" applyFill="1" applyAlignment="1">
      <alignment horizontal="left" vertical="top" wrapText="1"/>
    </xf>
    <xf numFmtId="0" fontId="14" fillId="2" borderId="0" xfId="0" applyFont="1" applyFill="1" applyAlignment="1">
      <alignment horizontal="left" vertical="center" wrapText="1"/>
    </xf>
    <xf numFmtId="0" fontId="29" fillId="2" borderId="2" xfId="0" applyFont="1" applyFill="1" applyBorder="1">
      <alignment vertical="center"/>
    </xf>
    <xf numFmtId="0" fontId="14" fillId="2" borderId="10" xfId="0" applyFont="1" applyFill="1" applyBorder="1">
      <alignment vertical="center"/>
    </xf>
    <xf numFmtId="0" fontId="14" fillId="2" borderId="15" xfId="0" applyFont="1" applyFill="1" applyBorder="1">
      <alignment vertical="center"/>
    </xf>
    <xf numFmtId="0" fontId="14" fillId="2" borderId="23" xfId="0" applyFont="1" applyFill="1" applyBorder="1">
      <alignment vertical="center"/>
    </xf>
    <xf numFmtId="0" fontId="14" fillId="2" borderId="6" xfId="0" applyFont="1" applyFill="1" applyBorder="1">
      <alignment vertical="center"/>
    </xf>
    <xf numFmtId="0" fontId="14" fillId="2" borderId="9" xfId="0" applyFont="1" applyFill="1" applyBorder="1" applyAlignment="1">
      <alignment horizontal="center" vertical="top" wrapText="1"/>
    </xf>
    <xf numFmtId="0" fontId="14" fillId="2" borderId="1" xfId="0" applyFont="1" applyFill="1" applyBorder="1" applyAlignment="1">
      <alignment horizontal="center" vertical="top" wrapText="1"/>
    </xf>
    <xf numFmtId="0" fontId="14" fillId="2" borderId="5" xfId="0" applyFont="1" applyFill="1" applyBorder="1" applyAlignment="1">
      <alignment horizontal="center" vertical="top" wrapText="1"/>
    </xf>
    <xf numFmtId="0" fontId="14" fillId="2" borderId="7" xfId="0" applyFont="1" applyFill="1" applyBorder="1" applyAlignment="1">
      <alignment horizontal="center" vertical="top" wrapText="1"/>
    </xf>
    <xf numFmtId="0" fontId="14" fillId="2" borderId="2" xfId="0" applyFont="1" applyFill="1" applyBorder="1" applyAlignment="1">
      <alignment horizontal="center" vertical="top" wrapText="1"/>
    </xf>
    <xf numFmtId="0" fontId="14" fillId="2" borderId="3" xfId="0" applyFont="1" applyFill="1" applyBorder="1" applyAlignment="1">
      <alignment horizontal="center" vertical="top" wrapText="1"/>
    </xf>
    <xf numFmtId="0" fontId="14" fillId="2" borderId="1" xfId="0" applyFont="1" applyFill="1" applyBorder="1" applyAlignment="1">
      <alignment horizontal="left" vertical="center"/>
    </xf>
    <xf numFmtId="0" fontId="14" fillId="2" borderId="5" xfId="0" applyFont="1" applyFill="1" applyBorder="1" applyAlignment="1">
      <alignment horizontal="left" vertical="center"/>
    </xf>
    <xf numFmtId="0" fontId="14" fillId="2" borderId="2" xfId="0" applyFont="1" applyFill="1" applyBorder="1" applyAlignment="1">
      <alignment horizontal="left" vertical="center"/>
    </xf>
    <xf numFmtId="0" fontId="14" fillId="2" borderId="3" xfId="0" applyFont="1" applyFill="1" applyBorder="1" applyAlignment="1">
      <alignment horizontal="left" vertical="center"/>
    </xf>
    <xf numFmtId="0" fontId="22" fillId="2" borderId="23"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3"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9" xfId="0" applyFont="1" applyBorder="1" applyAlignment="1">
      <alignment horizontal="center" vertical="center"/>
    </xf>
    <xf numFmtId="0" fontId="0" fillId="0" borderId="0" xfId="0" applyAlignment="1">
      <alignment horizontal="left" vertical="center" wrapText="1"/>
    </xf>
    <xf numFmtId="0" fontId="22" fillId="2" borderId="8" xfId="0" applyFont="1" applyFill="1" applyBorder="1" applyAlignment="1">
      <alignment horizontal="center" vertical="center"/>
    </xf>
    <xf numFmtId="0" fontId="22" fillId="2" borderId="0" xfId="0" applyFont="1" applyFill="1" applyAlignment="1">
      <alignment horizontal="center" vertical="center"/>
    </xf>
    <xf numFmtId="0" fontId="22" fillId="2" borderId="4" xfId="0" applyFont="1" applyFill="1" applyBorder="1" applyAlignment="1">
      <alignment horizontal="center" vertical="center"/>
    </xf>
    <xf numFmtId="0" fontId="22" fillId="2" borderId="9"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6" xfId="0" applyFont="1" applyFill="1" applyBorder="1" applyAlignment="1">
      <alignment horizontal="center" vertical="top" wrapText="1"/>
    </xf>
    <xf numFmtId="0" fontId="22" fillId="2" borderId="5" xfId="0" applyFont="1" applyFill="1" applyBorder="1" applyAlignment="1">
      <alignment horizontal="left" vertical="center" wrapText="1"/>
    </xf>
    <xf numFmtId="0" fontId="22" fillId="2" borderId="8" xfId="0" applyFont="1" applyFill="1" applyBorder="1" applyAlignment="1">
      <alignment horizontal="center" vertical="top" wrapText="1"/>
    </xf>
    <xf numFmtId="0" fontId="22" fillId="2" borderId="0" xfId="0" applyFont="1" applyFill="1" applyAlignment="1">
      <alignment horizontal="center" vertical="top" wrapText="1"/>
    </xf>
    <xf numFmtId="0" fontId="22" fillId="2" borderId="4" xfId="0" applyFont="1" applyFill="1" applyBorder="1" applyAlignment="1">
      <alignment horizontal="center" vertical="top" wrapText="1"/>
    </xf>
    <xf numFmtId="0" fontId="22" fillId="2" borderId="7" xfId="0" applyFont="1" applyFill="1" applyBorder="1" applyAlignment="1">
      <alignment horizontal="center" vertical="top" wrapText="1"/>
    </xf>
    <xf numFmtId="0" fontId="22" fillId="2" borderId="2" xfId="0" applyFont="1" applyFill="1" applyBorder="1" applyAlignment="1">
      <alignment horizontal="center" vertical="top" wrapText="1"/>
    </xf>
    <xf numFmtId="0" fontId="22" fillId="2" borderId="3" xfId="0" applyFont="1" applyFill="1" applyBorder="1" applyAlignment="1">
      <alignment horizontal="center" vertical="top" wrapText="1"/>
    </xf>
    <xf numFmtId="0" fontId="22" fillId="2" borderId="0" xfId="0" applyFont="1" applyFill="1" applyAlignment="1">
      <alignment horizontal="left" vertical="center" wrapText="1"/>
    </xf>
    <xf numFmtId="0" fontId="22" fillId="2" borderId="0" xfId="0" applyFont="1" applyFill="1" applyAlignment="1">
      <alignment horizontal="left" vertical="top" wrapText="1"/>
    </xf>
    <xf numFmtId="0" fontId="22" fillId="2" borderId="6" xfId="0" applyFont="1" applyFill="1" applyBorder="1" applyAlignment="1">
      <alignment horizontal="left" vertical="top" wrapText="1"/>
    </xf>
    <xf numFmtId="0" fontId="22" fillId="2" borderId="10" xfId="0" applyFont="1" applyFill="1" applyBorder="1" applyAlignment="1">
      <alignment horizontal="left" vertical="top" wrapText="1"/>
    </xf>
    <xf numFmtId="0" fontId="22" fillId="2" borderId="23" xfId="0" applyFont="1" applyFill="1" applyBorder="1" applyAlignment="1">
      <alignment horizontal="center" vertical="top" wrapText="1"/>
    </xf>
    <xf numFmtId="0" fontId="22" fillId="2" borderId="9" xfId="0" applyFont="1" applyFill="1" applyBorder="1" applyAlignment="1">
      <alignment horizontal="left" vertical="center"/>
    </xf>
    <xf numFmtId="0" fontId="22" fillId="2" borderId="1" xfId="0" applyFont="1" applyFill="1" applyBorder="1" applyAlignment="1">
      <alignment horizontal="left" vertical="center"/>
    </xf>
    <xf numFmtId="0" fontId="22" fillId="2" borderId="5" xfId="0" applyFont="1" applyFill="1" applyBorder="1" applyAlignment="1">
      <alignment horizontal="left" vertical="center"/>
    </xf>
    <xf numFmtId="0" fontId="22" fillId="2" borderId="15" xfId="0" applyFont="1" applyFill="1" applyBorder="1" applyAlignment="1">
      <alignment horizontal="left" vertical="center"/>
    </xf>
    <xf numFmtId="0" fontId="22" fillId="2" borderId="10" xfId="0" applyFont="1" applyFill="1" applyBorder="1" applyAlignment="1">
      <alignment horizontal="center" vertical="top" wrapText="1"/>
    </xf>
    <xf numFmtId="0" fontId="22" fillId="2" borderId="3" xfId="0" applyFont="1" applyFill="1" applyBorder="1" applyAlignment="1">
      <alignment horizontal="left" vertical="center" wrapText="1"/>
    </xf>
    <xf numFmtId="0" fontId="20" fillId="2" borderId="9" xfId="0" applyFont="1" applyFill="1" applyBorder="1" applyAlignment="1">
      <alignment horizontal="center" vertical="center"/>
    </xf>
    <xf numFmtId="0" fontId="37" fillId="0" borderId="16" xfId="11" applyFont="1" applyBorder="1" applyAlignment="1">
      <alignment horizontal="center" vertical="center"/>
    </xf>
    <xf numFmtId="0" fontId="37" fillId="0" borderId="18" xfId="11" applyFont="1" applyBorder="1" applyAlignment="1">
      <alignment horizontal="center" vertical="center"/>
    </xf>
    <xf numFmtId="0" fontId="37" fillId="0" borderId="74" xfId="11" applyFont="1" applyBorder="1" applyAlignment="1">
      <alignment horizontal="center" vertical="center"/>
    </xf>
    <xf numFmtId="0" fontId="37" fillId="0" borderId="75" xfId="11" applyFont="1" applyBorder="1" applyAlignment="1">
      <alignment horizontal="center" vertical="center"/>
    </xf>
    <xf numFmtId="0" fontId="37" fillId="0" borderId="19" xfId="11" applyFont="1" applyBorder="1" applyAlignment="1">
      <alignment horizontal="center" vertical="center"/>
    </xf>
    <xf numFmtId="0" fontId="37" fillId="0" borderId="21" xfId="11" applyFont="1" applyBorder="1" applyAlignment="1">
      <alignment horizontal="center" vertical="center"/>
    </xf>
    <xf numFmtId="0" fontId="37" fillId="0" borderId="69" xfId="11" applyFont="1" applyBorder="1" applyAlignment="1">
      <alignment horizontal="center" vertical="center" shrinkToFit="1"/>
    </xf>
    <xf numFmtId="0" fontId="37" fillId="0" borderId="70" xfId="11" applyFont="1" applyBorder="1" applyAlignment="1">
      <alignment horizontal="center" vertical="center" shrinkToFit="1"/>
    </xf>
    <xf numFmtId="0" fontId="37" fillId="0" borderId="72" xfId="11" applyFont="1" applyBorder="1" applyAlignment="1">
      <alignment horizontal="center" vertical="center" shrinkToFit="1"/>
    </xf>
    <xf numFmtId="0" fontId="37" fillId="0" borderId="71" xfId="11" applyFont="1" applyBorder="1" applyAlignment="1">
      <alignment horizontal="center" vertical="center" shrinkToFit="1"/>
    </xf>
    <xf numFmtId="188" fontId="37" fillId="4" borderId="73" xfId="0" applyNumberFormat="1" applyFont="1" applyFill="1" applyBorder="1" applyAlignment="1">
      <alignment horizontal="center" vertical="center"/>
    </xf>
    <xf numFmtId="188" fontId="37" fillId="4" borderId="77" xfId="0" applyNumberFormat="1" applyFont="1" applyFill="1" applyBorder="1" applyAlignment="1">
      <alignment horizontal="center" vertical="center"/>
    </xf>
    <xf numFmtId="188" fontId="37" fillId="4" borderId="78" xfId="0" applyNumberFormat="1" applyFont="1" applyFill="1" applyBorder="1" applyAlignment="1">
      <alignment horizontal="center" vertical="center"/>
    </xf>
    <xf numFmtId="188" fontId="37" fillId="0" borderId="18" xfId="0" applyNumberFormat="1" applyFont="1" applyBorder="1" applyAlignment="1">
      <alignment horizontal="center" vertical="center"/>
    </xf>
    <xf numFmtId="188" fontId="37" fillId="0" borderId="75" xfId="0" applyNumberFormat="1" applyFont="1" applyBorder="1" applyAlignment="1">
      <alignment horizontal="center" vertical="center"/>
    </xf>
    <xf numFmtId="188" fontId="37" fillId="0" borderId="21" xfId="0" applyNumberFormat="1" applyFont="1" applyBorder="1" applyAlignment="1">
      <alignment horizontal="center" vertical="center"/>
    </xf>
    <xf numFmtId="0" fontId="37" fillId="0" borderId="76" xfId="11" applyFont="1" applyBorder="1" applyAlignment="1">
      <alignment horizontal="left" vertical="center" wrapText="1" shrinkToFit="1"/>
    </xf>
    <xf numFmtId="0" fontId="37" fillId="0" borderId="6" xfId="11" applyFont="1" applyBorder="1" applyAlignment="1">
      <alignment horizontal="left" vertical="center" wrapText="1" shrinkToFit="1"/>
    </xf>
    <xf numFmtId="0" fontId="37" fillId="0" borderId="23" xfId="11" applyFont="1" applyBorder="1" applyAlignment="1">
      <alignment horizontal="left" vertical="center" wrapText="1" shrinkToFit="1"/>
    </xf>
    <xf numFmtId="0" fontId="37" fillId="0" borderId="62" xfId="11" applyFont="1" applyBorder="1" applyAlignment="1">
      <alignment horizontal="left" vertical="center" wrapText="1" shrinkToFit="1"/>
    </xf>
    <xf numFmtId="0" fontId="38" fillId="0" borderId="76" xfId="11" applyFont="1" applyBorder="1" applyAlignment="1">
      <alignment horizontal="center" vertical="center" wrapText="1"/>
    </xf>
    <xf numFmtId="0" fontId="38" fillId="0" borderId="10" xfId="11" applyFont="1" applyBorder="1" applyAlignment="1">
      <alignment horizontal="center" vertical="center" wrapText="1"/>
    </xf>
    <xf numFmtId="0" fontId="38" fillId="0" borderId="23" xfId="11" applyFont="1" applyBorder="1" applyAlignment="1">
      <alignment horizontal="center" vertical="center" wrapText="1"/>
    </xf>
    <xf numFmtId="0" fontId="38" fillId="0" borderId="6" xfId="11" applyFont="1" applyBorder="1" applyAlignment="1">
      <alignment horizontal="center" vertical="center"/>
    </xf>
    <xf numFmtId="0" fontId="38" fillId="0" borderId="62" xfId="11" applyFont="1" applyBorder="1" applyAlignment="1">
      <alignment horizontal="center" vertical="center"/>
    </xf>
    <xf numFmtId="0" fontId="15" fillId="2" borderId="0" xfId="0" applyFont="1" applyFill="1" applyAlignment="1">
      <alignment horizontal="center" vertical="center"/>
    </xf>
    <xf numFmtId="0" fontId="17" fillId="2" borderId="9" xfId="0" applyFont="1" applyFill="1" applyBorder="1" applyAlignment="1">
      <alignment horizontal="distributed" vertical="center" indent="6"/>
    </xf>
    <xf numFmtId="0" fontId="17" fillId="2" borderId="1" xfId="0" applyFont="1" applyFill="1" applyBorder="1" applyAlignment="1">
      <alignment horizontal="distributed" vertical="center" indent="6"/>
    </xf>
    <xf numFmtId="0" fontId="17" fillId="2" borderId="5" xfId="0" applyFont="1" applyFill="1" applyBorder="1" applyAlignment="1">
      <alignment horizontal="distributed" vertical="center" indent="6"/>
    </xf>
    <xf numFmtId="0" fontId="17" fillId="2" borderId="8" xfId="0" applyFont="1" applyFill="1" applyBorder="1" applyAlignment="1">
      <alignment horizontal="distributed" vertical="center" indent="6"/>
    </xf>
    <xf numFmtId="0" fontId="17" fillId="2" borderId="0" xfId="0" applyFont="1" applyFill="1" applyAlignment="1">
      <alignment horizontal="distributed" vertical="center" indent="6"/>
    </xf>
    <xf numFmtId="0" fontId="17" fillId="2" borderId="4" xfId="0" applyFont="1" applyFill="1" applyBorder="1" applyAlignment="1">
      <alignment horizontal="distributed" vertical="center" indent="6"/>
    </xf>
    <xf numFmtId="0" fontId="17" fillId="2" borderId="7" xfId="0" applyFont="1" applyFill="1" applyBorder="1" applyAlignment="1">
      <alignment horizontal="distributed" vertical="center" indent="6"/>
    </xf>
    <xf numFmtId="0" fontId="17" fillId="2" borderId="2" xfId="0" applyFont="1" applyFill="1" applyBorder="1" applyAlignment="1">
      <alignment horizontal="distributed" vertical="center" indent="6"/>
    </xf>
    <xf numFmtId="0" fontId="17" fillId="2" borderId="3" xfId="0" applyFont="1" applyFill="1" applyBorder="1" applyAlignment="1">
      <alignment horizontal="distributed" vertical="center" indent="6"/>
    </xf>
    <xf numFmtId="0" fontId="17" fillId="2" borderId="22" xfId="0" applyFont="1" applyFill="1" applyBorder="1">
      <alignment vertical="center"/>
    </xf>
    <xf numFmtId="0" fontId="17" fillId="2" borderId="27" xfId="0" applyFont="1" applyFill="1" applyBorder="1">
      <alignment vertical="center"/>
    </xf>
    <xf numFmtId="0" fontId="17" fillId="2" borderId="9" xfId="0" applyFont="1" applyFill="1" applyBorder="1" applyAlignment="1">
      <alignment vertical="center" wrapText="1"/>
    </xf>
    <xf numFmtId="0" fontId="17" fillId="2" borderId="1" xfId="0" applyFont="1" applyFill="1" applyBorder="1" applyAlignment="1">
      <alignment vertical="center" wrapText="1"/>
    </xf>
    <xf numFmtId="0" fontId="17" fillId="2" borderId="5" xfId="0" applyFont="1" applyFill="1" applyBorder="1" applyAlignment="1">
      <alignment vertical="center" wrapText="1"/>
    </xf>
    <xf numFmtId="0" fontId="17" fillId="2" borderId="8" xfId="0" applyFont="1" applyFill="1" applyBorder="1" applyAlignment="1">
      <alignment vertical="center" wrapText="1"/>
    </xf>
    <xf numFmtId="0" fontId="17" fillId="2" borderId="0" xfId="0" applyFont="1" applyFill="1" applyAlignment="1">
      <alignment vertical="center" wrapText="1"/>
    </xf>
    <xf numFmtId="0" fontId="17" fillId="2" borderId="4" xfId="0" applyFont="1" applyFill="1" applyBorder="1" applyAlignment="1">
      <alignment vertical="center" wrapText="1"/>
    </xf>
    <xf numFmtId="176" fontId="17" fillId="2" borderId="9" xfId="2" applyNumberFormat="1" applyFont="1" applyFill="1" applyBorder="1" applyAlignment="1">
      <alignment vertical="center" wrapText="1"/>
    </xf>
    <xf numFmtId="176" fontId="17" fillId="2" borderId="1" xfId="2" applyNumberFormat="1" applyFont="1" applyFill="1" applyBorder="1" applyAlignment="1">
      <alignment vertical="center" wrapText="1"/>
    </xf>
    <xf numFmtId="176" fontId="17" fillId="2" borderId="5" xfId="2" applyNumberFormat="1" applyFont="1" applyFill="1" applyBorder="1" applyAlignment="1">
      <alignment vertical="center" wrapText="1"/>
    </xf>
    <xf numFmtId="176" fontId="17" fillId="2" borderId="12" xfId="2" applyNumberFormat="1" applyFont="1" applyFill="1" applyBorder="1" applyAlignment="1">
      <alignment vertical="center"/>
    </xf>
    <xf numFmtId="176" fontId="17" fillId="2" borderId="28" xfId="2" applyNumberFormat="1" applyFont="1" applyFill="1" applyBorder="1" applyAlignment="1">
      <alignment vertical="center"/>
    </xf>
    <xf numFmtId="176" fontId="17" fillId="2" borderId="29" xfId="2" applyNumberFormat="1" applyFont="1" applyFill="1" applyBorder="1" applyAlignment="1">
      <alignment vertical="center"/>
    </xf>
    <xf numFmtId="176" fontId="17" fillId="2" borderId="35" xfId="2" applyNumberFormat="1" applyFont="1" applyFill="1" applyBorder="1" applyAlignment="1">
      <alignment vertical="center"/>
    </xf>
    <xf numFmtId="176" fontId="17" fillId="2" borderId="36" xfId="2" applyNumberFormat="1" applyFont="1" applyFill="1" applyBorder="1" applyAlignment="1">
      <alignment vertical="center"/>
    </xf>
    <xf numFmtId="176" fontId="17" fillId="2" borderId="37" xfId="2" applyNumberFormat="1" applyFont="1" applyFill="1" applyBorder="1" applyAlignment="1">
      <alignment vertical="center"/>
    </xf>
    <xf numFmtId="176" fontId="17" fillId="2" borderId="13" xfId="2" applyNumberFormat="1" applyFont="1" applyFill="1" applyBorder="1" applyAlignment="1">
      <alignment vertical="center"/>
    </xf>
    <xf numFmtId="176" fontId="17" fillId="2" borderId="14" xfId="2" applyNumberFormat="1" applyFont="1" applyFill="1" applyBorder="1" applyAlignment="1">
      <alignment vertical="center"/>
    </xf>
    <xf numFmtId="176" fontId="17" fillId="2" borderId="30" xfId="2" applyNumberFormat="1" applyFont="1" applyFill="1" applyBorder="1" applyAlignment="1">
      <alignment vertical="center"/>
    </xf>
    <xf numFmtId="0" fontId="17" fillId="2" borderId="12" xfId="0" applyFont="1" applyFill="1" applyBorder="1" applyAlignment="1">
      <alignment horizontal="left" vertical="center" wrapText="1"/>
    </xf>
    <xf numFmtId="0" fontId="17" fillId="2" borderId="28" xfId="0" applyFont="1" applyFill="1" applyBorder="1" applyAlignment="1">
      <alignment horizontal="left" vertical="center" wrapText="1"/>
    </xf>
    <xf numFmtId="0" fontId="17" fillId="2" borderId="29" xfId="0" applyFont="1" applyFill="1" applyBorder="1" applyAlignment="1">
      <alignment horizontal="left" vertical="center" wrapText="1"/>
    </xf>
    <xf numFmtId="0" fontId="17" fillId="2" borderId="35" xfId="0" applyFont="1" applyFill="1" applyBorder="1" applyAlignment="1">
      <alignment horizontal="left" vertical="center" wrapText="1"/>
    </xf>
    <xf numFmtId="0" fontId="17" fillId="2" borderId="36" xfId="0" applyFont="1" applyFill="1" applyBorder="1" applyAlignment="1">
      <alignment horizontal="left" vertical="center" wrapText="1"/>
    </xf>
    <xf numFmtId="0" fontId="17" fillId="2" borderId="37"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17" fillId="2" borderId="30" xfId="0" applyFont="1" applyFill="1" applyBorder="1" applyAlignment="1">
      <alignment horizontal="left" vertical="center" wrapText="1"/>
    </xf>
    <xf numFmtId="176" fontId="17" fillId="2" borderId="23" xfId="2" applyNumberFormat="1" applyFont="1" applyFill="1" applyBorder="1" applyAlignment="1">
      <alignment horizontal="left" vertical="center" wrapText="1"/>
    </xf>
    <xf numFmtId="176" fontId="17" fillId="2" borderId="6" xfId="2" applyNumberFormat="1" applyFont="1" applyFill="1" applyBorder="1" applyAlignment="1">
      <alignment horizontal="left" vertical="center" wrapText="1"/>
    </xf>
    <xf numFmtId="176" fontId="17" fillId="2" borderId="10" xfId="2" applyNumberFormat="1" applyFont="1" applyFill="1" applyBorder="1" applyAlignment="1">
      <alignment horizontal="left" vertical="center" wrapText="1"/>
    </xf>
    <xf numFmtId="176" fontId="17" fillId="2" borderId="23" xfId="2" applyNumberFormat="1" applyFont="1" applyFill="1" applyBorder="1" applyAlignment="1">
      <alignment horizontal="center" vertical="center"/>
    </xf>
    <xf numFmtId="176" fontId="17" fillId="2" borderId="6" xfId="2" applyNumberFormat="1" applyFont="1" applyFill="1" applyBorder="1" applyAlignment="1">
      <alignment horizontal="center" vertical="center"/>
    </xf>
    <xf numFmtId="176" fontId="17" fillId="2" borderId="10" xfId="2" applyNumberFormat="1" applyFont="1" applyFill="1" applyBorder="1" applyAlignment="1">
      <alignment horizontal="center" vertical="center"/>
    </xf>
    <xf numFmtId="0" fontId="17" fillId="2" borderId="2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177" fontId="17" fillId="3" borderId="9" xfId="2" applyNumberFormat="1" applyFont="1" applyFill="1" applyBorder="1" applyAlignment="1">
      <alignment horizontal="center" vertical="center"/>
    </xf>
    <xf numFmtId="177" fontId="17" fillId="3" borderId="1" xfId="2" applyNumberFormat="1" applyFont="1" applyFill="1" applyBorder="1" applyAlignment="1">
      <alignment horizontal="center" vertical="center"/>
    </xf>
    <xf numFmtId="177" fontId="17" fillId="3" borderId="5" xfId="2" applyNumberFormat="1" applyFont="1" applyFill="1" applyBorder="1" applyAlignment="1">
      <alignment horizontal="center" vertical="center"/>
    </xf>
    <xf numFmtId="176" fontId="17" fillId="2" borderId="9" xfId="2" applyNumberFormat="1" applyFont="1" applyFill="1" applyBorder="1" applyAlignment="1">
      <alignment vertical="center"/>
    </xf>
    <xf numFmtId="176" fontId="17" fillId="2" borderId="1" xfId="2" applyNumberFormat="1" applyFont="1" applyFill="1" applyBorder="1" applyAlignment="1">
      <alignment vertical="center"/>
    </xf>
    <xf numFmtId="176" fontId="17" fillId="2" borderId="5" xfId="2" applyNumberFormat="1" applyFont="1" applyFill="1" applyBorder="1" applyAlignment="1">
      <alignment vertical="center"/>
    </xf>
    <xf numFmtId="177" fontId="17" fillId="0" borderId="12" xfId="2" applyNumberFormat="1" applyFont="1" applyFill="1" applyBorder="1" applyAlignment="1">
      <alignment horizontal="center" vertical="center"/>
    </xf>
    <xf numFmtId="177" fontId="17" fillId="0" borderId="28" xfId="2" applyNumberFormat="1" applyFont="1" applyFill="1" applyBorder="1" applyAlignment="1">
      <alignment horizontal="center" vertical="center"/>
    </xf>
    <xf numFmtId="177" fontId="17" fillId="0" borderId="29" xfId="2" applyNumberFormat="1" applyFont="1" applyFill="1" applyBorder="1" applyAlignment="1">
      <alignment horizontal="center" vertical="center"/>
    </xf>
    <xf numFmtId="177" fontId="17" fillId="0" borderId="35" xfId="2" applyNumberFormat="1" applyFont="1" applyFill="1" applyBorder="1" applyAlignment="1">
      <alignment horizontal="center" vertical="center"/>
    </xf>
    <xf numFmtId="177" fontId="17" fillId="0" borderId="36" xfId="2" applyNumberFormat="1" applyFont="1" applyFill="1" applyBorder="1" applyAlignment="1">
      <alignment horizontal="center" vertical="center"/>
    </xf>
    <xf numFmtId="177" fontId="17" fillId="0" borderId="37" xfId="2" applyNumberFormat="1" applyFont="1" applyFill="1" applyBorder="1" applyAlignment="1">
      <alignment horizontal="center" vertical="center"/>
    </xf>
    <xf numFmtId="177" fontId="17" fillId="0" borderId="13" xfId="2" applyNumberFormat="1" applyFont="1" applyFill="1" applyBorder="1" applyAlignment="1">
      <alignment horizontal="center" vertical="center"/>
    </xf>
    <xf numFmtId="177" fontId="17" fillId="0" borderId="14" xfId="2" applyNumberFormat="1" applyFont="1" applyFill="1" applyBorder="1" applyAlignment="1">
      <alignment horizontal="center" vertical="center"/>
    </xf>
    <xf numFmtId="177" fontId="17" fillId="0" borderId="30" xfId="2" applyNumberFormat="1" applyFont="1" applyFill="1" applyBorder="1" applyAlignment="1">
      <alignment horizontal="center" vertical="center"/>
    </xf>
    <xf numFmtId="176" fontId="17" fillId="2" borderId="8" xfId="2" applyNumberFormat="1" applyFont="1" applyFill="1" applyBorder="1" applyAlignment="1">
      <alignment vertical="center" wrapText="1"/>
    </xf>
    <xf numFmtId="176" fontId="17" fillId="2" borderId="0" xfId="2" applyNumberFormat="1" applyFont="1" applyFill="1" applyBorder="1" applyAlignment="1">
      <alignment vertical="center" wrapText="1"/>
    </xf>
    <xf numFmtId="176" fontId="17" fillId="2" borderId="4" xfId="2" applyNumberFormat="1" applyFont="1" applyFill="1" applyBorder="1" applyAlignment="1">
      <alignment vertical="center" wrapText="1"/>
    </xf>
    <xf numFmtId="176" fontId="17" fillId="2" borderId="23" xfId="2" applyNumberFormat="1" applyFont="1" applyFill="1" applyBorder="1" applyAlignment="1">
      <alignment vertical="center" wrapText="1"/>
    </xf>
    <xf numFmtId="176" fontId="17" fillId="2" borderId="6" xfId="2" applyNumberFormat="1" applyFont="1" applyFill="1" applyBorder="1" applyAlignment="1">
      <alignment vertical="center" wrapText="1"/>
    </xf>
    <xf numFmtId="176" fontId="17" fillId="2" borderId="10" xfId="2" applyNumberFormat="1" applyFont="1" applyFill="1" applyBorder="1" applyAlignment="1">
      <alignment vertical="center" wrapText="1"/>
    </xf>
    <xf numFmtId="176" fontId="17" fillId="2" borderId="23" xfId="2" applyNumberFormat="1" applyFont="1" applyFill="1" applyBorder="1" applyAlignment="1">
      <alignment vertical="center"/>
    </xf>
    <xf numFmtId="176" fontId="17" fillId="2" borderId="6" xfId="2" applyNumberFormat="1" applyFont="1" applyFill="1" applyBorder="1" applyAlignment="1">
      <alignment vertical="center"/>
    </xf>
    <xf numFmtId="176" fontId="17" fillId="2" borderId="10" xfId="2" applyNumberFormat="1" applyFont="1" applyFill="1" applyBorder="1" applyAlignment="1">
      <alignment vertical="center"/>
    </xf>
    <xf numFmtId="177" fontId="17" fillId="3" borderId="23" xfId="2" applyNumberFormat="1" applyFont="1" applyFill="1" applyBorder="1" applyAlignment="1">
      <alignment horizontal="center" vertical="center"/>
    </xf>
    <xf numFmtId="177" fontId="17" fillId="3" borderId="6" xfId="2" applyNumberFormat="1" applyFont="1" applyFill="1" applyBorder="1" applyAlignment="1">
      <alignment horizontal="center" vertical="center"/>
    </xf>
    <xf numFmtId="177" fontId="17" fillId="3" borderId="10" xfId="2" applyNumberFormat="1" applyFont="1" applyFill="1" applyBorder="1" applyAlignment="1">
      <alignment horizontal="center" vertical="center"/>
    </xf>
    <xf numFmtId="176" fontId="17" fillId="2" borderId="7" xfId="2" applyNumberFormat="1" applyFont="1" applyFill="1" applyBorder="1" applyAlignment="1">
      <alignment vertical="center" wrapText="1"/>
    </xf>
    <xf numFmtId="176" fontId="17" fillId="2" borderId="2" xfId="2" applyNumberFormat="1" applyFont="1" applyFill="1" applyBorder="1" applyAlignment="1">
      <alignment vertical="center" wrapText="1"/>
    </xf>
    <xf numFmtId="176" fontId="17" fillId="2" borderId="3" xfId="2" applyNumberFormat="1" applyFont="1" applyFill="1" applyBorder="1" applyAlignment="1">
      <alignment vertical="center" wrapText="1"/>
    </xf>
    <xf numFmtId="0" fontId="17" fillId="2" borderId="11" xfId="0" applyFont="1" applyFill="1" applyBorder="1">
      <alignment vertical="center"/>
    </xf>
    <xf numFmtId="0" fontId="17" fillId="2" borderId="7" xfId="0" applyFont="1" applyFill="1" applyBorder="1" applyAlignment="1">
      <alignment vertical="center" wrapText="1"/>
    </xf>
    <xf numFmtId="0" fontId="17" fillId="2" borderId="2" xfId="0" applyFont="1" applyFill="1" applyBorder="1" applyAlignment="1">
      <alignment vertical="center" wrapText="1"/>
    </xf>
    <xf numFmtId="0" fontId="17" fillId="2" borderId="3" xfId="0" applyFont="1" applyFill="1" applyBorder="1" applyAlignment="1">
      <alignment vertical="center" wrapText="1"/>
    </xf>
    <xf numFmtId="0" fontId="17" fillId="2" borderId="22" xfId="0" applyFont="1" applyFill="1" applyBorder="1" applyAlignment="1">
      <alignment horizontal="center" vertical="center"/>
    </xf>
    <xf numFmtId="0" fontId="17" fillId="2" borderId="27" xfId="0" applyFont="1" applyFill="1" applyBorder="1" applyAlignment="1">
      <alignment horizontal="center" vertical="center"/>
    </xf>
    <xf numFmtId="0" fontId="17" fillId="2" borderId="11" xfId="0" applyFont="1" applyFill="1" applyBorder="1" applyAlignment="1">
      <alignment horizontal="center" vertical="center"/>
    </xf>
    <xf numFmtId="0" fontId="17" fillId="0" borderId="15" xfId="0" applyFont="1" applyBorder="1" applyAlignment="1">
      <alignment vertical="center" wrapText="1"/>
    </xf>
    <xf numFmtId="0" fontId="17" fillId="0" borderId="1" xfId="0" applyFont="1" applyBorder="1" applyAlignment="1">
      <alignment vertical="center" wrapText="1"/>
    </xf>
    <xf numFmtId="0" fontId="17" fillId="0" borderId="5" xfId="0" applyFont="1" applyBorder="1" applyAlignment="1">
      <alignment vertical="center" wrapText="1"/>
    </xf>
    <xf numFmtId="0" fontId="14" fillId="2" borderId="27" xfId="0" applyFont="1" applyFill="1" applyBorder="1" applyAlignment="1">
      <alignment horizontal="center" vertical="center"/>
    </xf>
    <xf numFmtId="0" fontId="17" fillId="2" borderId="9"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9" xfId="0" applyFont="1" applyFill="1" applyBorder="1">
      <alignment vertical="center"/>
    </xf>
    <xf numFmtId="0" fontId="17" fillId="2" borderId="1" xfId="0" applyFont="1" applyFill="1" applyBorder="1">
      <alignment vertical="center"/>
    </xf>
    <xf numFmtId="0" fontId="17" fillId="2" borderId="5" xfId="0" applyFont="1" applyFill="1" applyBorder="1">
      <alignment vertical="center"/>
    </xf>
    <xf numFmtId="176" fontId="17" fillId="2" borderId="47" xfId="2" applyNumberFormat="1" applyFont="1" applyFill="1" applyBorder="1" applyAlignment="1">
      <alignment horizontal="center" vertical="center"/>
    </xf>
    <xf numFmtId="176" fontId="17" fillId="2" borderId="48" xfId="2" applyNumberFormat="1" applyFont="1" applyFill="1" applyBorder="1" applyAlignment="1">
      <alignment horizontal="center" vertical="center"/>
    </xf>
    <xf numFmtId="176" fontId="17" fillId="2" borderId="49" xfId="2" applyNumberFormat="1" applyFont="1" applyFill="1" applyBorder="1" applyAlignment="1">
      <alignment horizontal="center" vertical="center"/>
    </xf>
    <xf numFmtId="0" fontId="17" fillId="2" borderId="47" xfId="0" applyFont="1" applyFill="1" applyBorder="1" applyAlignment="1">
      <alignment horizontal="center" vertical="center" wrapText="1"/>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177" fontId="17" fillId="3" borderId="47" xfId="2" applyNumberFormat="1" applyFont="1" applyFill="1" applyBorder="1" applyAlignment="1">
      <alignment horizontal="center" vertical="center"/>
    </xf>
    <xf numFmtId="177" fontId="17" fillId="3" borderId="48" xfId="2" applyNumberFormat="1" applyFont="1" applyFill="1" applyBorder="1" applyAlignment="1">
      <alignment horizontal="center" vertical="center"/>
    </xf>
    <xf numFmtId="177" fontId="17" fillId="3" borderId="49" xfId="2" applyNumberFormat="1" applyFont="1" applyFill="1" applyBorder="1" applyAlignment="1">
      <alignment horizontal="center" vertical="center"/>
    </xf>
    <xf numFmtId="0" fontId="14" fillId="2" borderId="22" xfId="0" applyFont="1" applyFill="1" applyBorder="1">
      <alignment vertical="center"/>
    </xf>
    <xf numFmtId="0" fontId="14" fillId="2" borderId="27" xfId="0" applyFont="1" applyFill="1" applyBorder="1">
      <alignment vertical="center"/>
    </xf>
    <xf numFmtId="38" fontId="17" fillId="3" borderId="9" xfId="2" applyFont="1" applyFill="1" applyBorder="1" applyAlignment="1">
      <alignment horizontal="right" vertical="center"/>
    </xf>
    <xf numFmtId="38" fontId="17" fillId="3" borderId="1" xfId="2" applyFont="1" applyFill="1" applyBorder="1" applyAlignment="1">
      <alignment horizontal="right" vertical="center"/>
    </xf>
    <xf numFmtId="38" fontId="17" fillId="3" borderId="5" xfId="2" applyFont="1" applyFill="1" applyBorder="1" applyAlignment="1">
      <alignment horizontal="right" vertical="center"/>
    </xf>
    <xf numFmtId="38" fontId="17" fillId="3" borderId="7" xfId="2" applyFont="1" applyFill="1" applyBorder="1" applyAlignment="1">
      <alignment horizontal="right" vertical="center"/>
    </xf>
    <xf numFmtId="38" fontId="17" fillId="3" borderId="2" xfId="2" applyFont="1" applyFill="1" applyBorder="1" applyAlignment="1">
      <alignment horizontal="right" vertical="center"/>
    </xf>
    <xf numFmtId="38" fontId="17" fillId="3" borderId="3" xfId="2" applyFont="1" applyFill="1" applyBorder="1" applyAlignment="1">
      <alignment horizontal="right" vertical="center"/>
    </xf>
    <xf numFmtId="38" fontId="17" fillId="2" borderId="9" xfId="2" applyFont="1" applyFill="1" applyBorder="1" applyAlignment="1">
      <alignment vertical="center"/>
    </xf>
    <xf numFmtId="38" fontId="17" fillId="2" borderId="1" xfId="2" applyFont="1" applyFill="1" applyBorder="1" applyAlignment="1">
      <alignment vertical="center"/>
    </xf>
    <xf numFmtId="38" fontId="17" fillId="2" borderId="5" xfId="2" applyFont="1" applyFill="1" applyBorder="1" applyAlignment="1">
      <alignment vertical="center"/>
    </xf>
    <xf numFmtId="38" fontId="17" fillId="2" borderId="7" xfId="2" applyFont="1" applyFill="1" applyBorder="1" applyAlignment="1">
      <alignment vertical="center"/>
    </xf>
    <xf numFmtId="38" fontId="17" fillId="2" borderId="2" xfId="2" applyFont="1" applyFill="1" applyBorder="1" applyAlignment="1">
      <alignment vertical="center"/>
    </xf>
    <xf numFmtId="38" fontId="17" fillId="2" borderId="3" xfId="2" applyFont="1" applyFill="1" applyBorder="1" applyAlignment="1">
      <alignment vertical="center"/>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51" xfId="0" applyFont="1" applyFill="1" applyBorder="1" applyAlignment="1">
      <alignment horizontal="center" vertical="center" wrapText="1"/>
    </xf>
    <xf numFmtId="179" fontId="17" fillId="3" borderId="17" xfId="2" applyNumberFormat="1" applyFont="1" applyFill="1" applyBorder="1" applyAlignment="1">
      <alignment vertical="center"/>
    </xf>
    <xf numFmtId="179" fontId="17" fillId="3" borderId="18" xfId="2" applyNumberFormat="1" applyFont="1" applyFill="1" applyBorder="1" applyAlignment="1">
      <alignment vertical="center"/>
    </xf>
    <xf numFmtId="179" fontId="17" fillId="3" borderId="20" xfId="2" applyNumberFormat="1" applyFont="1" applyFill="1" applyBorder="1" applyAlignment="1">
      <alignment vertical="center"/>
    </xf>
    <xf numFmtId="179" fontId="17" fillId="3" borderId="21" xfId="2" applyNumberFormat="1" applyFont="1" applyFill="1" applyBorder="1" applyAlignment="1">
      <alignment vertical="center"/>
    </xf>
    <xf numFmtId="0" fontId="14" fillId="2" borderId="11" xfId="0" applyFont="1" applyFill="1" applyBorder="1">
      <alignment vertical="center"/>
    </xf>
    <xf numFmtId="176" fontId="17" fillId="2" borderId="9" xfId="2" applyNumberFormat="1" applyFont="1" applyFill="1" applyBorder="1" applyAlignment="1">
      <alignment horizontal="center" vertical="center"/>
    </xf>
    <xf numFmtId="176" fontId="17" fillId="2" borderId="1" xfId="2" applyNumberFormat="1" applyFont="1" applyFill="1" applyBorder="1" applyAlignment="1">
      <alignment horizontal="center" vertical="center"/>
    </xf>
    <xf numFmtId="176" fontId="17" fillId="2" borderId="5" xfId="2" applyNumberFormat="1" applyFont="1" applyFill="1" applyBorder="1" applyAlignment="1">
      <alignment horizontal="center" vertical="center"/>
    </xf>
    <xf numFmtId="176" fontId="17" fillId="2" borderId="8" xfId="2" applyNumberFormat="1" applyFont="1" applyFill="1" applyBorder="1" applyAlignment="1">
      <alignment horizontal="center" vertical="center"/>
    </xf>
    <xf numFmtId="176" fontId="17" fillId="2" borderId="0" xfId="2" applyNumberFormat="1" applyFont="1" applyFill="1" applyBorder="1" applyAlignment="1">
      <alignment horizontal="center" vertical="center"/>
    </xf>
    <xf numFmtId="176" fontId="17" fillId="2" borderId="4" xfId="2" applyNumberFormat="1" applyFont="1" applyFill="1" applyBorder="1" applyAlignment="1">
      <alignment horizontal="center" vertical="center"/>
    </xf>
    <xf numFmtId="176" fontId="17" fillId="2" borderId="7" xfId="2" applyNumberFormat="1" applyFont="1" applyFill="1" applyBorder="1" applyAlignment="1">
      <alignment horizontal="center" vertical="center"/>
    </xf>
    <xf numFmtId="176" fontId="17" fillId="2" borderId="2" xfId="2" applyNumberFormat="1" applyFont="1" applyFill="1" applyBorder="1" applyAlignment="1">
      <alignment horizontal="center" vertical="center"/>
    </xf>
    <xf numFmtId="176" fontId="17" fillId="2" borderId="3" xfId="2" applyNumberFormat="1" applyFont="1" applyFill="1" applyBorder="1" applyAlignment="1">
      <alignment horizontal="center" vertical="center"/>
    </xf>
    <xf numFmtId="177" fontId="17" fillId="3" borderId="8" xfId="2" applyNumberFormat="1" applyFont="1" applyFill="1" applyBorder="1" applyAlignment="1">
      <alignment horizontal="center" vertical="center"/>
    </xf>
    <xf numFmtId="177" fontId="17" fillId="3" borderId="0" xfId="2" applyNumberFormat="1" applyFont="1" applyFill="1" applyBorder="1" applyAlignment="1">
      <alignment horizontal="center" vertical="center"/>
    </xf>
    <xf numFmtId="177" fontId="17" fillId="3" borderId="4" xfId="2" applyNumberFormat="1" applyFont="1" applyFill="1" applyBorder="1" applyAlignment="1">
      <alignment horizontal="center" vertical="center"/>
    </xf>
    <xf numFmtId="177" fontId="17" fillId="3" borderId="7" xfId="2" applyNumberFormat="1" applyFont="1" applyFill="1" applyBorder="1" applyAlignment="1">
      <alignment horizontal="center" vertical="center"/>
    </xf>
    <xf numFmtId="177" fontId="17" fillId="3" borderId="2" xfId="2" applyNumberFormat="1" applyFont="1" applyFill="1" applyBorder="1" applyAlignment="1">
      <alignment horizontal="center" vertical="center"/>
    </xf>
    <xf numFmtId="177" fontId="17" fillId="3" borderId="3" xfId="2" applyNumberFormat="1" applyFont="1" applyFill="1" applyBorder="1" applyAlignment="1">
      <alignment horizontal="center" vertical="center"/>
    </xf>
    <xf numFmtId="0" fontId="17" fillId="2" borderId="0" xfId="0" applyFont="1" applyFill="1" applyAlignment="1">
      <alignment horizontal="left" vertical="top" wrapText="1"/>
    </xf>
    <xf numFmtId="0" fontId="17" fillId="2" borderId="9"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2"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30" xfId="0" applyFont="1" applyFill="1" applyBorder="1" applyAlignment="1">
      <alignment horizontal="center" vertical="center" wrapText="1"/>
    </xf>
    <xf numFmtId="9" fontId="17" fillId="3" borderId="12" xfId="1" applyFont="1" applyFill="1" applyBorder="1" applyAlignment="1">
      <alignment horizontal="center" vertical="center" wrapText="1"/>
    </xf>
    <xf numFmtId="9" fontId="17" fillId="3" borderId="28" xfId="1" applyFont="1" applyFill="1" applyBorder="1" applyAlignment="1">
      <alignment horizontal="center" vertical="center" wrapText="1"/>
    </xf>
    <xf numFmtId="9" fontId="17" fillId="3" borderId="29" xfId="1" applyFont="1" applyFill="1" applyBorder="1" applyAlignment="1">
      <alignment horizontal="center" vertical="center" wrapText="1"/>
    </xf>
    <xf numFmtId="9" fontId="17" fillId="3" borderId="13" xfId="1" applyFont="1" applyFill="1" applyBorder="1" applyAlignment="1">
      <alignment horizontal="center" vertical="center" wrapText="1"/>
    </xf>
    <xf numFmtId="9" fontId="17" fillId="3" borderId="14" xfId="1" applyFont="1" applyFill="1" applyBorder="1" applyAlignment="1">
      <alignment horizontal="center" vertical="center" wrapText="1"/>
    </xf>
    <xf numFmtId="9" fontId="17" fillId="3" borderId="30" xfId="1" applyFont="1" applyFill="1" applyBorder="1" applyAlignment="1">
      <alignment horizontal="center" vertical="center" wrapText="1"/>
    </xf>
    <xf numFmtId="177" fontId="17" fillId="3" borderId="12" xfId="2" applyNumberFormat="1" applyFont="1" applyFill="1" applyBorder="1" applyAlignment="1">
      <alignment horizontal="center" vertical="center"/>
    </xf>
    <xf numFmtId="177" fontId="17" fillId="3" borderId="28" xfId="2" applyNumberFormat="1" applyFont="1" applyFill="1" applyBorder="1" applyAlignment="1">
      <alignment horizontal="center" vertical="center"/>
    </xf>
    <xf numFmtId="177" fontId="17" fillId="3" borderId="29" xfId="2" applyNumberFormat="1" applyFont="1" applyFill="1" applyBorder="1" applyAlignment="1">
      <alignment horizontal="center" vertical="center"/>
    </xf>
    <xf numFmtId="177" fontId="17" fillId="3" borderId="35" xfId="2" applyNumberFormat="1" applyFont="1" applyFill="1" applyBorder="1" applyAlignment="1">
      <alignment horizontal="center" vertical="center"/>
    </xf>
    <xf numFmtId="177" fontId="17" fillId="3" borderId="36" xfId="2" applyNumberFormat="1" applyFont="1" applyFill="1" applyBorder="1" applyAlignment="1">
      <alignment horizontal="center" vertical="center"/>
    </xf>
    <xf numFmtId="177" fontId="17" fillId="3" borderId="37" xfId="2" applyNumberFormat="1" applyFont="1" applyFill="1" applyBorder="1" applyAlignment="1">
      <alignment horizontal="center" vertical="center"/>
    </xf>
    <xf numFmtId="177" fontId="17" fillId="3" borderId="13" xfId="2" applyNumberFormat="1" applyFont="1" applyFill="1" applyBorder="1" applyAlignment="1">
      <alignment horizontal="center" vertical="center"/>
    </xf>
    <xf numFmtId="177" fontId="17" fillId="3" borderId="14" xfId="2" applyNumberFormat="1" applyFont="1" applyFill="1" applyBorder="1" applyAlignment="1">
      <alignment horizontal="center" vertical="center"/>
    </xf>
    <xf numFmtId="177" fontId="17" fillId="3" borderId="30" xfId="2" applyNumberFormat="1" applyFont="1" applyFill="1" applyBorder="1" applyAlignment="1">
      <alignment horizontal="center" vertical="center"/>
    </xf>
    <xf numFmtId="181" fontId="17" fillId="3" borderId="12" xfId="2" applyNumberFormat="1" applyFont="1" applyFill="1" applyBorder="1" applyAlignment="1">
      <alignment horizontal="center" vertical="center"/>
    </xf>
    <xf numFmtId="181" fontId="17" fillId="3" borderId="28" xfId="2" applyNumberFormat="1" applyFont="1" applyFill="1" applyBorder="1" applyAlignment="1">
      <alignment horizontal="center" vertical="center"/>
    </xf>
    <xf numFmtId="181" fontId="17" fillId="3" borderId="29" xfId="2" applyNumberFormat="1" applyFont="1" applyFill="1" applyBorder="1" applyAlignment="1">
      <alignment horizontal="center" vertical="center"/>
    </xf>
    <xf numFmtId="181" fontId="17" fillId="3" borderId="35" xfId="2" applyNumberFormat="1" applyFont="1" applyFill="1" applyBorder="1" applyAlignment="1">
      <alignment horizontal="center" vertical="center"/>
    </xf>
    <xf numFmtId="181" fontId="17" fillId="3" borderId="36" xfId="2" applyNumberFormat="1" applyFont="1" applyFill="1" applyBorder="1" applyAlignment="1">
      <alignment horizontal="center" vertical="center"/>
    </xf>
    <xf numFmtId="181" fontId="17" fillId="3" borderId="37" xfId="2" applyNumberFormat="1" applyFont="1" applyFill="1" applyBorder="1" applyAlignment="1">
      <alignment horizontal="center" vertical="center"/>
    </xf>
    <xf numFmtId="181" fontId="17" fillId="3" borderId="13" xfId="2" applyNumberFormat="1" applyFont="1" applyFill="1" applyBorder="1" applyAlignment="1">
      <alignment horizontal="center" vertical="center"/>
    </xf>
    <xf numFmtId="181" fontId="17" fillId="3" borderId="14" xfId="2" applyNumberFormat="1" applyFont="1" applyFill="1" applyBorder="1" applyAlignment="1">
      <alignment horizontal="center" vertical="center"/>
    </xf>
    <xf numFmtId="181" fontId="17" fillId="3" borderId="30" xfId="2" applyNumberFormat="1" applyFont="1" applyFill="1" applyBorder="1" applyAlignment="1">
      <alignment horizontal="center" vertical="center"/>
    </xf>
    <xf numFmtId="176" fontId="17" fillId="2" borderId="27" xfId="2" applyNumberFormat="1" applyFont="1" applyFill="1" applyBorder="1" applyAlignment="1">
      <alignment horizontal="center" vertical="center" wrapText="1"/>
    </xf>
    <xf numFmtId="176" fontId="17" fillId="2" borderId="11" xfId="2" applyNumberFormat="1" applyFont="1" applyFill="1" applyBorder="1" applyAlignment="1">
      <alignment horizontal="center" vertical="center" wrapText="1"/>
    </xf>
    <xf numFmtId="177" fontId="17" fillId="3" borderId="38" xfId="2" applyNumberFormat="1" applyFont="1" applyFill="1" applyBorder="1" applyAlignment="1">
      <alignment horizontal="center" vertical="center"/>
    </xf>
    <xf numFmtId="177" fontId="17" fillId="3" borderId="39" xfId="2" applyNumberFormat="1" applyFont="1" applyFill="1" applyBorder="1" applyAlignment="1">
      <alignment horizontal="center" vertical="center"/>
    </xf>
    <xf numFmtId="177" fontId="17" fillId="3" borderId="40" xfId="2" applyNumberFormat="1" applyFont="1" applyFill="1" applyBorder="1" applyAlignment="1">
      <alignment horizontal="center" vertical="center"/>
    </xf>
    <xf numFmtId="177" fontId="17" fillId="3" borderId="41" xfId="2" applyNumberFormat="1" applyFont="1" applyFill="1" applyBorder="1" applyAlignment="1">
      <alignment horizontal="center" vertical="center"/>
    </xf>
    <xf numFmtId="177" fontId="17" fillId="3" borderId="42" xfId="2" applyNumberFormat="1" applyFont="1" applyFill="1" applyBorder="1" applyAlignment="1">
      <alignment horizontal="center" vertical="center"/>
    </xf>
    <xf numFmtId="177" fontId="17" fillId="3" borderId="43" xfId="2" applyNumberFormat="1" applyFont="1" applyFill="1" applyBorder="1" applyAlignment="1">
      <alignment horizontal="center" vertical="center"/>
    </xf>
    <xf numFmtId="177" fontId="17" fillId="3" borderId="44" xfId="2" applyNumberFormat="1" applyFont="1" applyFill="1" applyBorder="1" applyAlignment="1">
      <alignment horizontal="center" vertical="center"/>
    </xf>
    <xf numFmtId="177" fontId="17" fillId="3" borderId="45" xfId="2" applyNumberFormat="1" applyFont="1" applyFill="1" applyBorder="1" applyAlignment="1">
      <alignment horizontal="center" vertical="center"/>
    </xf>
    <xf numFmtId="177" fontId="17" fillId="3" borderId="46" xfId="2" applyNumberFormat="1" applyFont="1" applyFill="1" applyBorder="1" applyAlignment="1">
      <alignment horizontal="center" vertical="center"/>
    </xf>
    <xf numFmtId="176" fontId="17" fillId="2" borderId="15" xfId="2" applyNumberFormat="1" applyFont="1" applyFill="1" applyBorder="1" applyAlignment="1">
      <alignment vertical="center" wrapText="1"/>
    </xf>
    <xf numFmtId="176" fontId="17" fillId="2" borderId="9" xfId="2" applyNumberFormat="1" applyFont="1" applyFill="1" applyBorder="1" applyAlignment="1">
      <alignment horizontal="center" vertical="center" wrapText="1"/>
    </xf>
    <xf numFmtId="176" fontId="17" fillId="2" borderId="1" xfId="2" applyNumberFormat="1" applyFont="1" applyFill="1" applyBorder="1" applyAlignment="1">
      <alignment horizontal="center" vertical="center" wrapText="1"/>
    </xf>
    <xf numFmtId="176" fontId="17" fillId="2" borderId="7" xfId="2" applyNumberFormat="1" applyFont="1" applyFill="1" applyBorder="1" applyAlignment="1">
      <alignment horizontal="center" vertical="center" wrapText="1"/>
    </xf>
    <xf numFmtId="176" fontId="17" fillId="2" borderId="2" xfId="2" applyNumberFormat="1" applyFont="1" applyFill="1" applyBorder="1" applyAlignment="1">
      <alignment horizontal="center" vertical="center" wrapText="1"/>
    </xf>
    <xf numFmtId="176" fontId="17" fillId="3" borderId="5" xfId="2" applyNumberFormat="1" applyFont="1" applyFill="1" applyBorder="1" applyAlignment="1">
      <alignment horizontal="center" vertical="center" wrapText="1"/>
    </xf>
    <xf numFmtId="176" fontId="17" fillId="3" borderId="3" xfId="2" applyNumberFormat="1" applyFont="1" applyFill="1" applyBorder="1" applyAlignment="1">
      <alignment horizontal="center" vertical="center" wrapText="1"/>
    </xf>
    <xf numFmtId="9" fontId="17" fillId="3" borderId="9" xfId="1" applyFont="1" applyFill="1" applyBorder="1" applyAlignment="1">
      <alignment horizontal="center" vertical="center" wrapText="1"/>
    </xf>
    <xf numFmtId="9" fontId="17" fillId="3" borderId="1" xfId="1" applyFont="1" applyFill="1" applyBorder="1" applyAlignment="1">
      <alignment horizontal="center" vertical="center" wrapText="1"/>
    </xf>
    <xf numFmtId="9" fontId="17" fillId="3" borderId="5" xfId="1" applyFont="1" applyFill="1" applyBorder="1" applyAlignment="1">
      <alignment horizontal="center" vertical="center" wrapText="1"/>
    </xf>
    <xf numFmtId="9" fontId="17" fillId="3" borderId="8" xfId="1" applyFont="1" applyFill="1" applyBorder="1" applyAlignment="1">
      <alignment horizontal="center" vertical="center" wrapText="1"/>
    </xf>
    <xf numFmtId="9" fontId="17" fillId="3" borderId="0" xfId="1" applyFont="1" applyFill="1" applyBorder="1" applyAlignment="1">
      <alignment horizontal="center" vertical="center" wrapText="1"/>
    </xf>
    <xf numFmtId="9" fontId="17" fillId="3" borderId="4" xfId="1" applyFont="1" applyFill="1" applyBorder="1" applyAlignment="1">
      <alignment horizontal="center" vertical="center" wrapText="1"/>
    </xf>
    <xf numFmtId="9" fontId="17" fillId="3" borderId="7" xfId="1" applyFont="1" applyFill="1" applyBorder="1" applyAlignment="1">
      <alignment horizontal="center" vertical="center" wrapText="1"/>
    </xf>
    <xf numFmtId="9" fontId="17" fillId="3" borderId="2" xfId="1" applyFont="1" applyFill="1" applyBorder="1" applyAlignment="1">
      <alignment horizontal="center" vertical="center" wrapText="1"/>
    </xf>
    <xf numFmtId="9" fontId="17" fillId="3" borderId="3" xfId="1" applyFont="1" applyFill="1" applyBorder="1" applyAlignment="1">
      <alignment horizontal="center" vertical="center" wrapText="1"/>
    </xf>
    <xf numFmtId="185" fontId="17" fillId="3" borderId="9" xfId="2" applyNumberFormat="1" applyFont="1" applyFill="1" applyBorder="1" applyAlignment="1">
      <alignment horizontal="center" vertical="center"/>
    </xf>
    <xf numFmtId="185" fontId="17" fillId="3" borderId="1" xfId="2" applyNumberFormat="1" applyFont="1" applyFill="1" applyBorder="1" applyAlignment="1">
      <alignment horizontal="center" vertical="center"/>
    </xf>
    <xf numFmtId="185" fontId="17" fillId="3" borderId="5" xfId="2" applyNumberFormat="1" applyFont="1" applyFill="1" applyBorder="1" applyAlignment="1">
      <alignment horizontal="center" vertical="center"/>
    </xf>
    <xf numFmtId="185" fontId="17" fillId="3" borderId="8" xfId="2" applyNumberFormat="1" applyFont="1" applyFill="1" applyBorder="1" applyAlignment="1">
      <alignment horizontal="center" vertical="center"/>
    </xf>
    <xf numFmtId="185" fontId="17" fillId="3" borderId="0" xfId="2" applyNumberFormat="1" applyFont="1" applyFill="1" applyBorder="1" applyAlignment="1">
      <alignment horizontal="center" vertical="center"/>
    </xf>
    <xf numFmtId="185" fontId="17" fillId="3" borderId="4" xfId="2" applyNumberFormat="1" applyFont="1" applyFill="1" applyBorder="1" applyAlignment="1">
      <alignment horizontal="center" vertical="center"/>
    </xf>
    <xf numFmtId="185" fontId="17" fillId="3" borderId="7" xfId="2" applyNumberFormat="1" applyFont="1" applyFill="1" applyBorder="1" applyAlignment="1">
      <alignment horizontal="center" vertical="center"/>
    </xf>
    <xf numFmtId="185" fontId="17" fillId="3" borderId="2" xfId="2" applyNumberFormat="1" applyFont="1" applyFill="1" applyBorder="1" applyAlignment="1">
      <alignment horizontal="center" vertical="center"/>
    </xf>
    <xf numFmtId="185" fontId="17" fillId="3" borderId="3" xfId="2" applyNumberFormat="1" applyFont="1" applyFill="1" applyBorder="1" applyAlignment="1">
      <alignment horizontal="center" vertical="center"/>
    </xf>
    <xf numFmtId="176" fontId="17" fillId="3" borderId="9" xfId="2" applyNumberFormat="1" applyFont="1" applyFill="1" applyBorder="1" applyAlignment="1">
      <alignment horizontal="center" vertical="center" wrapText="1"/>
    </xf>
    <xf numFmtId="176" fontId="17" fillId="3" borderId="1" xfId="2" applyNumberFormat="1" applyFont="1" applyFill="1" applyBorder="1" applyAlignment="1">
      <alignment horizontal="center" vertical="center" wrapText="1"/>
    </xf>
    <xf numFmtId="176" fontId="17" fillId="3" borderId="7" xfId="2" applyNumberFormat="1" applyFont="1" applyFill="1" applyBorder="1" applyAlignment="1">
      <alignment horizontal="center" vertical="center" wrapText="1"/>
    </xf>
    <xf numFmtId="176" fontId="17" fillId="3" borderId="2" xfId="2" applyNumberFormat="1" applyFont="1" applyFill="1" applyBorder="1" applyAlignment="1">
      <alignment horizontal="center" vertical="center" wrapText="1"/>
    </xf>
    <xf numFmtId="181" fontId="14" fillId="3" borderId="7" xfId="2" applyNumberFormat="1" applyFont="1" applyFill="1" applyBorder="1" applyAlignment="1">
      <alignment horizontal="center" vertical="center"/>
    </xf>
    <xf numFmtId="181" fontId="14" fillId="3" borderId="2" xfId="2" applyNumberFormat="1" applyFont="1" applyFill="1" applyBorder="1" applyAlignment="1">
      <alignment horizontal="center" vertical="center"/>
    </xf>
    <xf numFmtId="181" fontId="14" fillId="3" borderId="3" xfId="2" applyNumberFormat="1" applyFont="1" applyFill="1" applyBorder="1" applyAlignment="1">
      <alignment horizontal="center" vertical="center"/>
    </xf>
    <xf numFmtId="0" fontId="17" fillId="2" borderId="5" xfId="0" applyFont="1" applyFill="1" applyBorder="1" applyAlignment="1">
      <alignment horizontal="center" vertical="center"/>
    </xf>
    <xf numFmtId="0" fontId="17" fillId="2" borderId="8"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4"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7" fillId="2" borderId="27" xfId="2" applyNumberFormat="1" applyFont="1" applyFill="1" applyBorder="1" applyAlignment="1">
      <alignment vertical="center" wrapText="1"/>
    </xf>
    <xf numFmtId="176" fontId="17" fillId="2" borderId="11" xfId="2" applyNumberFormat="1" applyFont="1" applyFill="1" applyBorder="1" applyAlignment="1">
      <alignment vertical="center" wrapText="1"/>
    </xf>
    <xf numFmtId="186" fontId="14" fillId="3" borderId="9" xfId="1" applyNumberFormat="1" applyFont="1" applyFill="1" applyBorder="1" applyAlignment="1">
      <alignment horizontal="center" vertical="center" wrapText="1"/>
    </xf>
    <xf numFmtId="186" fontId="14" fillId="3" borderId="1" xfId="1" applyNumberFormat="1" applyFont="1" applyFill="1" applyBorder="1" applyAlignment="1">
      <alignment horizontal="center" vertical="center" wrapText="1"/>
    </xf>
    <xf numFmtId="186" fontId="14" fillId="3" borderId="5" xfId="1" applyNumberFormat="1" applyFont="1" applyFill="1" applyBorder="1" applyAlignment="1">
      <alignment horizontal="center" vertical="center" wrapText="1"/>
    </xf>
    <xf numFmtId="186" fontId="14" fillId="3" borderId="7" xfId="1" applyNumberFormat="1" applyFont="1" applyFill="1" applyBorder="1" applyAlignment="1">
      <alignment horizontal="center" vertical="center" wrapText="1"/>
    </xf>
    <xf numFmtId="186" fontId="14" fillId="3" borderId="2" xfId="1" applyNumberFormat="1" applyFont="1" applyFill="1" applyBorder="1" applyAlignment="1">
      <alignment horizontal="center" vertical="center" wrapText="1"/>
    </xf>
    <xf numFmtId="186" fontId="14" fillId="3" borderId="3" xfId="1" applyNumberFormat="1" applyFont="1" applyFill="1" applyBorder="1" applyAlignment="1">
      <alignment horizontal="center" vertical="center" wrapText="1"/>
    </xf>
    <xf numFmtId="0" fontId="14" fillId="2" borderId="15" xfId="0" applyFont="1" applyFill="1" applyBorder="1" applyAlignment="1">
      <alignment vertical="center" wrapText="1"/>
    </xf>
    <xf numFmtId="176" fontId="14" fillId="2" borderId="15" xfId="2" applyNumberFormat="1" applyFont="1" applyFill="1" applyBorder="1" applyAlignment="1">
      <alignment vertical="center" wrapText="1"/>
    </xf>
    <xf numFmtId="180" fontId="14" fillId="2" borderId="2" xfId="2" applyNumberFormat="1" applyFont="1" applyFill="1" applyBorder="1" applyAlignment="1">
      <alignment horizontal="center" vertical="center" wrapText="1"/>
    </xf>
    <xf numFmtId="180" fontId="14" fillId="2" borderId="3" xfId="2" applyNumberFormat="1" applyFont="1" applyFill="1" applyBorder="1" applyAlignment="1">
      <alignment horizontal="center" vertical="center" wrapText="1"/>
    </xf>
    <xf numFmtId="176" fontId="17" fillId="2" borderId="15" xfId="2" applyNumberFormat="1" applyFont="1" applyFill="1" applyBorder="1" applyAlignment="1">
      <alignment horizontal="left" vertical="center" wrapText="1"/>
    </xf>
    <xf numFmtId="176" fontId="17" fillId="3" borderId="0" xfId="2" applyNumberFormat="1" applyFont="1" applyFill="1" applyBorder="1" applyAlignment="1">
      <alignment horizontal="center" vertical="center" wrapText="1"/>
    </xf>
    <xf numFmtId="176" fontId="17" fillId="2" borderId="5" xfId="2" applyNumberFormat="1" applyFont="1" applyFill="1" applyBorder="1" applyAlignment="1">
      <alignment horizontal="center" vertical="center" wrapText="1"/>
    </xf>
    <xf numFmtId="176" fontId="17" fillId="2" borderId="0" xfId="2" applyNumberFormat="1" applyFont="1" applyFill="1" applyBorder="1" applyAlignment="1">
      <alignment horizontal="center" vertical="center" wrapText="1"/>
    </xf>
    <xf numFmtId="176" fontId="17" fillId="2" borderId="4" xfId="2" applyNumberFormat="1" applyFont="1" applyFill="1" applyBorder="1" applyAlignment="1">
      <alignment horizontal="center" vertical="center" wrapText="1"/>
    </xf>
    <xf numFmtId="176" fontId="17" fillId="2" borderId="3" xfId="2" applyNumberFormat="1" applyFont="1" applyFill="1" applyBorder="1" applyAlignment="1">
      <alignment horizontal="center" vertical="center" wrapText="1"/>
    </xf>
    <xf numFmtId="176" fontId="17" fillId="2" borderId="9" xfId="2" applyNumberFormat="1" applyFont="1" applyFill="1" applyBorder="1" applyAlignment="1">
      <alignment horizontal="left" vertical="center" wrapText="1"/>
    </xf>
    <xf numFmtId="176" fontId="17" fillId="2" borderId="1" xfId="2" applyNumberFormat="1" applyFont="1" applyFill="1" applyBorder="1" applyAlignment="1">
      <alignment horizontal="left" vertical="center" wrapText="1"/>
    </xf>
    <xf numFmtId="176" fontId="17" fillId="2" borderId="5" xfId="2" applyNumberFormat="1" applyFont="1" applyFill="1" applyBorder="1" applyAlignment="1">
      <alignment horizontal="left" vertical="center" wrapText="1"/>
    </xf>
    <xf numFmtId="176" fontId="17" fillId="2" borderId="8" xfId="2" applyNumberFormat="1" applyFont="1" applyFill="1" applyBorder="1" applyAlignment="1">
      <alignment horizontal="left" vertical="center" wrapText="1"/>
    </xf>
    <xf numFmtId="176" fontId="17" fillId="2" borderId="0" xfId="2" applyNumberFormat="1" applyFont="1" applyFill="1" applyBorder="1" applyAlignment="1">
      <alignment horizontal="left" vertical="center" wrapText="1"/>
    </xf>
    <xf numFmtId="176" fontId="17" fillId="2" borderId="4" xfId="2" applyNumberFormat="1" applyFont="1" applyFill="1" applyBorder="1" applyAlignment="1">
      <alignment horizontal="left" vertical="center" wrapText="1"/>
    </xf>
    <xf numFmtId="176" fontId="17" fillId="2" borderId="7" xfId="2" applyNumberFormat="1" applyFont="1" applyFill="1" applyBorder="1" applyAlignment="1">
      <alignment horizontal="left" vertical="center" wrapText="1"/>
    </xf>
    <xf numFmtId="176" fontId="17" fillId="2" borderId="2" xfId="2" applyNumberFormat="1" applyFont="1" applyFill="1" applyBorder="1" applyAlignment="1">
      <alignment horizontal="left" vertical="center" wrapText="1"/>
    </xf>
    <xf numFmtId="176" fontId="17" fillId="2" borderId="3" xfId="2" applyNumberFormat="1" applyFont="1" applyFill="1" applyBorder="1" applyAlignment="1">
      <alignment horizontal="left" vertical="center" wrapText="1"/>
    </xf>
    <xf numFmtId="182" fontId="17" fillId="3" borderId="9" xfId="2" applyNumberFormat="1" applyFont="1" applyFill="1" applyBorder="1" applyAlignment="1">
      <alignment horizontal="center" vertical="center"/>
    </xf>
    <xf numFmtId="182" fontId="17" fillId="3" borderId="1" xfId="2" applyNumberFormat="1" applyFont="1" applyFill="1" applyBorder="1" applyAlignment="1">
      <alignment horizontal="center" vertical="center"/>
    </xf>
    <xf numFmtId="182" fontId="17" fillId="3" borderId="5" xfId="2" applyNumberFormat="1" applyFont="1" applyFill="1" applyBorder="1" applyAlignment="1">
      <alignment horizontal="center" vertical="center"/>
    </xf>
    <xf numFmtId="182" fontId="17" fillId="3" borderId="8" xfId="2" applyNumberFormat="1" applyFont="1" applyFill="1" applyBorder="1" applyAlignment="1">
      <alignment horizontal="center" vertical="center"/>
    </xf>
    <xf numFmtId="182" fontId="17" fillId="3" borderId="0" xfId="2" applyNumberFormat="1" applyFont="1" applyFill="1" applyBorder="1" applyAlignment="1">
      <alignment horizontal="center" vertical="center"/>
    </xf>
    <xf numFmtId="182" fontId="17" fillId="3" borderId="4" xfId="2" applyNumberFormat="1" applyFont="1" applyFill="1" applyBorder="1" applyAlignment="1">
      <alignment horizontal="center" vertical="center"/>
    </xf>
    <xf numFmtId="182" fontId="17" fillId="3" borderId="7" xfId="2" applyNumberFormat="1" applyFont="1" applyFill="1" applyBorder="1" applyAlignment="1">
      <alignment horizontal="center" vertical="center"/>
    </xf>
    <xf numFmtId="182" fontId="17" fillId="3" borderId="2" xfId="2" applyNumberFormat="1" applyFont="1" applyFill="1" applyBorder="1" applyAlignment="1">
      <alignment horizontal="center" vertical="center"/>
    </xf>
    <xf numFmtId="182" fontId="17" fillId="3" borderId="3" xfId="2" applyNumberFormat="1" applyFont="1" applyFill="1" applyBorder="1" applyAlignment="1">
      <alignment horizontal="center" vertical="center"/>
    </xf>
    <xf numFmtId="184" fontId="13" fillId="3" borderId="9" xfId="0" applyNumberFormat="1" applyFont="1" applyFill="1" applyBorder="1" applyAlignment="1">
      <alignment horizontal="center" vertical="center"/>
    </xf>
    <xf numFmtId="184" fontId="13" fillId="3" borderId="1" xfId="0" applyNumberFormat="1" applyFont="1" applyFill="1" applyBorder="1" applyAlignment="1">
      <alignment horizontal="center" vertical="center"/>
    </xf>
    <xf numFmtId="184" fontId="13" fillId="3" borderId="5" xfId="0" applyNumberFormat="1" applyFont="1" applyFill="1" applyBorder="1" applyAlignment="1">
      <alignment horizontal="center" vertical="center"/>
    </xf>
    <xf numFmtId="184" fontId="13" fillId="3" borderId="7" xfId="0" applyNumberFormat="1" applyFont="1" applyFill="1" applyBorder="1" applyAlignment="1">
      <alignment horizontal="center" vertical="center"/>
    </xf>
    <xf numFmtId="184" fontId="13" fillId="3" borderId="2" xfId="0" applyNumberFormat="1" applyFont="1" applyFill="1" applyBorder="1" applyAlignment="1">
      <alignment horizontal="center" vertical="center"/>
    </xf>
    <xf numFmtId="184" fontId="13" fillId="3" borderId="3" xfId="0" applyNumberFormat="1" applyFont="1" applyFill="1" applyBorder="1" applyAlignment="1">
      <alignment horizontal="center" vertical="center"/>
    </xf>
    <xf numFmtId="183" fontId="17" fillId="3" borderId="9" xfId="2" applyNumberFormat="1" applyFont="1" applyFill="1" applyBorder="1" applyAlignment="1">
      <alignment horizontal="center" vertical="center"/>
    </xf>
    <xf numFmtId="183" fontId="17" fillId="3" borderId="1" xfId="2" applyNumberFormat="1" applyFont="1" applyFill="1" applyBorder="1" applyAlignment="1">
      <alignment horizontal="center" vertical="center"/>
    </xf>
    <xf numFmtId="183" fontId="17" fillId="3" borderId="5" xfId="2" applyNumberFormat="1" applyFont="1" applyFill="1" applyBorder="1" applyAlignment="1">
      <alignment horizontal="center" vertical="center"/>
    </xf>
    <xf numFmtId="183" fontId="17" fillId="3" borderId="7" xfId="2" applyNumberFormat="1" applyFont="1" applyFill="1" applyBorder="1" applyAlignment="1">
      <alignment horizontal="center" vertical="center"/>
    </xf>
    <xf numFmtId="183" fontId="17" fillId="3" borderId="2" xfId="2" applyNumberFormat="1" applyFont="1" applyFill="1" applyBorder="1" applyAlignment="1">
      <alignment horizontal="center" vertical="center"/>
    </xf>
    <xf numFmtId="183" fontId="17" fillId="3" borderId="3" xfId="2" applyNumberFormat="1" applyFont="1" applyFill="1" applyBorder="1" applyAlignment="1">
      <alignment horizontal="center" vertical="center"/>
    </xf>
    <xf numFmtId="0" fontId="45" fillId="2" borderId="0" xfId="9" applyFont="1" applyFill="1" applyAlignment="1">
      <alignment horizontal="center" vertical="center"/>
    </xf>
    <xf numFmtId="0" fontId="22" fillId="2" borderId="9" xfId="9" applyFont="1" applyFill="1" applyBorder="1" applyAlignment="1">
      <alignment horizontal="center" vertical="center" wrapText="1"/>
    </xf>
    <xf numFmtId="0" fontId="22" fillId="2" borderId="5" xfId="9" applyFont="1" applyFill="1" applyBorder="1" applyAlignment="1">
      <alignment horizontal="center" vertical="center" wrapText="1"/>
    </xf>
    <xf numFmtId="0" fontId="22" fillId="2" borderId="1" xfId="9" applyFont="1" applyFill="1" applyBorder="1" applyAlignment="1">
      <alignment horizontal="center" vertical="center" wrapText="1"/>
    </xf>
    <xf numFmtId="0" fontId="22" fillId="2" borderId="15" xfId="9" applyFont="1" applyFill="1" applyBorder="1" applyAlignment="1">
      <alignment horizontal="center" vertical="center" wrapText="1"/>
    </xf>
    <xf numFmtId="0" fontId="22" fillId="2" borderId="15" xfId="9" applyFont="1" applyFill="1" applyBorder="1" applyAlignment="1">
      <alignment horizontal="center" vertical="top" wrapText="1"/>
    </xf>
    <xf numFmtId="0" fontId="22" fillId="2" borderId="15" xfId="9" applyFont="1" applyFill="1" applyBorder="1" applyAlignment="1">
      <alignment horizontal="center" vertical="center"/>
    </xf>
    <xf numFmtId="0" fontId="22" fillId="2" borderId="7" xfId="9" applyFont="1" applyFill="1" applyBorder="1" applyAlignment="1">
      <alignment horizontal="center" vertical="top" wrapText="1"/>
    </xf>
    <xf numFmtId="0" fontId="22" fillId="2" borderId="3" xfId="9" applyFont="1" applyFill="1" applyBorder="1" applyAlignment="1">
      <alignment horizontal="center" vertical="top" wrapText="1"/>
    </xf>
    <xf numFmtId="0" fontId="22" fillId="2" borderId="2" xfId="9" applyFont="1" applyFill="1" applyBorder="1" applyAlignment="1">
      <alignment horizontal="center" vertical="top" wrapText="1"/>
    </xf>
    <xf numFmtId="0" fontId="22" fillId="2" borderId="15" xfId="9" applyFont="1" applyFill="1" applyBorder="1" applyAlignment="1">
      <alignment horizontal="left" vertical="center"/>
    </xf>
    <xf numFmtId="0" fontId="22" fillId="2" borderId="15" xfId="9" applyFont="1" applyFill="1" applyBorder="1" applyAlignment="1">
      <alignment horizontal="center" vertical="top"/>
    </xf>
    <xf numFmtId="0" fontId="22" fillId="2" borderId="15" xfId="9" applyFont="1" applyFill="1" applyBorder="1" applyAlignment="1">
      <alignment horizontal="left" vertical="center" wrapText="1"/>
    </xf>
    <xf numFmtId="0" fontId="42" fillId="2" borderId="15" xfId="9" applyFont="1" applyFill="1" applyBorder="1" applyAlignment="1">
      <alignment horizontal="left" vertical="center" wrapText="1"/>
    </xf>
    <xf numFmtId="0" fontId="22" fillId="2" borderId="10" xfId="9" applyFont="1" applyFill="1" applyBorder="1" applyAlignment="1">
      <alignment horizontal="center" vertical="center"/>
    </xf>
    <xf numFmtId="0" fontId="22" fillId="2" borderId="23" xfId="9" applyFont="1" applyFill="1" applyBorder="1" applyAlignment="1">
      <alignment horizontal="center" vertical="center"/>
    </xf>
    <xf numFmtId="0" fontId="22" fillId="2" borderId="6" xfId="9" applyFont="1" applyFill="1" applyBorder="1" applyAlignment="1">
      <alignment horizontal="center" vertical="center"/>
    </xf>
    <xf numFmtId="0" fontId="22" fillId="2" borderId="9" xfId="9" applyFont="1" applyFill="1" applyBorder="1" applyAlignment="1">
      <alignment horizontal="center" vertical="center"/>
    </xf>
    <xf numFmtId="0" fontId="22" fillId="2" borderId="1" xfId="9" applyFont="1" applyFill="1" applyBorder="1" applyAlignment="1">
      <alignment horizontal="center" vertical="center"/>
    </xf>
    <xf numFmtId="0" fontId="22" fillId="2" borderId="5" xfId="9" applyFont="1" applyFill="1" applyBorder="1" applyAlignment="1">
      <alignment horizontal="center" vertical="center"/>
    </xf>
    <xf numFmtId="0" fontId="22" fillId="2" borderId="27" xfId="9" applyFont="1" applyFill="1" applyBorder="1" applyAlignment="1">
      <alignment horizontal="center" vertical="center"/>
    </xf>
    <xf numFmtId="0" fontId="22" fillId="2" borderId="8" xfId="9" applyFont="1" applyFill="1" applyBorder="1" applyAlignment="1">
      <alignment horizontal="center" vertical="center"/>
    </xf>
    <xf numFmtId="0" fontId="22" fillId="2" borderId="4" xfId="9" applyFont="1" applyFill="1" applyBorder="1" applyAlignment="1">
      <alignment horizontal="center" vertical="center"/>
    </xf>
    <xf numFmtId="0" fontId="22" fillId="2" borderId="11" xfId="9" applyFont="1" applyFill="1" applyBorder="1" applyAlignment="1">
      <alignment horizontal="center" vertical="center"/>
    </xf>
    <xf numFmtId="0" fontId="22" fillId="2" borderId="7" xfId="9" applyFont="1" applyFill="1" applyBorder="1" applyAlignment="1">
      <alignment horizontal="center" vertical="center"/>
    </xf>
    <xf numFmtId="0" fontId="22" fillId="2" borderId="3" xfId="9" applyFont="1" applyFill="1" applyBorder="1" applyAlignment="1">
      <alignment horizontal="center" vertical="center"/>
    </xf>
  </cellXfs>
  <cellStyles count="30">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3 3" xfId="28" xr:uid="{45452CE3-3728-46B1-B21B-A7FFE8951185}"/>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FFC8C58F-9DAF-41FF-BB9C-BD4DEFE6C05F}"/>
    <cellStyle name="標準 3 2 4 2 3 2" xfId="29" xr:uid="{B6DF2C7E-4CCB-4957-A619-B578DE9A755A}"/>
    <cellStyle name="標準 3 2 5" xfId="26" xr:uid="{BC1E749F-0D5A-400D-85EA-E792F34CB789}"/>
    <cellStyle name="標準 3 2 6" xfId="27" xr:uid="{2CC542BE-D7EE-49FE-95AC-8FDF5C06E50A}"/>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5</xdr:col>
      <xdr:colOff>133350</xdr:colOff>
      <xdr:row>18</xdr:row>
      <xdr:rowOff>0</xdr:rowOff>
    </xdr:from>
    <xdr:to>
      <xdr:col>5</xdr:col>
      <xdr:colOff>209550</xdr:colOff>
      <xdr:row>19</xdr:row>
      <xdr:rowOff>101832</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18</xdr:row>
      <xdr:rowOff>0</xdr:rowOff>
    </xdr:from>
    <xdr:to>
      <xdr:col>6</xdr:col>
      <xdr:colOff>76200</xdr:colOff>
      <xdr:row>19</xdr:row>
      <xdr:rowOff>101832</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18</xdr:row>
      <xdr:rowOff>0</xdr:rowOff>
    </xdr:from>
    <xdr:to>
      <xdr:col>6</xdr:col>
      <xdr:colOff>76200</xdr:colOff>
      <xdr:row>19</xdr:row>
      <xdr:rowOff>108603</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18</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18</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18</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18</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18</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18</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18</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18</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19</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19</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19</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19</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19</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19</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19</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19</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19</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19</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19</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20</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20</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20</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20</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20</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20</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20</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20</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20</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oneCellAnchor>
    <xdr:from>
      <xdr:col>6</xdr:col>
      <xdr:colOff>0</xdr:colOff>
      <xdr:row>11</xdr:row>
      <xdr:rowOff>0</xdr:rowOff>
    </xdr:from>
    <xdr:ext cx="76200" cy="205741"/>
    <xdr:sp macro="" textlink="">
      <xdr:nvSpPr>
        <xdr:cNvPr id="26" name="Text Box 5">
          <a:extLst>
            <a:ext uri="{FF2B5EF4-FFF2-40B4-BE49-F238E27FC236}">
              <a16:creationId xmlns:a16="http://schemas.microsoft.com/office/drawing/2014/main" id="{EC50F7FB-D564-4D20-B8A7-6EE97B14BC05}"/>
            </a:ext>
          </a:extLst>
        </xdr:cNvPr>
        <xdr:cNvSpPr txBox="1">
          <a:spLocks noChangeArrowheads="1"/>
        </xdr:cNvSpPr>
      </xdr:nvSpPr>
      <xdr:spPr bwMode="auto">
        <a:xfrm>
          <a:off x="2216727" y="28020818"/>
          <a:ext cx="76200" cy="205741"/>
        </a:xfrm>
        <a:prstGeom prst="rect">
          <a:avLst/>
        </a:prstGeom>
        <a:noFill/>
        <a:ln w="9525">
          <a:noFill/>
          <a:miter lim="800000"/>
          <a:headEnd/>
          <a:tailEnd/>
        </a:ln>
      </xdr:spPr>
    </xdr:sp>
    <xdr:clientData/>
  </xdr:oneCellAnchor>
  <xdr:oneCellAnchor>
    <xdr:from>
      <xdr:col>6</xdr:col>
      <xdr:colOff>0</xdr:colOff>
      <xdr:row>11</xdr:row>
      <xdr:rowOff>0</xdr:rowOff>
    </xdr:from>
    <xdr:ext cx="76200" cy="212512"/>
    <xdr:sp macro="" textlink="">
      <xdr:nvSpPr>
        <xdr:cNvPr id="35" name="Text Box 5">
          <a:extLst>
            <a:ext uri="{FF2B5EF4-FFF2-40B4-BE49-F238E27FC236}">
              <a16:creationId xmlns:a16="http://schemas.microsoft.com/office/drawing/2014/main" id="{9FD44A77-AF53-4B21-B899-6ACD9356B8A2}"/>
            </a:ext>
          </a:extLst>
        </xdr:cNvPr>
        <xdr:cNvSpPr txBox="1">
          <a:spLocks noChangeArrowheads="1"/>
        </xdr:cNvSpPr>
      </xdr:nvSpPr>
      <xdr:spPr bwMode="auto">
        <a:xfrm>
          <a:off x="2216727" y="28020818"/>
          <a:ext cx="76200" cy="212512"/>
        </a:xfrm>
        <a:prstGeom prst="rect">
          <a:avLst/>
        </a:prstGeom>
        <a:noFill/>
        <a:ln w="9525">
          <a:noFill/>
          <a:miter lim="800000"/>
          <a:headEnd/>
          <a:tailEnd/>
        </a:ln>
      </xdr:spPr>
    </xdr:sp>
    <xdr:clientData/>
  </xdr:oneCellAnchor>
  <xdr:oneCellAnchor>
    <xdr:from>
      <xdr:col>12</xdr:col>
      <xdr:colOff>0</xdr:colOff>
      <xdr:row>11</xdr:row>
      <xdr:rowOff>0</xdr:rowOff>
    </xdr:from>
    <xdr:ext cx="76200" cy="209550"/>
    <xdr:sp macro="" textlink="">
      <xdr:nvSpPr>
        <xdr:cNvPr id="36" name="Text Box 5">
          <a:extLst>
            <a:ext uri="{FF2B5EF4-FFF2-40B4-BE49-F238E27FC236}">
              <a16:creationId xmlns:a16="http://schemas.microsoft.com/office/drawing/2014/main" id="{7CF755FD-60ED-4029-8DAF-5ED16F96A853}"/>
            </a:ext>
          </a:extLst>
        </xdr:cNvPr>
        <xdr:cNvSpPr txBox="1">
          <a:spLocks noChangeArrowheads="1"/>
        </xdr:cNvSpPr>
      </xdr:nvSpPr>
      <xdr:spPr bwMode="auto">
        <a:xfrm>
          <a:off x="5334000" y="28020818"/>
          <a:ext cx="76200" cy="209550"/>
        </a:xfrm>
        <a:prstGeom prst="rect">
          <a:avLst/>
        </a:prstGeom>
        <a:noFill/>
        <a:ln w="9525">
          <a:noFill/>
          <a:miter lim="800000"/>
          <a:headEnd/>
          <a:tailEnd/>
        </a:ln>
      </xdr:spPr>
    </xdr:sp>
    <xdr:clientData/>
  </xdr:oneCellAnchor>
  <xdr:oneCellAnchor>
    <xdr:from>
      <xdr:col>12</xdr:col>
      <xdr:colOff>0</xdr:colOff>
      <xdr:row>11</xdr:row>
      <xdr:rowOff>0</xdr:rowOff>
    </xdr:from>
    <xdr:ext cx="76200" cy="209550"/>
    <xdr:sp macro="" textlink="">
      <xdr:nvSpPr>
        <xdr:cNvPr id="37" name="Text Box 5">
          <a:extLst>
            <a:ext uri="{FF2B5EF4-FFF2-40B4-BE49-F238E27FC236}">
              <a16:creationId xmlns:a16="http://schemas.microsoft.com/office/drawing/2014/main" id="{3A95C42A-28F0-4E76-A145-D3D1550B0D20}"/>
            </a:ext>
          </a:extLst>
        </xdr:cNvPr>
        <xdr:cNvSpPr txBox="1">
          <a:spLocks noChangeArrowheads="1"/>
        </xdr:cNvSpPr>
      </xdr:nvSpPr>
      <xdr:spPr bwMode="auto">
        <a:xfrm>
          <a:off x="5334000" y="28020818"/>
          <a:ext cx="76200" cy="209550"/>
        </a:xfrm>
        <a:prstGeom prst="rect">
          <a:avLst/>
        </a:prstGeom>
        <a:noFill/>
        <a:ln w="9525">
          <a:noFill/>
          <a:miter lim="800000"/>
          <a:headEnd/>
          <a:tailEnd/>
        </a:ln>
      </xdr:spPr>
    </xdr:sp>
    <xdr:clientData/>
  </xdr:oneCellAnchor>
  <xdr:oneCellAnchor>
    <xdr:from>
      <xdr:col>12</xdr:col>
      <xdr:colOff>0</xdr:colOff>
      <xdr:row>11</xdr:row>
      <xdr:rowOff>0</xdr:rowOff>
    </xdr:from>
    <xdr:ext cx="76200" cy="214417"/>
    <xdr:sp macro="" textlink="">
      <xdr:nvSpPr>
        <xdr:cNvPr id="38" name="Text Box 5">
          <a:extLst>
            <a:ext uri="{FF2B5EF4-FFF2-40B4-BE49-F238E27FC236}">
              <a16:creationId xmlns:a16="http://schemas.microsoft.com/office/drawing/2014/main" id="{2BB58FE6-F2E5-4622-8800-1D35641D9FA4}"/>
            </a:ext>
          </a:extLst>
        </xdr:cNvPr>
        <xdr:cNvSpPr txBox="1">
          <a:spLocks noChangeArrowheads="1"/>
        </xdr:cNvSpPr>
      </xdr:nvSpPr>
      <xdr:spPr bwMode="auto">
        <a:xfrm>
          <a:off x="5334000" y="28020818"/>
          <a:ext cx="76200" cy="214417"/>
        </a:xfrm>
        <a:prstGeom prst="rect">
          <a:avLst/>
        </a:prstGeom>
        <a:noFill/>
        <a:ln w="9525">
          <a:noFill/>
          <a:miter lim="800000"/>
          <a:headEnd/>
          <a:tailEnd/>
        </a:ln>
      </xdr:spPr>
    </xdr:sp>
    <xdr:clientData/>
  </xdr:oneCellAnchor>
  <xdr:oneCellAnchor>
    <xdr:from>
      <xdr:col>12</xdr:col>
      <xdr:colOff>0</xdr:colOff>
      <xdr:row>11</xdr:row>
      <xdr:rowOff>0</xdr:rowOff>
    </xdr:from>
    <xdr:ext cx="76200" cy="303045"/>
    <xdr:sp macro="" textlink="">
      <xdr:nvSpPr>
        <xdr:cNvPr id="39" name="Text Box 5">
          <a:extLst>
            <a:ext uri="{FF2B5EF4-FFF2-40B4-BE49-F238E27FC236}">
              <a16:creationId xmlns:a16="http://schemas.microsoft.com/office/drawing/2014/main" id="{CF2DE852-E938-4354-85DC-30982CE4DCD5}"/>
            </a:ext>
          </a:extLst>
        </xdr:cNvPr>
        <xdr:cNvSpPr txBox="1">
          <a:spLocks noChangeArrowheads="1"/>
        </xdr:cNvSpPr>
      </xdr:nvSpPr>
      <xdr:spPr bwMode="auto">
        <a:xfrm>
          <a:off x="5334000" y="28020818"/>
          <a:ext cx="76200" cy="303045"/>
        </a:xfrm>
        <a:prstGeom prst="rect">
          <a:avLst/>
        </a:prstGeom>
        <a:noFill/>
        <a:ln w="9525">
          <a:noFill/>
          <a:miter lim="800000"/>
          <a:headEnd/>
          <a:tailEnd/>
        </a:ln>
      </xdr:spPr>
    </xdr:sp>
    <xdr:clientData/>
  </xdr:oneCellAnchor>
  <xdr:oneCellAnchor>
    <xdr:from>
      <xdr:col>12</xdr:col>
      <xdr:colOff>0</xdr:colOff>
      <xdr:row>11</xdr:row>
      <xdr:rowOff>0</xdr:rowOff>
    </xdr:from>
    <xdr:ext cx="76200" cy="209550"/>
    <xdr:sp macro="" textlink="">
      <xdr:nvSpPr>
        <xdr:cNvPr id="40" name="Text Box 5">
          <a:extLst>
            <a:ext uri="{FF2B5EF4-FFF2-40B4-BE49-F238E27FC236}">
              <a16:creationId xmlns:a16="http://schemas.microsoft.com/office/drawing/2014/main" id="{CC558DED-6B44-4753-8C37-D34AC2F537E4}"/>
            </a:ext>
          </a:extLst>
        </xdr:cNvPr>
        <xdr:cNvSpPr txBox="1">
          <a:spLocks noChangeArrowheads="1"/>
        </xdr:cNvSpPr>
      </xdr:nvSpPr>
      <xdr:spPr bwMode="auto">
        <a:xfrm>
          <a:off x="5334000" y="28020818"/>
          <a:ext cx="76200" cy="209550"/>
        </a:xfrm>
        <a:prstGeom prst="rect">
          <a:avLst/>
        </a:prstGeom>
        <a:noFill/>
        <a:ln w="9525">
          <a:noFill/>
          <a:miter lim="800000"/>
          <a:headEnd/>
          <a:tailEnd/>
        </a:ln>
      </xdr:spPr>
    </xdr:sp>
    <xdr:clientData/>
  </xdr:oneCellAnchor>
  <xdr:oneCellAnchor>
    <xdr:from>
      <xdr:col>12</xdr:col>
      <xdr:colOff>0</xdr:colOff>
      <xdr:row>11</xdr:row>
      <xdr:rowOff>0</xdr:rowOff>
    </xdr:from>
    <xdr:ext cx="76200" cy="209550"/>
    <xdr:sp macro="" textlink="">
      <xdr:nvSpPr>
        <xdr:cNvPr id="41" name="Text Box 5">
          <a:extLst>
            <a:ext uri="{FF2B5EF4-FFF2-40B4-BE49-F238E27FC236}">
              <a16:creationId xmlns:a16="http://schemas.microsoft.com/office/drawing/2014/main" id="{8AAF6D12-F16A-4585-82A9-B20DDA745DF7}"/>
            </a:ext>
          </a:extLst>
        </xdr:cNvPr>
        <xdr:cNvSpPr txBox="1">
          <a:spLocks noChangeArrowheads="1"/>
        </xdr:cNvSpPr>
      </xdr:nvSpPr>
      <xdr:spPr bwMode="auto">
        <a:xfrm>
          <a:off x="5334000" y="28020818"/>
          <a:ext cx="76200" cy="209550"/>
        </a:xfrm>
        <a:prstGeom prst="rect">
          <a:avLst/>
        </a:prstGeom>
        <a:noFill/>
        <a:ln w="9525">
          <a:noFill/>
          <a:miter lim="800000"/>
          <a:headEnd/>
          <a:tailEnd/>
        </a:ln>
      </xdr:spPr>
    </xdr:sp>
    <xdr:clientData/>
  </xdr:oneCellAnchor>
  <xdr:oneCellAnchor>
    <xdr:from>
      <xdr:col>12</xdr:col>
      <xdr:colOff>0</xdr:colOff>
      <xdr:row>11</xdr:row>
      <xdr:rowOff>0</xdr:rowOff>
    </xdr:from>
    <xdr:ext cx="76200" cy="213398"/>
    <xdr:sp macro="" textlink="">
      <xdr:nvSpPr>
        <xdr:cNvPr id="42" name="Text Box 5">
          <a:extLst>
            <a:ext uri="{FF2B5EF4-FFF2-40B4-BE49-F238E27FC236}">
              <a16:creationId xmlns:a16="http://schemas.microsoft.com/office/drawing/2014/main" id="{FC1161B1-A05E-4D90-A0B6-0ADCBE06D41E}"/>
            </a:ext>
          </a:extLst>
        </xdr:cNvPr>
        <xdr:cNvSpPr txBox="1">
          <a:spLocks noChangeArrowheads="1"/>
        </xdr:cNvSpPr>
      </xdr:nvSpPr>
      <xdr:spPr bwMode="auto">
        <a:xfrm>
          <a:off x="5334000" y="28020818"/>
          <a:ext cx="76200" cy="213398"/>
        </a:xfrm>
        <a:prstGeom prst="rect">
          <a:avLst/>
        </a:prstGeom>
        <a:noFill/>
        <a:ln w="9525">
          <a:noFill/>
          <a:miter lim="800000"/>
          <a:headEnd/>
          <a:tailEnd/>
        </a:ln>
      </xdr:spPr>
    </xdr:sp>
    <xdr:clientData/>
  </xdr:oneCellAnchor>
  <xdr:oneCellAnchor>
    <xdr:from>
      <xdr:col>11</xdr:col>
      <xdr:colOff>0</xdr:colOff>
      <xdr:row>11</xdr:row>
      <xdr:rowOff>0</xdr:rowOff>
    </xdr:from>
    <xdr:ext cx="76200" cy="209935"/>
    <xdr:sp macro="" textlink="">
      <xdr:nvSpPr>
        <xdr:cNvPr id="43" name="Text Box 5">
          <a:extLst>
            <a:ext uri="{FF2B5EF4-FFF2-40B4-BE49-F238E27FC236}">
              <a16:creationId xmlns:a16="http://schemas.microsoft.com/office/drawing/2014/main" id="{2A00A9E4-1C01-4FAF-A149-4E95BF7EC392}"/>
            </a:ext>
          </a:extLst>
        </xdr:cNvPr>
        <xdr:cNvSpPr txBox="1">
          <a:spLocks noChangeArrowheads="1"/>
        </xdr:cNvSpPr>
      </xdr:nvSpPr>
      <xdr:spPr bwMode="auto">
        <a:xfrm>
          <a:off x="4814455" y="28020818"/>
          <a:ext cx="76200" cy="209935"/>
        </a:xfrm>
        <a:prstGeom prst="rect">
          <a:avLst/>
        </a:prstGeom>
        <a:noFill/>
        <a:ln w="9525">
          <a:noFill/>
          <a:miter lim="800000"/>
          <a:headEnd/>
          <a:tailEnd/>
        </a:ln>
      </xdr:spPr>
    </xdr:sp>
    <xdr:clientData/>
  </xdr:oneCellAnchor>
  <xdr:oneCellAnchor>
    <xdr:from>
      <xdr:col>5</xdr:col>
      <xdr:colOff>133350</xdr:colOff>
      <xdr:row>12</xdr:row>
      <xdr:rowOff>0</xdr:rowOff>
    </xdr:from>
    <xdr:ext cx="76200" cy="205741"/>
    <xdr:sp macro="" textlink="">
      <xdr:nvSpPr>
        <xdr:cNvPr id="44" name="Text Box 5">
          <a:extLst>
            <a:ext uri="{FF2B5EF4-FFF2-40B4-BE49-F238E27FC236}">
              <a16:creationId xmlns:a16="http://schemas.microsoft.com/office/drawing/2014/main" id="{178DC016-86E5-4268-8E3B-780ED8D69B34}"/>
            </a:ext>
          </a:extLst>
        </xdr:cNvPr>
        <xdr:cNvSpPr txBox="1">
          <a:spLocks noChangeArrowheads="1"/>
        </xdr:cNvSpPr>
      </xdr:nvSpPr>
      <xdr:spPr bwMode="auto">
        <a:xfrm>
          <a:off x="1830532" y="33077727"/>
          <a:ext cx="76200" cy="205741"/>
        </a:xfrm>
        <a:prstGeom prst="rect">
          <a:avLst/>
        </a:prstGeom>
        <a:noFill/>
        <a:ln w="9525">
          <a:noFill/>
          <a:miter lim="800000"/>
          <a:headEnd/>
          <a:tailEnd/>
        </a:ln>
      </xdr:spPr>
    </xdr:sp>
    <xdr:clientData/>
  </xdr:oneCellAnchor>
  <xdr:oneCellAnchor>
    <xdr:from>
      <xdr:col>6</xdr:col>
      <xdr:colOff>0</xdr:colOff>
      <xdr:row>12</xdr:row>
      <xdr:rowOff>0</xdr:rowOff>
    </xdr:from>
    <xdr:ext cx="76200" cy="205741"/>
    <xdr:sp macro="" textlink="">
      <xdr:nvSpPr>
        <xdr:cNvPr id="45" name="Text Box 5">
          <a:extLst>
            <a:ext uri="{FF2B5EF4-FFF2-40B4-BE49-F238E27FC236}">
              <a16:creationId xmlns:a16="http://schemas.microsoft.com/office/drawing/2014/main" id="{EE3E8112-0CDA-46B4-8517-8DCE10630CF8}"/>
            </a:ext>
          </a:extLst>
        </xdr:cNvPr>
        <xdr:cNvSpPr txBox="1">
          <a:spLocks noChangeArrowheads="1"/>
        </xdr:cNvSpPr>
      </xdr:nvSpPr>
      <xdr:spPr bwMode="auto">
        <a:xfrm>
          <a:off x="2216727" y="33077727"/>
          <a:ext cx="76200" cy="205741"/>
        </a:xfrm>
        <a:prstGeom prst="rect">
          <a:avLst/>
        </a:prstGeom>
        <a:noFill/>
        <a:ln w="9525">
          <a:noFill/>
          <a:miter lim="800000"/>
          <a:headEnd/>
          <a:tailEnd/>
        </a:ln>
      </xdr:spPr>
    </xdr:sp>
    <xdr:clientData/>
  </xdr:oneCellAnchor>
  <xdr:oneCellAnchor>
    <xdr:from>
      <xdr:col>6</xdr:col>
      <xdr:colOff>0</xdr:colOff>
      <xdr:row>12</xdr:row>
      <xdr:rowOff>0</xdr:rowOff>
    </xdr:from>
    <xdr:ext cx="76200" cy="212512"/>
    <xdr:sp macro="" textlink="">
      <xdr:nvSpPr>
        <xdr:cNvPr id="46" name="Text Box 5">
          <a:extLst>
            <a:ext uri="{FF2B5EF4-FFF2-40B4-BE49-F238E27FC236}">
              <a16:creationId xmlns:a16="http://schemas.microsoft.com/office/drawing/2014/main" id="{23B41815-512C-4DAA-B43D-FC6A923B325A}"/>
            </a:ext>
          </a:extLst>
        </xdr:cNvPr>
        <xdr:cNvSpPr txBox="1">
          <a:spLocks noChangeArrowheads="1"/>
        </xdr:cNvSpPr>
      </xdr:nvSpPr>
      <xdr:spPr bwMode="auto">
        <a:xfrm>
          <a:off x="2216727" y="33077727"/>
          <a:ext cx="76200" cy="212512"/>
        </a:xfrm>
        <a:prstGeom prst="rect">
          <a:avLst/>
        </a:prstGeom>
        <a:noFill/>
        <a:ln w="9525">
          <a:noFill/>
          <a:miter lim="800000"/>
          <a:headEnd/>
          <a:tailEnd/>
        </a:ln>
      </xdr:spPr>
    </xdr:sp>
    <xdr:clientData/>
  </xdr:oneCellAnchor>
  <xdr:oneCellAnchor>
    <xdr:from>
      <xdr:col>12</xdr:col>
      <xdr:colOff>0</xdr:colOff>
      <xdr:row>12</xdr:row>
      <xdr:rowOff>0</xdr:rowOff>
    </xdr:from>
    <xdr:ext cx="76200" cy="209550"/>
    <xdr:sp macro="" textlink="">
      <xdr:nvSpPr>
        <xdr:cNvPr id="47" name="Text Box 5">
          <a:extLst>
            <a:ext uri="{FF2B5EF4-FFF2-40B4-BE49-F238E27FC236}">
              <a16:creationId xmlns:a16="http://schemas.microsoft.com/office/drawing/2014/main" id="{FFC52FFC-743C-4755-A60A-A0A6DDD0AED7}"/>
            </a:ext>
          </a:extLst>
        </xdr:cNvPr>
        <xdr:cNvSpPr txBox="1">
          <a:spLocks noChangeArrowheads="1"/>
        </xdr:cNvSpPr>
      </xdr:nvSpPr>
      <xdr:spPr bwMode="auto">
        <a:xfrm>
          <a:off x="5334000" y="33077727"/>
          <a:ext cx="76200" cy="209550"/>
        </a:xfrm>
        <a:prstGeom prst="rect">
          <a:avLst/>
        </a:prstGeom>
        <a:noFill/>
        <a:ln w="9525">
          <a:noFill/>
          <a:miter lim="800000"/>
          <a:headEnd/>
          <a:tailEnd/>
        </a:ln>
      </xdr:spPr>
    </xdr:sp>
    <xdr:clientData/>
  </xdr:oneCellAnchor>
  <xdr:oneCellAnchor>
    <xdr:from>
      <xdr:col>12</xdr:col>
      <xdr:colOff>0</xdr:colOff>
      <xdr:row>12</xdr:row>
      <xdr:rowOff>0</xdr:rowOff>
    </xdr:from>
    <xdr:ext cx="76200" cy="209550"/>
    <xdr:sp macro="" textlink="">
      <xdr:nvSpPr>
        <xdr:cNvPr id="48" name="Text Box 5">
          <a:extLst>
            <a:ext uri="{FF2B5EF4-FFF2-40B4-BE49-F238E27FC236}">
              <a16:creationId xmlns:a16="http://schemas.microsoft.com/office/drawing/2014/main" id="{C48434A8-4B97-432E-B298-09188BF32704}"/>
            </a:ext>
          </a:extLst>
        </xdr:cNvPr>
        <xdr:cNvSpPr txBox="1">
          <a:spLocks noChangeArrowheads="1"/>
        </xdr:cNvSpPr>
      </xdr:nvSpPr>
      <xdr:spPr bwMode="auto">
        <a:xfrm>
          <a:off x="5334000" y="33077727"/>
          <a:ext cx="76200" cy="209550"/>
        </a:xfrm>
        <a:prstGeom prst="rect">
          <a:avLst/>
        </a:prstGeom>
        <a:noFill/>
        <a:ln w="9525">
          <a:noFill/>
          <a:miter lim="800000"/>
          <a:headEnd/>
          <a:tailEnd/>
        </a:ln>
      </xdr:spPr>
    </xdr:sp>
    <xdr:clientData/>
  </xdr:oneCellAnchor>
  <xdr:oneCellAnchor>
    <xdr:from>
      <xdr:col>12</xdr:col>
      <xdr:colOff>0</xdr:colOff>
      <xdr:row>12</xdr:row>
      <xdr:rowOff>0</xdr:rowOff>
    </xdr:from>
    <xdr:ext cx="76200" cy="214417"/>
    <xdr:sp macro="" textlink="">
      <xdr:nvSpPr>
        <xdr:cNvPr id="49" name="Text Box 5">
          <a:extLst>
            <a:ext uri="{FF2B5EF4-FFF2-40B4-BE49-F238E27FC236}">
              <a16:creationId xmlns:a16="http://schemas.microsoft.com/office/drawing/2014/main" id="{CC2787F8-5AC2-4427-A4BF-219E1EEC60CB}"/>
            </a:ext>
          </a:extLst>
        </xdr:cNvPr>
        <xdr:cNvSpPr txBox="1">
          <a:spLocks noChangeArrowheads="1"/>
        </xdr:cNvSpPr>
      </xdr:nvSpPr>
      <xdr:spPr bwMode="auto">
        <a:xfrm>
          <a:off x="5334000" y="33077727"/>
          <a:ext cx="76200" cy="214417"/>
        </a:xfrm>
        <a:prstGeom prst="rect">
          <a:avLst/>
        </a:prstGeom>
        <a:noFill/>
        <a:ln w="9525">
          <a:noFill/>
          <a:miter lim="800000"/>
          <a:headEnd/>
          <a:tailEnd/>
        </a:ln>
      </xdr:spPr>
    </xdr:sp>
    <xdr:clientData/>
  </xdr:oneCellAnchor>
  <xdr:oneCellAnchor>
    <xdr:from>
      <xdr:col>12</xdr:col>
      <xdr:colOff>0</xdr:colOff>
      <xdr:row>12</xdr:row>
      <xdr:rowOff>0</xdr:rowOff>
    </xdr:from>
    <xdr:ext cx="76200" cy="303045"/>
    <xdr:sp macro="" textlink="">
      <xdr:nvSpPr>
        <xdr:cNvPr id="50" name="Text Box 5">
          <a:extLst>
            <a:ext uri="{FF2B5EF4-FFF2-40B4-BE49-F238E27FC236}">
              <a16:creationId xmlns:a16="http://schemas.microsoft.com/office/drawing/2014/main" id="{513A8893-6DDF-4078-B4B9-8B948B066333}"/>
            </a:ext>
          </a:extLst>
        </xdr:cNvPr>
        <xdr:cNvSpPr txBox="1">
          <a:spLocks noChangeArrowheads="1"/>
        </xdr:cNvSpPr>
      </xdr:nvSpPr>
      <xdr:spPr bwMode="auto">
        <a:xfrm>
          <a:off x="5334000" y="33077727"/>
          <a:ext cx="76200" cy="303045"/>
        </a:xfrm>
        <a:prstGeom prst="rect">
          <a:avLst/>
        </a:prstGeom>
        <a:noFill/>
        <a:ln w="9525">
          <a:noFill/>
          <a:miter lim="800000"/>
          <a:headEnd/>
          <a:tailEnd/>
        </a:ln>
      </xdr:spPr>
    </xdr:sp>
    <xdr:clientData/>
  </xdr:oneCellAnchor>
  <xdr:oneCellAnchor>
    <xdr:from>
      <xdr:col>12</xdr:col>
      <xdr:colOff>0</xdr:colOff>
      <xdr:row>12</xdr:row>
      <xdr:rowOff>0</xdr:rowOff>
    </xdr:from>
    <xdr:ext cx="76200" cy="209550"/>
    <xdr:sp macro="" textlink="">
      <xdr:nvSpPr>
        <xdr:cNvPr id="51" name="Text Box 5">
          <a:extLst>
            <a:ext uri="{FF2B5EF4-FFF2-40B4-BE49-F238E27FC236}">
              <a16:creationId xmlns:a16="http://schemas.microsoft.com/office/drawing/2014/main" id="{153E7380-36DE-4242-A47E-AB485E79812E}"/>
            </a:ext>
          </a:extLst>
        </xdr:cNvPr>
        <xdr:cNvSpPr txBox="1">
          <a:spLocks noChangeArrowheads="1"/>
        </xdr:cNvSpPr>
      </xdr:nvSpPr>
      <xdr:spPr bwMode="auto">
        <a:xfrm>
          <a:off x="5334000" y="33077727"/>
          <a:ext cx="76200" cy="209550"/>
        </a:xfrm>
        <a:prstGeom prst="rect">
          <a:avLst/>
        </a:prstGeom>
        <a:noFill/>
        <a:ln w="9525">
          <a:noFill/>
          <a:miter lim="800000"/>
          <a:headEnd/>
          <a:tailEnd/>
        </a:ln>
      </xdr:spPr>
    </xdr:sp>
    <xdr:clientData/>
  </xdr:oneCellAnchor>
  <xdr:oneCellAnchor>
    <xdr:from>
      <xdr:col>12</xdr:col>
      <xdr:colOff>0</xdr:colOff>
      <xdr:row>12</xdr:row>
      <xdr:rowOff>0</xdr:rowOff>
    </xdr:from>
    <xdr:ext cx="76200" cy="209550"/>
    <xdr:sp macro="" textlink="">
      <xdr:nvSpPr>
        <xdr:cNvPr id="52" name="Text Box 5">
          <a:extLst>
            <a:ext uri="{FF2B5EF4-FFF2-40B4-BE49-F238E27FC236}">
              <a16:creationId xmlns:a16="http://schemas.microsoft.com/office/drawing/2014/main" id="{A56CCC03-A977-4EA8-AD44-8F6C40C6228A}"/>
            </a:ext>
          </a:extLst>
        </xdr:cNvPr>
        <xdr:cNvSpPr txBox="1">
          <a:spLocks noChangeArrowheads="1"/>
        </xdr:cNvSpPr>
      </xdr:nvSpPr>
      <xdr:spPr bwMode="auto">
        <a:xfrm>
          <a:off x="5334000" y="33077727"/>
          <a:ext cx="76200" cy="209550"/>
        </a:xfrm>
        <a:prstGeom prst="rect">
          <a:avLst/>
        </a:prstGeom>
        <a:noFill/>
        <a:ln w="9525">
          <a:noFill/>
          <a:miter lim="800000"/>
          <a:headEnd/>
          <a:tailEnd/>
        </a:ln>
      </xdr:spPr>
    </xdr:sp>
    <xdr:clientData/>
  </xdr:oneCellAnchor>
  <xdr:oneCellAnchor>
    <xdr:from>
      <xdr:col>12</xdr:col>
      <xdr:colOff>0</xdr:colOff>
      <xdr:row>12</xdr:row>
      <xdr:rowOff>0</xdr:rowOff>
    </xdr:from>
    <xdr:ext cx="76200" cy="213398"/>
    <xdr:sp macro="" textlink="">
      <xdr:nvSpPr>
        <xdr:cNvPr id="53" name="Text Box 5">
          <a:extLst>
            <a:ext uri="{FF2B5EF4-FFF2-40B4-BE49-F238E27FC236}">
              <a16:creationId xmlns:a16="http://schemas.microsoft.com/office/drawing/2014/main" id="{15C2D065-3752-4551-991C-47225F9749AD}"/>
            </a:ext>
          </a:extLst>
        </xdr:cNvPr>
        <xdr:cNvSpPr txBox="1">
          <a:spLocks noChangeArrowheads="1"/>
        </xdr:cNvSpPr>
      </xdr:nvSpPr>
      <xdr:spPr bwMode="auto">
        <a:xfrm>
          <a:off x="5334000" y="33077727"/>
          <a:ext cx="76200" cy="213398"/>
        </a:xfrm>
        <a:prstGeom prst="rect">
          <a:avLst/>
        </a:prstGeom>
        <a:noFill/>
        <a:ln w="9525">
          <a:noFill/>
          <a:miter lim="800000"/>
          <a:headEnd/>
          <a:tailEnd/>
        </a:ln>
      </xdr:spPr>
    </xdr:sp>
    <xdr:clientData/>
  </xdr:oneCellAnchor>
  <xdr:oneCellAnchor>
    <xdr:from>
      <xdr:col>11</xdr:col>
      <xdr:colOff>0</xdr:colOff>
      <xdr:row>12</xdr:row>
      <xdr:rowOff>0</xdr:rowOff>
    </xdr:from>
    <xdr:ext cx="76200" cy="209935"/>
    <xdr:sp macro="" textlink="">
      <xdr:nvSpPr>
        <xdr:cNvPr id="54" name="Text Box 5">
          <a:extLst>
            <a:ext uri="{FF2B5EF4-FFF2-40B4-BE49-F238E27FC236}">
              <a16:creationId xmlns:a16="http://schemas.microsoft.com/office/drawing/2014/main" id="{04C71803-D643-45A0-BC90-B53A6E13C3AE}"/>
            </a:ext>
          </a:extLst>
        </xdr:cNvPr>
        <xdr:cNvSpPr txBox="1">
          <a:spLocks noChangeArrowheads="1"/>
        </xdr:cNvSpPr>
      </xdr:nvSpPr>
      <xdr:spPr bwMode="auto">
        <a:xfrm>
          <a:off x="4814455" y="33077727"/>
          <a:ext cx="76200" cy="209935"/>
        </a:xfrm>
        <a:prstGeom prst="rect">
          <a:avLst/>
        </a:prstGeom>
        <a:noFill/>
        <a:ln w="9525">
          <a:noFill/>
          <a:miter lim="800000"/>
          <a:headEnd/>
          <a:tailEnd/>
        </a:ln>
      </xdr:spPr>
    </xdr:sp>
    <xdr:clientData/>
  </xdr:oneCellAnchor>
  <xdr:oneCellAnchor>
    <xdr:from>
      <xdr:col>6</xdr:col>
      <xdr:colOff>0</xdr:colOff>
      <xdr:row>13</xdr:row>
      <xdr:rowOff>0</xdr:rowOff>
    </xdr:from>
    <xdr:ext cx="76200" cy="205741"/>
    <xdr:sp macro="" textlink="">
      <xdr:nvSpPr>
        <xdr:cNvPr id="55" name="Text Box 5">
          <a:extLst>
            <a:ext uri="{FF2B5EF4-FFF2-40B4-BE49-F238E27FC236}">
              <a16:creationId xmlns:a16="http://schemas.microsoft.com/office/drawing/2014/main" id="{FB95AB26-5D5B-430D-B936-9A4EB9197040}"/>
            </a:ext>
          </a:extLst>
        </xdr:cNvPr>
        <xdr:cNvSpPr txBox="1">
          <a:spLocks noChangeArrowheads="1"/>
        </xdr:cNvSpPr>
      </xdr:nvSpPr>
      <xdr:spPr bwMode="auto">
        <a:xfrm>
          <a:off x="2216727" y="19500273"/>
          <a:ext cx="76200" cy="205741"/>
        </a:xfrm>
        <a:prstGeom prst="rect">
          <a:avLst/>
        </a:prstGeom>
        <a:noFill/>
        <a:ln w="9525">
          <a:noFill/>
          <a:miter lim="800000"/>
          <a:headEnd/>
          <a:tailEnd/>
        </a:ln>
      </xdr:spPr>
    </xdr:sp>
    <xdr:clientData/>
  </xdr:oneCellAnchor>
  <xdr:oneCellAnchor>
    <xdr:from>
      <xdr:col>6</xdr:col>
      <xdr:colOff>0</xdr:colOff>
      <xdr:row>13</xdr:row>
      <xdr:rowOff>0</xdr:rowOff>
    </xdr:from>
    <xdr:ext cx="76200" cy="212512"/>
    <xdr:sp macro="" textlink="">
      <xdr:nvSpPr>
        <xdr:cNvPr id="56" name="Text Box 5">
          <a:extLst>
            <a:ext uri="{FF2B5EF4-FFF2-40B4-BE49-F238E27FC236}">
              <a16:creationId xmlns:a16="http://schemas.microsoft.com/office/drawing/2014/main" id="{3EC47B95-CE4C-4D04-A644-04A26BD23616}"/>
            </a:ext>
          </a:extLst>
        </xdr:cNvPr>
        <xdr:cNvSpPr txBox="1">
          <a:spLocks noChangeArrowheads="1"/>
        </xdr:cNvSpPr>
      </xdr:nvSpPr>
      <xdr:spPr bwMode="auto">
        <a:xfrm>
          <a:off x="2216727" y="19500273"/>
          <a:ext cx="76200" cy="21251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57" name="Text Box 5">
          <a:extLst>
            <a:ext uri="{FF2B5EF4-FFF2-40B4-BE49-F238E27FC236}">
              <a16:creationId xmlns:a16="http://schemas.microsoft.com/office/drawing/2014/main" id="{CF5CD0C3-15FF-4C13-9DAD-9EA2B0DFDBBC}"/>
            </a:ext>
          </a:extLst>
        </xdr:cNvPr>
        <xdr:cNvSpPr txBox="1">
          <a:spLocks noChangeArrowheads="1"/>
        </xdr:cNvSpPr>
      </xdr:nvSpPr>
      <xdr:spPr bwMode="auto">
        <a:xfrm>
          <a:off x="5334000" y="19500273"/>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58" name="Text Box 5">
          <a:extLst>
            <a:ext uri="{FF2B5EF4-FFF2-40B4-BE49-F238E27FC236}">
              <a16:creationId xmlns:a16="http://schemas.microsoft.com/office/drawing/2014/main" id="{3F839769-A4E8-4C5A-9151-A2156B68F682}"/>
            </a:ext>
          </a:extLst>
        </xdr:cNvPr>
        <xdr:cNvSpPr txBox="1">
          <a:spLocks noChangeArrowheads="1"/>
        </xdr:cNvSpPr>
      </xdr:nvSpPr>
      <xdr:spPr bwMode="auto">
        <a:xfrm>
          <a:off x="5334000" y="19500273"/>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59" name="Text Box 5">
          <a:extLst>
            <a:ext uri="{FF2B5EF4-FFF2-40B4-BE49-F238E27FC236}">
              <a16:creationId xmlns:a16="http://schemas.microsoft.com/office/drawing/2014/main" id="{DEEBFD15-63C9-4F76-A5AA-D228F418DE33}"/>
            </a:ext>
          </a:extLst>
        </xdr:cNvPr>
        <xdr:cNvSpPr txBox="1">
          <a:spLocks noChangeArrowheads="1"/>
        </xdr:cNvSpPr>
      </xdr:nvSpPr>
      <xdr:spPr bwMode="auto">
        <a:xfrm>
          <a:off x="5334000" y="19500273"/>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60" name="Text Box 5">
          <a:extLst>
            <a:ext uri="{FF2B5EF4-FFF2-40B4-BE49-F238E27FC236}">
              <a16:creationId xmlns:a16="http://schemas.microsoft.com/office/drawing/2014/main" id="{9DF695EA-D8A8-4714-88D3-C00C29B453B5}"/>
            </a:ext>
          </a:extLst>
        </xdr:cNvPr>
        <xdr:cNvSpPr txBox="1">
          <a:spLocks noChangeArrowheads="1"/>
        </xdr:cNvSpPr>
      </xdr:nvSpPr>
      <xdr:spPr bwMode="auto">
        <a:xfrm>
          <a:off x="5334000" y="19500273"/>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61" name="Text Box 5">
          <a:extLst>
            <a:ext uri="{FF2B5EF4-FFF2-40B4-BE49-F238E27FC236}">
              <a16:creationId xmlns:a16="http://schemas.microsoft.com/office/drawing/2014/main" id="{0DFE18CF-7178-41EE-87D4-6520C00EC035}"/>
            </a:ext>
          </a:extLst>
        </xdr:cNvPr>
        <xdr:cNvSpPr txBox="1">
          <a:spLocks noChangeArrowheads="1"/>
        </xdr:cNvSpPr>
      </xdr:nvSpPr>
      <xdr:spPr bwMode="auto">
        <a:xfrm>
          <a:off x="5334000" y="19500273"/>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62" name="Text Box 5">
          <a:extLst>
            <a:ext uri="{FF2B5EF4-FFF2-40B4-BE49-F238E27FC236}">
              <a16:creationId xmlns:a16="http://schemas.microsoft.com/office/drawing/2014/main" id="{752654E8-75FA-4DCE-98A0-3D9165452EC5}"/>
            </a:ext>
          </a:extLst>
        </xdr:cNvPr>
        <xdr:cNvSpPr txBox="1">
          <a:spLocks noChangeArrowheads="1"/>
        </xdr:cNvSpPr>
      </xdr:nvSpPr>
      <xdr:spPr bwMode="auto">
        <a:xfrm>
          <a:off x="5334000" y="19500273"/>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63" name="Text Box 5">
          <a:extLst>
            <a:ext uri="{FF2B5EF4-FFF2-40B4-BE49-F238E27FC236}">
              <a16:creationId xmlns:a16="http://schemas.microsoft.com/office/drawing/2014/main" id="{DEE36AAF-54F6-4303-9BDE-63F5A69C5EB0}"/>
            </a:ext>
          </a:extLst>
        </xdr:cNvPr>
        <xdr:cNvSpPr txBox="1">
          <a:spLocks noChangeArrowheads="1"/>
        </xdr:cNvSpPr>
      </xdr:nvSpPr>
      <xdr:spPr bwMode="auto">
        <a:xfrm>
          <a:off x="5334000" y="19500273"/>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64" name="Text Box 5">
          <a:extLst>
            <a:ext uri="{FF2B5EF4-FFF2-40B4-BE49-F238E27FC236}">
              <a16:creationId xmlns:a16="http://schemas.microsoft.com/office/drawing/2014/main" id="{BC95405D-DE6A-4655-BB0C-2EB576B807FE}"/>
            </a:ext>
          </a:extLst>
        </xdr:cNvPr>
        <xdr:cNvSpPr txBox="1">
          <a:spLocks noChangeArrowheads="1"/>
        </xdr:cNvSpPr>
      </xdr:nvSpPr>
      <xdr:spPr bwMode="auto">
        <a:xfrm>
          <a:off x="4814455" y="19500273"/>
          <a:ext cx="76200" cy="209935"/>
        </a:xfrm>
        <a:prstGeom prst="rect">
          <a:avLst/>
        </a:prstGeom>
        <a:noFill/>
        <a:ln w="9525">
          <a:noFill/>
          <a:miter lim="800000"/>
          <a:headEnd/>
          <a:tailEnd/>
        </a:ln>
      </xdr:spPr>
    </xdr:sp>
    <xdr:clientData/>
  </xdr:oneCellAnchor>
  <xdr:oneCellAnchor>
    <xdr:from>
      <xdr:col>5</xdr:col>
      <xdr:colOff>133350</xdr:colOff>
      <xdr:row>14</xdr:row>
      <xdr:rowOff>0</xdr:rowOff>
    </xdr:from>
    <xdr:ext cx="76200" cy="205741"/>
    <xdr:sp macro="" textlink="">
      <xdr:nvSpPr>
        <xdr:cNvPr id="65" name="Text Box 5">
          <a:extLst>
            <a:ext uri="{FF2B5EF4-FFF2-40B4-BE49-F238E27FC236}">
              <a16:creationId xmlns:a16="http://schemas.microsoft.com/office/drawing/2014/main" id="{5A9922CE-94A5-4F5C-B352-CE5830319CE6}"/>
            </a:ext>
          </a:extLst>
        </xdr:cNvPr>
        <xdr:cNvSpPr txBox="1">
          <a:spLocks noChangeArrowheads="1"/>
        </xdr:cNvSpPr>
      </xdr:nvSpPr>
      <xdr:spPr bwMode="auto">
        <a:xfrm>
          <a:off x="1830532" y="23933727"/>
          <a:ext cx="76200" cy="205741"/>
        </a:xfrm>
        <a:prstGeom prst="rect">
          <a:avLst/>
        </a:prstGeom>
        <a:noFill/>
        <a:ln w="9525">
          <a:noFill/>
          <a:miter lim="800000"/>
          <a:headEnd/>
          <a:tailEnd/>
        </a:ln>
      </xdr:spPr>
    </xdr:sp>
    <xdr:clientData/>
  </xdr:oneCellAnchor>
  <xdr:oneCellAnchor>
    <xdr:from>
      <xdr:col>6</xdr:col>
      <xdr:colOff>0</xdr:colOff>
      <xdr:row>14</xdr:row>
      <xdr:rowOff>0</xdr:rowOff>
    </xdr:from>
    <xdr:ext cx="76200" cy="205741"/>
    <xdr:sp macro="" textlink="">
      <xdr:nvSpPr>
        <xdr:cNvPr id="66" name="Text Box 5">
          <a:extLst>
            <a:ext uri="{FF2B5EF4-FFF2-40B4-BE49-F238E27FC236}">
              <a16:creationId xmlns:a16="http://schemas.microsoft.com/office/drawing/2014/main" id="{CCDC8337-BF0E-4BC1-ADAB-DE215B32FF80}"/>
            </a:ext>
          </a:extLst>
        </xdr:cNvPr>
        <xdr:cNvSpPr txBox="1">
          <a:spLocks noChangeArrowheads="1"/>
        </xdr:cNvSpPr>
      </xdr:nvSpPr>
      <xdr:spPr bwMode="auto">
        <a:xfrm>
          <a:off x="2216727" y="23933727"/>
          <a:ext cx="76200" cy="205741"/>
        </a:xfrm>
        <a:prstGeom prst="rect">
          <a:avLst/>
        </a:prstGeom>
        <a:noFill/>
        <a:ln w="9525">
          <a:noFill/>
          <a:miter lim="800000"/>
          <a:headEnd/>
          <a:tailEnd/>
        </a:ln>
      </xdr:spPr>
    </xdr:sp>
    <xdr:clientData/>
  </xdr:oneCellAnchor>
  <xdr:oneCellAnchor>
    <xdr:from>
      <xdr:col>6</xdr:col>
      <xdr:colOff>0</xdr:colOff>
      <xdr:row>14</xdr:row>
      <xdr:rowOff>0</xdr:rowOff>
    </xdr:from>
    <xdr:ext cx="76200" cy="212512"/>
    <xdr:sp macro="" textlink="">
      <xdr:nvSpPr>
        <xdr:cNvPr id="67" name="Text Box 5">
          <a:extLst>
            <a:ext uri="{FF2B5EF4-FFF2-40B4-BE49-F238E27FC236}">
              <a16:creationId xmlns:a16="http://schemas.microsoft.com/office/drawing/2014/main" id="{6A914A72-508E-462A-A76F-D96B35DAF765}"/>
            </a:ext>
          </a:extLst>
        </xdr:cNvPr>
        <xdr:cNvSpPr txBox="1">
          <a:spLocks noChangeArrowheads="1"/>
        </xdr:cNvSpPr>
      </xdr:nvSpPr>
      <xdr:spPr bwMode="auto">
        <a:xfrm>
          <a:off x="2216727" y="23933727"/>
          <a:ext cx="76200" cy="212512"/>
        </a:xfrm>
        <a:prstGeom prst="rect">
          <a:avLst/>
        </a:prstGeom>
        <a:noFill/>
        <a:ln w="9525">
          <a:noFill/>
          <a:miter lim="800000"/>
          <a:headEnd/>
          <a:tailEnd/>
        </a:ln>
      </xdr:spPr>
    </xdr:sp>
    <xdr:clientData/>
  </xdr:oneCellAnchor>
  <xdr:oneCellAnchor>
    <xdr:from>
      <xdr:col>12</xdr:col>
      <xdr:colOff>0</xdr:colOff>
      <xdr:row>14</xdr:row>
      <xdr:rowOff>0</xdr:rowOff>
    </xdr:from>
    <xdr:ext cx="76200" cy="209550"/>
    <xdr:sp macro="" textlink="">
      <xdr:nvSpPr>
        <xdr:cNvPr id="68" name="Text Box 5">
          <a:extLst>
            <a:ext uri="{FF2B5EF4-FFF2-40B4-BE49-F238E27FC236}">
              <a16:creationId xmlns:a16="http://schemas.microsoft.com/office/drawing/2014/main" id="{AD286000-427D-420C-BFF7-19C40FFF9E71}"/>
            </a:ext>
          </a:extLst>
        </xdr:cNvPr>
        <xdr:cNvSpPr txBox="1">
          <a:spLocks noChangeArrowheads="1"/>
        </xdr:cNvSpPr>
      </xdr:nvSpPr>
      <xdr:spPr bwMode="auto">
        <a:xfrm>
          <a:off x="5334000" y="23933727"/>
          <a:ext cx="76200" cy="209550"/>
        </a:xfrm>
        <a:prstGeom prst="rect">
          <a:avLst/>
        </a:prstGeom>
        <a:noFill/>
        <a:ln w="9525">
          <a:noFill/>
          <a:miter lim="800000"/>
          <a:headEnd/>
          <a:tailEnd/>
        </a:ln>
      </xdr:spPr>
    </xdr:sp>
    <xdr:clientData/>
  </xdr:oneCellAnchor>
  <xdr:oneCellAnchor>
    <xdr:from>
      <xdr:col>12</xdr:col>
      <xdr:colOff>0</xdr:colOff>
      <xdr:row>14</xdr:row>
      <xdr:rowOff>0</xdr:rowOff>
    </xdr:from>
    <xdr:ext cx="76200" cy="209550"/>
    <xdr:sp macro="" textlink="">
      <xdr:nvSpPr>
        <xdr:cNvPr id="69" name="Text Box 5">
          <a:extLst>
            <a:ext uri="{FF2B5EF4-FFF2-40B4-BE49-F238E27FC236}">
              <a16:creationId xmlns:a16="http://schemas.microsoft.com/office/drawing/2014/main" id="{6E87E881-4B14-4E62-939A-56166F335A4F}"/>
            </a:ext>
          </a:extLst>
        </xdr:cNvPr>
        <xdr:cNvSpPr txBox="1">
          <a:spLocks noChangeArrowheads="1"/>
        </xdr:cNvSpPr>
      </xdr:nvSpPr>
      <xdr:spPr bwMode="auto">
        <a:xfrm>
          <a:off x="5334000" y="23933727"/>
          <a:ext cx="76200" cy="209550"/>
        </a:xfrm>
        <a:prstGeom prst="rect">
          <a:avLst/>
        </a:prstGeom>
        <a:noFill/>
        <a:ln w="9525">
          <a:noFill/>
          <a:miter lim="800000"/>
          <a:headEnd/>
          <a:tailEnd/>
        </a:ln>
      </xdr:spPr>
    </xdr:sp>
    <xdr:clientData/>
  </xdr:oneCellAnchor>
  <xdr:oneCellAnchor>
    <xdr:from>
      <xdr:col>12</xdr:col>
      <xdr:colOff>0</xdr:colOff>
      <xdr:row>14</xdr:row>
      <xdr:rowOff>0</xdr:rowOff>
    </xdr:from>
    <xdr:ext cx="76200" cy="214417"/>
    <xdr:sp macro="" textlink="">
      <xdr:nvSpPr>
        <xdr:cNvPr id="70" name="Text Box 5">
          <a:extLst>
            <a:ext uri="{FF2B5EF4-FFF2-40B4-BE49-F238E27FC236}">
              <a16:creationId xmlns:a16="http://schemas.microsoft.com/office/drawing/2014/main" id="{4A4EF617-7387-43F0-9857-393FD138FFBB}"/>
            </a:ext>
          </a:extLst>
        </xdr:cNvPr>
        <xdr:cNvSpPr txBox="1">
          <a:spLocks noChangeArrowheads="1"/>
        </xdr:cNvSpPr>
      </xdr:nvSpPr>
      <xdr:spPr bwMode="auto">
        <a:xfrm>
          <a:off x="5334000" y="23933727"/>
          <a:ext cx="76200" cy="214417"/>
        </a:xfrm>
        <a:prstGeom prst="rect">
          <a:avLst/>
        </a:prstGeom>
        <a:noFill/>
        <a:ln w="9525">
          <a:noFill/>
          <a:miter lim="800000"/>
          <a:headEnd/>
          <a:tailEnd/>
        </a:ln>
      </xdr:spPr>
    </xdr:sp>
    <xdr:clientData/>
  </xdr:oneCellAnchor>
  <xdr:oneCellAnchor>
    <xdr:from>
      <xdr:col>12</xdr:col>
      <xdr:colOff>0</xdr:colOff>
      <xdr:row>14</xdr:row>
      <xdr:rowOff>0</xdr:rowOff>
    </xdr:from>
    <xdr:ext cx="76200" cy="209550"/>
    <xdr:sp macro="" textlink="">
      <xdr:nvSpPr>
        <xdr:cNvPr id="71" name="Text Box 5">
          <a:extLst>
            <a:ext uri="{FF2B5EF4-FFF2-40B4-BE49-F238E27FC236}">
              <a16:creationId xmlns:a16="http://schemas.microsoft.com/office/drawing/2014/main" id="{F0A53A7A-B3D8-4490-856C-FF085B7C3389}"/>
            </a:ext>
          </a:extLst>
        </xdr:cNvPr>
        <xdr:cNvSpPr txBox="1">
          <a:spLocks noChangeArrowheads="1"/>
        </xdr:cNvSpPr>
      </xdr:nvSpPr>
      <xdr:spPr bwMode="auto">
        <a:xfrm>
          <a:off x="5334000" y="23933727"/>
          <a:ext cx="76200" cy="209550"/>
        </a:xfrm>
        <a:prstGeom prst="rect">
          <a:avLst/>
        </a:prstGeom>
        <a:noFill/>
        <a:ln w="9525">
          <a:noFill/>
          <a:miter lim="800000"/>
          <a:headEnd/>
          <a:tailEnd/>
        </a:ln>
      </xdr:spPr>
    </xdr:sp>
    <xdr:clientData/>
  </xdr:oneCellAnchor>
  <xdr:oneCellAnchor>
    <xdr:from>
      <xdr:col>12</xdr:col>
      <xdr:colOff>0</xdr:colOff>
      <xdr:row>14</xdr:row>
      <xdr:rowOff>0</xdr:rowOff>
    </xdr:from>
    <xdr:ext cx="76200" cy="209550"/>
    <xdr:sp macro="" textlink="">
      <xdr:nvSpPr>
        <xdr:cNvPr id="72" name="Text Box 5">
          <a:extLst>
            <a:ext uri="{FF2B5EF4-FFF2-40B4-BE49-F238E27FC236}">
              <a16:creationId xmlns:a16="http://schemas.microsoft.com/office/drawing/2014/main" id="{0DA5AFA1-DB4E-4525-83FA-22508F53B8B1}"/>
            </a:ext>
          </a:extLst>
        </xdr:cNvPr>
        <xdr:cNvSpPr txBox="1">
          <a:spLocks noChangeArrowheads="1"/>
        </xdr:cNvSpPr>
      </xdr:nvSpPr>
      <xdr:spPr bwMode="auto">
        <a:xfrm>
          <a:off x="5334000" y="23933727"/>
          <a:ext cx="76200" cy="209550"/>
        </a:xfrm>
        <a:prstGeom prst="rect">
          <a:avLst/>
        </a:prstGeom>
        <a:noFill/>
        <a:ln w="9525">
          <a:noFill/>
          <a:miter lim="800000"/>
          <a:headEnd/>
          <a:tailEnd/>
        </a:ln>
      </xdr:spPr>
    </xdr:sp>
    <xdr:clientData/>
  </xdr:oneCellAnchor>
  <xdr:oneCellAnchor>
    <xdr:from>
      <xdr:col>12</xdr:col>
      <xdr:colOff>0</xdr:colOff>
      <xdr:row>14</xdr:row>
      <xdr:rowOff>0</xdr:rowOff>
    </xdr:from>
    <xdr:ext cx="76200" cy="213398"/>
    <xdr:sp macro="" textlink="">
      <xdr:nvSpPr>
        <xdr:cNvPr id="73" name="Text Box 5">
          <a:extLst>
            <a:ext uri="{FF2B5EF4-FFF2-40B4-BE49-F238E27FC236}">
              <a16:creationId xmlns:a16="http://schemas.microsoft.com/office/drawing/2014/main" id="{6C412514-51C6-4AAF-8599-7D9F6A73E960}"/>
            </a:ext>
          </a:extLst>
        </xdr:cNvPr>
        <xdr:cNvSpPr txBox="1">
          <a:spLocks noChangeArrowheads="1"/>
        </xdr:cNvSpPr>
      </xdr:nvSpPr>
      <xdr:spPr bwMode="auto">
        <a:xfrm>
          <a:off x="5334000" y="23933727"/>
          <a:ext cx="76200" cy="213398"/>
        </a:xfrm>
        <a:prstGeom prst="rect">
          <a:avLst/>
        </a:prstGeom>
        <a:noFill/>
        <a:ln w="9525">
          <a:noFill/>
          <a:miter lim="800000"/>
          <a:headEnd/>
          <a:tailEnd/>
        </a:ln>
      </xdr:spPr>
    </xdr:sp>
    <xdr:clientData/>
  </xdr:oneCellAnchor>
  <xdr:oneCellAnchor>
    <xdr:from>
      <xdr:col>11</xdr:col>
      <xdr:colOff>0</xdr:colOff>
      <xdr:row>14</xdr:row>
      <xdr:rowOff>0</xdr:rowOff>
    </xdr:from>
    <xdr:ext cx="76200" cy="209935"/>
    <xdr:sp macro="" textlink="">
      <xdr:nvSpPr>
        <xdr:cNvPr id="74" name="Text Box 5">
          <a:extLst>
            <a:ext uri="{FF2B5EF4-FFF2-40B4-BE49-F238E27FC236}">
              <a16:creationId xmlns:a16="http://schemas.microsoft.com/office/drawing/2014/main" id="{1176BAC5-A193-40D0-A998-E58357E633BA}"/>
            </a:ext>
          </a:extLst>
        </xdr:cNvPr>
        <xdr:cNvSpPr txBox="1">
          <a:spLocks noChangeArrowheads="1"/>
        </xdr:cNvSpPr>
      </xdr:nvSpPr>
      <xdr:spPr bwMode="auto">
        <a:xfrm>
          <a:off x="4814455" y="23933727"/>
          <a:ext cx="76200" cy="20993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8</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10</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8</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0</xdr:rowOff>
    </xdr:to>
    <xdr:sp macro="" textlink="">
      <xdr:nvSpPr>
        <xdr:cNvPr id="2" name="テキスト ボックス 1">
          <a:extLst>
            <a:ext uri="{FF2B5EF4-FFF2-40B4-BE49-F238E27FC236}">
              <a16:creationId xmlns:a16="http://schemas.microsoft.com/office/drawing/2014/main" id="{16C6BD59-5B0D-479F-A7CA-5680D9C02EE2}"/>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12</xdr:row>
      <xdr:rowOff>72407</xdr:rowOff>
    </xdr:from>
    <xdr:to>
      <xdr:col>9</xdr:col>
      <xdr:colOff>119773</xdr:colOff>
      <xdr:row>13</xdr:row>
      <xdr:rowOff>0</xdr:rowOff>
    </xdr:to>
    <xdr:sp macro="" textlink="">
      <xdr:nvSpPr>
        <xdr:cNvPr id="3" name="テキスト ボックス 2">
          <a:extLst>
            <a:ext uri="{FF2B5EF4-FFF2-40B4-BE49-F238E27FC236}">
              <a16:creationId xmlns:a16="http://schemas.microsoft.com/office/drawing/2014/main" id="{921B2BD3-1BC6-47FB-8593-C06D8385A14E}"/>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12</xdr:row>
      <xdr:rowOff>67235</xdr:rowOff>
    </xdr:from>
    <xdr:to>
      <xdr:col>11</xdr:col>
      <xdr:colOff>130980</xdr:colOff>
      <xdr:row>13</xdr:row>
      <xdr:rowOff>0</xdr:rowOff>
    </xdr:to>
    <xdr:sp macro="" textlink="">
      <xdr:nvSpPr>
        <xdr:cNvPr id="4" name="テキスト ボックス 3">
          <a:extLst>
            <a:ext uri="{FF2B5EF4-FFF2-40B4-BE49-F238E27FC236}">
              <a16:creationId xmlns:a16="http://schemas.microsoft.com/office/drawing/2014/main" id="{958E10A0-E4D4-41F7-B0CF-D5B42A0F2537}"/>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42"/>
  <sheetViews>
    <sheetView tabSelected="1" view="pageBreakPreview" zoomScale="81" zoomScaleNormal="100" zoomScaleSheetLayoutView="81" workbookViewId="0">
      <selection activeCell="T45" sqref="T45"/>
    </sheetView>
  </sheetViews>
  <sheetFormatPr defaultColWidth="3.5" defaultRowHeight="14.25" customHeight="1" x14ac:dyDescent="0.15"/>
  <cols>
    <col min="1" max="1" width="1.75" style="219" customWidth="1"/>
    <col min="2" max="2" width="3.5" style="219" customWidth="1"/>
    <col min="3" max="13" width="3.5" style="219"/>
    <col min="14" max="14" width="2.5" style="219" customWidth="1"/>
    <col min="15" max="27" width="3.5" style="219"/>
    <col min="28" max="28" width="2.125" style="219" customWidth="1"/>
    <col min="29" max="34" width="3.5" style="219"/>
    <col min="35" max="35" width="3.5" style="219" customWidth="1"/>
    <col min="36" max="16384" width="3.5" style="219"/>
  </cols>
  <sheetData>
    <row r="1" spans="1:56" ht="20.25" customHeight="1" x14ac:dyDescent="0.15">
      <c r="A1" s="371" t="s">
        <v>584</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row>
    <row r="2" spans="1:56" ht="14.25" customHeight="1" x14ac:dyDescent="0.15">
      <c r="U2" s="375" t="s">
        <v>626</v>
      </c>
      <c r="V2" s="375"/>
      <c r="W2" s="375"/>
      <c r="X2" s="375"/>
      <c r="Y2" s="375"/>
      <c r="Z2" s="375"/>
      <c r="AA2" s="375"/>
      <c r="AJ2" s="220"/>
    </row>
    <row r="4" spans="1:56" ht="14.25" customHeight="1" x14ac:dyDescent="0.15">
      <c r="A4" s="373" t="s">
        <v>592</v>
      </c>
      <c r="B4" s="373"/>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221"/>
      <c r="AD4" s="221"/>
      <c r="AE4" s="221"/>
      <c r="AF4" s="221"/>
      <c r="AG4" s="221"/>
      <c r="AH4" s="221"/>
      <c r="AI4" s="221"/>
      <c r="AJ4" s="221"/>
      <c r="AK4" s="221"/>
      <c r="AL4" s="221"/>
      <c r="AM4" s="221"/>
      <c r="AN4" s="221"/>
      <c r="AO4" s="221"/>
    </row>
    <row r="5" spans="1:56" ht="14.25" customHeight="1" x14ac:dyDescent="0.15">
      <c r="A5" s="373"/>
      <c r="B5" s="373"/>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221"/>
      <c r="AD5" s="221"/>
      <c r="AE5" s="221"/>
      <c r="AF5" s="221"/>
      <c r="AG5" s="221"/>
      <c r="AH5" s="221"/>
      <c r="AI5" s="221"/>
      <c r="AJ5" s="221"/>
      <c r="AK5" s="221"/>
      <c r="AL5" s="221"/>
      <c r="AM5" s="221"/>
      <c r="AN5" s="221"/>
      <c r="AO5" s="221"/>
    </row>
    <row r="6" spans="1:56" ht="14.25" customHeight="1" x14ac:dyDescent="0.15">
      <c r="A6" s="373"/>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221"/>
      <c r="AD6" s="221"/>
      <c r="AE6" s="221"/>
      <c r="AF6" s="221"/>
      <c r="AG6" s="221"/>
      <c r="AH6" s="221"/>
      <c r="AI6" s="221"/>
      <c r="AJ6" s="221"/>
      <c r="AK6" s="221"/>
      <c r="AL6" s="221"/>
      <c r="AM6" s="221"/>
      <c r="AN6" s="221"/>
      <c r="AO6" s="221"/>
    </row>
    <row r="7" spans="1:56" ht="14.25" customHeight="1" x14ac:dyDescent="0.15">
      <c r="A7" s="373"/>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row>
    <row r="8" spans="1:56" ht="14.25" customHeight="1" x14ac:dyDescent="0.15">
      <c r="A8" s="373"/>
      <c r="B8" s="373"/>
      <c r="C8" s="373"/>
      <c r="D8" s="373"/>
      <c r="E8" s="373"/>
      <c r="F8" s="373"/>
      <c r="G8" s="373"/>
      <c r="H8" s="373"/>
      <c r="I8" s="373"/>
      <c r="J8" s="373"/>
      <c r="K8" s="373"/>
      <c r="L8" s="373"/>
      <c r="M8" s="373"/>
      <c r="N8" s="373"/>
      <c r="O8" s="373"/>
      <c r="P8" s="373"/>
      <c r="Q8" s="373"/>
      <c r="R8" s="373"/>
      <c r="S8" s="373"/>
      <c r="T8" s="373"/>
      <c r="U8" s="373"/>
      <c r="V8" s="373"/>
      <c r="W8" s="373"/>
      <c r="X8" s="373"/>
      <c r="Y8" s="373"/>
      <c r="Z8" s="373"/>
      <c r="AA8" s="373"/>
      <c r="AB8" s="373"/>
    </row>
    <row r="9" spans="1:56" ht="14.25" customHeight="1" x14ac:dyDescent="0.15">
      <c r="A9" s="359"/>
      <c r="C9" s="220"/>
      <c r="D9" s="220"/>
      <c r="E9" s="220"/>
      <c r="F9" s="220"/>
      <c r="I9" s="360"/>
      <c r="J9" s="360"/>
      <c r="K9" s="360"/>
      <c r="L9" s="360"/>
      <c r="M9" s="360"/>
      <c r="T9" s="223" t="s">
        <v>0</v>
      </c>
      <c r="U9" s="223"/>
      <c r="V9" s="223"/>
      <c r="W9" s="223"/>
      <c r="X9" s="223"/>
    </row>
    <row r="10" spans="1:56" ht="20.25" customHeight="1" x14ac:dyDescent="0.15">
      <c r="A10" s="359"/>
      <c r="B10" s="361" t="s">
        <v>519</v>
      </c>
      <c r="C10" s="220"/>
      <c r="D10" s="220"/>
      <c r="E10" s="220"/>
      <c r="F10" s="220" t="s">
        <v>585</v>
      </c>
      <c r="H10" s="362"/>
      <c r="AB10" s="374"/>
      <c r="AC10" s="369"/>
      <c r="AD10" s="369"/>
      <c r="AE10" s="369"/>
      <c r="AF10" s="369"/>
      <c r="AG10" s="369"/>
      <c r="AH10" s="369"/>
      <c r="AI10" s="369"/>
      <c r="AJ10" s="369"/>
      <c r="AK10" s="369"/>
      <c r="AL10" s="369"/>
      <c r="AM10" s="369"/>
      <c r="AN10" s="369"/>
    </row>
    <row r="11" spans="1:56" ht="20.25" customHeight="1" x14ac:dyDescent="0.15">
      <c r="A11" s="359"/>
      <c r="B11" s="361"/>
      <c r="C11" s="220"/>
      <c r="D11" s="220"/>
      <c r="E11" s="220"/>
      <c r="F11" s="220"/>
      <c r="H11" s="362"/>
      <c r="AB11" s="374"/>
      <c r="AC11" s="369"/>
      <c r="AD11" s="369"/>
      <c r="AE11" s="369"/>
      <c r="AF11" s="369"/>
      <c r="AG11" s="369"/>
      <c r="AH11" s="369"/>
      <c r="AI11" s="369"/>
      <c r="AJ11" s="369"/>
      <c r="AK11" s="369"/>
      <c r="AL11" s="369"/>
      <c r="AM11" s="369"/>
      <c r="AN11" s="369"/>
      <c r="AS11" s="365"/>
      <c r="AT11" s="365"/>
      <c r="AU11" s="365"/>
      <c r="AV11" s="365"/>
      <c r="AW11" s="365"/>
      <c r="AX11" s="365"/>
      <c r="AY11" s="365"/>
      <c r="AZ11" s="365"/>
      <c r="BA11" s="365"/>
      <c r="BB11" s="365"/>
      <c r="BC11" s="365"/>
      <c r="BD11" s="365"/>
    </row>
    <row r="12" spans="1:56" ht="20.25" customHeight="1" x14ac:dyDescent="0.15">
      <c r="A12" s="359"/>
      <c r="P12" s="376" t="s">
        <v>624</v>
      </c>
      <c r="Q12" s="376"/>
      <c r="R12" s="376"/>
      <c r="S12" s="376"/>
      <c r="T12" s="376"/>
      <c r="U12" s="376"/>
      <c r="V12" s="376"/>
      <c r="W12" s="376"/>
      <c r="X12" s="376"/>
      <c r="Y12" s="376"/>
      <c r="Z12" s="376"/>
      <c r="AA12" s="376"/>
      <c r="AB12" s="376"/>
      <c r="AC12" s="268"/>
      <c r="AD12" s="268"/>
      <c r="AE12" s="268"/>
      <c r="AF12" s="268"/>
      <c r="AG12" s="268"/>
      <c r="AH12" s="268"/>
      <c r="AI12" s="268"/>
      <c r="AJ12" s="268"/>
      <c r="AK12" s="268"/>
      <c r="AL12" s="268"/>
      <c r="AM12" s="268"/>
      <c r="AN12" s="268"/>
      <c r="AS12" s="365"/>
      <c r="AT12" s="365"/>
      <c r="AU12" s="365"/>
      <c r="AV12" s="365"/>
      <c r="AW12" s="365"/>
      <c r="AX12" s="365"/>
      <c r="AY12" s="365"/>
      <c r="AZ12" s="365"/>
      <c r="BA12" s="365"/>
      <c r="BB12" s="365"/>
      <c r="BC12" s="365"/>
      <c r="BD12" s="365"/>
    </row>
    <row r="13" spans="1:56" ht="20.25" customHeight="1" x14ac:dyDescent="0.15">
      <c r="A13" s="359"/>
      <c r="P13" s="376" t="s">
        <v>625</v>
      </c>
      <c r="Q13" s="376"/>
      <c r="R13" s="376"/>
      <c r="S13" s="376"/>
      <c r="T13" s="376"/>
      <c r="U13" s="376"/>
      <c r="V13" s="376"/>
      <c r="W13" s="376"/>
      <c r="X13" s="376"/>
      <c r="Y13" s="376"/>
      <c r="Z13" s="376"/>
      <c r="AA13" s="376"/>
      <c r="AB13" s="376"/>
      <c r="AC13" s="224"/>
      <c r="AD13" s="224"/>
      <c r="AE13" s="224"/>
      <c r="AF13" s="224"/>
      <c r="AG13" s="224"/>
      <c r="AH13" s="224"/>
      <c r="AI13" s="224"/>
      <c r="AJ13" s="224"/>
      <c r="AK13" s="224"/>
      <c r="AL13" s="224"/>
      <c r="AM13" s="224"/>
      <c r="AN13" s="224"/>
      <c r="AO13" s="222"/>
      <c r="AS13" s="365"/>
      <c r="AT13" s="365"/>
      <c r="AU13" s="365"/>
      <c r="AV13" s="365"/>
      <c r="AW13" s="365"/>
      <c r="AX13" s="365"/>
      <c r="AY13" s="365"/>
      <c r="AZ13" s="365"/>
      <c r="BA13" s="365"/>
      <c r="BB13" s="365"/>
      <c r="BC13" s="365"/>
      <c r="BD13" s="365"/>
    </row>
    <row r="14" spans="1:56" ht="20.25" customHeight="1" x14ac:dyDescent="0.15">
      <c r="C14" s="220"/>
      <c r="P14" s="376" t="s">
        <v>622</v>
      </c>
      <c r="Q14" s="376"/>
      <c r="R14" s="376"/>
      <c r="S14" s="376"/>
      <c r="T14" s="376"/>
      <c r="U14" s="376"/>
      <c r="V14" s="376"/>
      <c r="W14" s="376"/>
      <c r="X14" s="376"/>
      <c r="Y14" s="376"/>
      <c r="Z14" s="376"/>
      <c r="AA14" s="376"/>
      <c r="AB14" s="376"/>
      <c r="AS14" s="365"/>
      <c r="AT14" s="365"/>
      <c r="AU14" s="365"/>
      <c r="AV14" s="365"/>
      <c r="AW14" s="365"/>
      <c r="AX14" s="365"/>
      <c r="AY14" s="365"/>
      <c r="AZ14" s="365"/>
      <c r="BA14" s="365"/>
      <c r="BB14" s="365"/>
      <c r="BC14" s="365"/>
      <c r="BD14" s="365"/>
    </row>
    <row r="15" spans="1:56" ht="20.25" customHeight="1" x14ac:dyDescent="0.15">
      <c r="C15" s="220"/>
      <c r="P15" s="376" t="s">
        <v>623</v>
      </c>
      <c r="Q15" s="376"/>
      <c r="R15" s="376"/>
      <c r="S15" s="376"/>
      <c r="T15" s="376"/>
      <c r="U15" s="376"/>
      <c r="V15" s="376"/>
      <c r="W15" s="376"/>
      <c r="X15" s="376"/>
      <c r="Y15" s="376"/>
      <c r="Z15" s="376"/>
      <c r="AA15" s="376"/>
      <c r="AB15" s="376"/>
    </row>
    <row r="17" spans="1:64" ht="14.25" customHeight="1" x14ac:dyDescent="0.15">
      <c r="C17" s="220"/>
      <c r="AL17" s="219" t="s">
        <v>595</v>
      </c>
    </row>
    <row r="18" spans="1:64" ht="15" customHeight="1" x14ac:dyDescent="0.15">
      <c r="B18" s="372" t="s">
        <v>627</v>
      </c>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64" ht="15" customHeight="1" x14ac:dyDescent="0.15">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64" ht="15" customHeight="1" x14ac:dyDescent="0.15">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L20" s="219" t="s">
        <v>596</v>
      </c>
    </row>
    <row r="21" spans="1:64" ht="15" customHeight="1" x14ac:dyDescent="0.15">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64" ht="15" customHeight="1" x14ac:dyDescent="0.15">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64" ht="15" customHeight="1" x14ac:dyDescent="0.15">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c r="AL23" s="219" t="s">
        <v>595</v>
      </c>
    </row>
    <row r="24" spans="1:64" ht="15" customHeight="1" x14ac:dyDescent="0.15">
      <c r="B24" s="363"/>
      <c r="C24" s="363"/>
      <c r="D24" s="363"/>
      <c r="E24" s="363"/>
      <c r="F24" s="363"/>
      <c r="G24" s="363"/>
      <c r="H24" s="363"/>
      <c r="I24" s="363"/>
      <c r="J24" s="363"/>
      <c r="K24" s="363"/>
      <c r="L24" s="363"/>
      <c r="M24" s="363"/>
      <c r="N24" s="363"/>
      <c r="O24" s="363"/>
      <c r="P24" s="363"/>
      <c r="Q24" s="363"/>
      <c r="R24" s="363"/>
      <c r="S24" s="363"/>
      <c r="T24" s="363"/>
      <c r="U24" s="363"/>
      <c r="V24" s="363"/>
      <c r="W24" s="363"/>
      <c r="X24" s="363"/>
      <c r="Y24" s="363"/>
      <c r="Z24" s="363"/>
      <c r="AA24" s="363"/>
    </row>
    <row r="25" spans="1:64" ht="15" customHeight="1" x14ac:dyDescent="0.15">
      <c r="B25" s="370" t="s">
        <v>594</v>
      </c>
      <c r="C25" s="370"/>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L25" s="219" t="s">
        <v>598</v>
      </c>
    </row>
    <row r="26" spans="1:64" ht="15" customHeight="1" x14ac:dyDescent="0.15"/>
    <row r="27" spans="1:64" ht="15" customHeight="1" x14ac:dyDescent="0.15">
      <c r="B27" s="362" t="s">
        <v>628</v>
      </c>
      <c r="AL27" s="219" t="s">
        <v>593</v>
      </c>
    </row>
    <row r="28" spans="1:64" ht="4.5" customHeight="1" x14ac:dyDescent="0.15">
      <c r="B28" s="362"/>
    </row>
    <row r="29" spans="1:64" ht="15" customHeight="1" x14ac:dyDescent="0.15">
      <c r="A29" s="364"/>
      <c r="B29" s="367" t="s">
        <v>629</v>
      </c>
      <c r="C29" s="367"/>
      <c r="D29" s="367"/>
      <c r="E29" s="367"/>
      <c r="F29" s="367"/>
      <c r="G29" s="367"/>
      <c r="H29" s="367"/>
      <c r="I29" s="367"/>
      <c r="J29" s="367"/>
      <c r="K29" s="367"/>
      <c r="L29" s="367"/>
      <c r="M29" s="367"/>
      <c r="N29" s="367"/>
      <c r="O29" s="367"/>
      <c r="P29" s="367"/>
      <c r="Q29" s="367"/>
      <c r="R29" s="367"/>
      <c r="S29" s="367"/>
      <c r="T29" s="367"/>
      <c r="U29" s="367"/>
      <c r="V29" s="367"/>
      <c r="W29" s="367"/>
      <c r="X29" s="367"/>
      <c r="Y29" s="367"/>
      <c r="Z29" s="367"/>
      <c r="AA29" s="367"/>
      <c r="AO29" s="225"/>
    </row>
    <row r="30" spans="1:64" ht="15" customHeight="1" x14ac:dyDescent="0.15">
      <c r="A30" s="364"/>
      <c r="B30" s="367"/>
      <c r="C30" s="367"/>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O30" s="225"/>
    </row>
    <row r="31" spans="1:64" ht="15" customHeight="1" x14ac:dyDescent="0.15">
      <c r="A31" s="364"/>
      <c r="B31" s="367"/>
      <c r="C31" s="367"/>
      <c r="D31" s="367"/>
      <c r="E31" s="367"/>
      <c r="F31" s="367"/>
      <c r="G31" s="367"/>
      <c r="H31" s="367"/>
      <c r="I31" s="367"/>
      <c r="J31" s="367"/>
      <c r="K31" s="367"/>
      <c r="L31" s="367"/>
      <c r="M31" s="367"/>
      <c r="N31" s="367"/>
      <c r="O31" s="367"/>
      <c r="P31" s="367"/>
      <c r="Q31" s="367"/>
      <c r="R31" s="367"/>
      <c r="S31" s="367"/>
      <c r="T31" s="367"/>
      <c r="U31" s="367"/>
      <c r="V31" s="367"/>
      <c r="W31" s="367"/>
      <c r="X31" s="367"/>
      <c r="Y31" s="367"/>
      <c r="Z31" s="367"/>
      <c r="AA31" s="367"/>
      <c r="AM31" s="368"/>
      <c r="AN31" s="368"/>
      <c r="AO31" s="368"/>
      <c r="AP31" s="368"/>
      <c r="AQ31" s="368"/>
      <c r="AR31" s="368"/>
      <c r="AS31" s="368"/>
      <c r="AT31" s="368"/>
      <c r="AU31" s="368"/>
      <c r="AV31" s="368"/>
      <c r="AW31" s="368"/>
      <c r="AX31" s="368"/>
      <c r="AY31" s="368"/>
      <c r="AZ31" s="368"/>
      <c r="BA31" s="368"/>
      <c r="BB31" s="368"/>
      <c r="BC31" s="368"/>
      <c r="BD31" s="368"/>
      <c r="BE31" s="368"/>
      <c r="BF31" s="368"/>
      <c r="BG31" s="368"/>
      <c r="BH31" s="368"/>
      <c r="BI31" s="368"/>
      <c r="BJ31" s="368"/>
      <c r="BK31" s="368"/>
      <c r="BL31" s="368"/>
    </row>
    <row r="32" spans="1:64" ht="15" customHeight="1" x14ac:dyDescent="0.15">
      <c r="B32" s="367"/>
      <c r="C32" s="367"/>
      <c r="D32" s="367"/>
      <c r="E32" s="367"/>
      <c r="F32" s="367"/>
      <c r="G32" s="367"/>
      <c r="H32" s="367"/>
      <c r="I32" s="367"/>
      <c r="J32" s="367"/>
      <c r="K32" s="367"/>
      <c r="L32" s="367"/>
      <c r="M32" s="367"/>
      <c r="N32" s="367"/>
      <c r="O32" s="367"/>
      <c r="P32" s="367"/>
      <c r="Q32" s="367"/>
      <c r="R32" s="367"/>
      <c r="S32" s="367"/>
      <c r="T32" s="367"/>
      <c r="U32" s="367"/>
      <c r="V32" s="367"/>
      <c r="W32" s="367"/>
      <c r="X32" s="367"/>
      <c r="Y32" s="367"/>
      <c r="Z32" s="367"/>
      <c r="AA32" s="367"/>
      <c r="AB32" s="220"/>
      <c r="AC32" s="220"/>
      <c r="AD32" s="220"/>
      <c r="AE32" s="220"/>
      <c r="AF32" s="220"/>
      <c r="AG32" s="220"/>
      <c r="AH32" s="220"/>
      <c r="AI32" s="220"/>
      <c r="AM32" s="368" t="s">
        <v>597</v>
      </c>
      <c r="AN32" s="368"/>
      <c r="AO32" s="368"/>
      <c r="AP32" s="368"/>
      <c r="AQ32" s="368"/>
      <c r="AR32" s="368"/>
      <c r="AS32" s="368"/>
      <c r="AT32" s="368"/>
      <c r="AU32" s="368"/>
      <c r="AV32" s="368"/>
      <c r="AW32" s="368"/>
      <c r="AX32" s="368"/>
      <c r="AY32" s="368"/>
      <c r="AZ32" s="368"/>
      <c r="BA32" s="368"/>
      <c r="BB32" s="368"/>
      <c r="BC32" s="368"/>
      <c r="BD32" s="368"/>
      <c r="BE32" s="368"/>
      <c r="BF32" s="368"/>
      <c r="BG32" s="368"/>
      <c r="BH32" s="368"/>
      <c r="BI32" s="368"/>
      <c r="BJ32" s="368"/>
      <c r="BK32" s="368"/>
      <c r="BL32" s="368"/>
    </row>
    <row r="33" spans="2:64" ht="15" customHeight="1" x14ac:dyDescent="0.15">
      <c r="B33" s="367"/>
      <c r="C33" s="367"/>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220"/>
      <c r="AC33" s="220"/>
      <c r="AD33" s="220"/>
      <c r="AE33" s="220"/>
      <c r="AF33" s="220"/>
      <c r="AG33" s="220"/>
      <c r="AH33" s="220"/>
      <c r="AI33" s="220"/>
      <c r="AM33" s="368" t="s">
        <v>597</v>
      </c>
      <c r="AN33" s="368"/>
      <c r="AO33" s="368"/>
      <c r="AP33" s="368"/>
      <c r="AQ33" s="368"/>
      <c r="AR33" s="368"/>
      <c r="AS33" s="368"/>
      <c r="AT33" s="368"/>
      <c r="AU33" s="368"/>
      <c r="AV33" s="368"/>
      <c r="AW33" s="368"/>
      <c r="AX33" s="368"/>
      <c r="AY33" s="368"/>
      <c r="AZ33" s="368"/>
      <c r="BA33" s="368"/>
      <c r="BB33" s="368"/>
      <c r="BC33" s="368"/>
      <c r="BD33" s="368"/>
      <c r="BE33" s="368"/>
      <c r="BF33" s="368"/>
      <c r="BG33" s="368"/>
      <c r="BH33" s="368"/>
      <c r="BI33" s="368"/>
      <c r="BJ33" s="368"/>
      <c r="BK33" s="368"/>
      <c r="BL33" s="368"/>
    </row>
    <row r="34" spans="2:64" ht="15" customHeight="1" x14ac:dyDescent="0.15">
      <c r="B34" s="367"/>
      <c r="C34" s="367"/>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220"/>
      <c r="AC34" s="220"/>
      <c r="AD34" s="220"/>
      <c r="AE34" s="220"/>
      <c r="AF34" s="220"/>
      <c r="AG34" s="220"/>
      <c r="AH34" s="220"/>
      <c r="AI34" s="220"/>
      <c r="AM34" s="368" t="s">
        <v>597</v>
      </c>
      <c r="AN34" s="368"/>
      <c r="AO34" s="368"/>
      <c r="AP34" s="368"/>
      <c r="AQ34" s="368"/>
      <c r="AR34" s="368"/>
      <c r="AS34" s="368"/>
      <c r="AT34" s="368"/>
      <c r="AU34" s="368"/>
      <c r="AV34" s="368"/>
      <c r="AW34" s="368"/>
      <c r="AX34" s="368"/>
      <c r="AY34" s="368"/>
      <c r="AZ34" s="368"/>
      <c r="BA34" s="368"/>
      <c r="BB34" s="368"/>
      <c r="BC34" s="368"/>
      <c r="BD34" s="368"/>
      <c r="BE34" s="368"/>
      <c r="BF34" s="368"/>
      <c r="BG34" s="368"/>
      <c r="BH34" s="368"/>
      <c r="BI34" s="368"/>
      <c r="BJ34" s="368"/>
      <c r="BK34" s="368"/>
      <c r="BL34" s="368"/>
    </row>
    <row r="35" spans="2:64" ht="15" customHeight="1" x14ac:dyDescent="0.15">
      <c r="B35" s="367"/>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220"/>
      <c r="AC35" s="220"/>
      <c r="AD35" s="220"/>
      <c r="AE35" s="220"/>
      <c r="AF35" s="220"/>
      <c r="AG35" s="220"/>
      <c r="AH35" s="220"/>
      <c r="AI35" s="220"/>
      <c r="AM35" s="368" t="s">
        <v>597</v>
      </c>
      <c r="AN35" s="368"/>
      <c r="AO35" s="368"/>
      <c r="AP35" s="368"/>
      <c r="AQ35" s="368"/>
      <c r="AR35" s="368"/>
      <c r="AS35" s="368"/>
      <c r="AT35" s="368"/>
      <c r="AU35" s="368"/>
      <c r="AV35" s="368"/>
      <c r="AW35" s="368"/>
      <c r="AX35" s="368"/>
      <c r="AY35" s="368"/>
      <c r="AZ35" s="368"/>
      <c r="BA35" s="368"/>
      <c r="BB35" s="368"/>
      <c r="BC35" s="368"/>
      <c r="BD35" s="368"/>
      <c r="BE35" s="368"/>
      <c r="BF35" s="368"/>
      <c r="BG35" s="368"/>
      <c r="BH35" s="368"/>
      <c r="BI35" s="368"/>
      <c r="BJ35" s="368"/>
      <c r="BK35" s="368"/>
      <c r="BL35" s="368"/>
    </row>
    <row r="36" spans="2:64" ht="15" customHeight="1" x14ac:dyDescent="0.15">
      <c r="B36" s="367"/>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220"/>
      <c r="AC36" s="220"/>
      <c r="AD36" s="220"/>
      <c r="AE36" s="220"/>
      <c r="AF36" s="220"/>
      <c r="AG36" s="220"/>
      <c r="AH36" s="220"/>
      <c r="AI36" s="220"/>
      <c r="AM36" s="368" t="s">
        <v>597</v>
      </c>
      <c r="AN36" s="368"/>
      <c r="AO36" s="368"/>
      <c r="AP36" s="368"/>
      <c r="AQ36" s="368"/>
      <c r="AR36" s="368"/>
      <c r="AS36" s="368"/>
      <c r="AT36" s="368"/>
      <c r="AU36" s="368"/>
      <c r="AV36" s="368"/>
      <c r="AW36" s="368"/>
      <c r="AX36" s="368"/>
      <c r="AY36" s="368"/>
      <c r="AZ36" s="368"/>
      <c r="BA36" s="368"/>
      <c r="BB36" s="368"/>
      <c r="BC36" s="368"/>
      <c r="BD36" s="368"/>
      <c r="BE36" s="368"/>
      <c r="BF36" s="368"/>
      <c r="BG36" s="368"/>
      <c r="BH36" s="368"/>
      <c r="BI36" s="368"/>
      <c r="BJ36" s="368"/>
      <c r="BK36" s="368"/>
      <c r="BL36" s="368"/>
    </row>
    <row r="37" spans="2:64" ht="15" customHeight="1" x14ac:dyDescent="0.15">
      <c r="B37" s="367"/>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220"/>
      <c r="AC37" s="220"/>
      <c r="AD37" s="220"/>
      <c r="AE37" s="220"/>
      <c r="AF37" s="220"/>
      <c r="AG37" s="220"/>
      <c r="AH37" s="220"/>
      <c r="AI37" s="220"/>
      <c r="AM37" s="368"/>
      <c r="AN37" s="368"/>
      <c r="AO37" s="368"/>
      <c r="AP37" s="368"/>
      <c r="AQ37" s="368"/>
      <c r="AR37" s="368"/>
      <c r="AS37" s="368"/>
      <c r="AT37" s="368"/>
      <c r="AU37" s="368"/>
      <c r="AV37" s="368"/>
      <c r="AW37" s="368"/>
      <c r="AX37" s="368"/>
      <c r="AY37" s="368"/>
      <c r="AZ37" s="368"/>
      <c r="BA37" s="368"/>
      <c r="BB37" s="368"/>
      <c r="BC37" s="368"/>
      <c r="BD37" s="368"/>
      <c r="BE37" s="368"/>
      <c r="BF37" s="368"/>
      <c r="BG37" s="368"/>
      <c r="BH37" s="368"/>
      <c r="BI37" s="368"/>
      <c r="BJ37" s="368"/>
      <c r="BK37" s="368"/>
      <c r="BL37" s="368"/>
    </row>
    <row r="38" spans="2:64" ht="15" customHeight="1" x14ac:dyDescent="0.15">
      <c r="B38" s="367"/>
      <c r="C38" s="367"/>
      <c r="D38" s="367"/>
      <c r="E38" s="367"/>
      <c r="F38" s="367"/>
      <c r="G38" s="367"/>
      <c r="H38" s="367"/>
      <c r="I38" s="367"/>
      <c r="J38" s="367"/>
      <c r="K38" s="367"/>
      <c r="L38" s="367"/>
      <c r="M38" s="367"/>
      <c r="N38" s="367"/>
      <c r="O38" s="367"/>
      <c r="P38" s="367"/>
      <c r="Q38" s="367"/>
      <c r="R38" s="367"/>
      <c r="S38" s="367"/>
      <c r="T38" s="367"/>
      <c r="U38" s="367"/>
      <c r="V38" s="367"/>
      <c r="W38" s="367"/>
      <c r="X38" s="367"/>
      <c r="Y38" s="367"/>
      <c r="Z38" s="367"/>
      <c r="AA38" s="367"/>
      <c r="AB38" s="220"/>
      <c r="AC38" s="220"/>
      <c r="AD38" s="220"/>
      <c r="AE38" s="220"/>
      <c r="AF38" s="220"/>
      <c r="AG38" s="220"/>
      <c r="AH38" s="220"/>
      <c r="AI38" s="220"/>
      <c r="AM38" s="368"/>
      <c r="AN38" s="368"/>
      <c r="AO38" s="368"/>
      <c r="AP38" s="368"/>
      <c r="AQ38" s="368"/>
      <c r="AR38" s="368"/>
      <c r="AS38" s="368"/>
      <c r="AT38" s="368"/>
      <c r="AU38" s="368"/>
      <c r="AV38" s="368"/>
      <c r="AW38" s="368"/>
      <c r="AX38" s="368"/>
      <c r="AY38" s="368"/>
      <c r="AZ38" s="368"/>
      <c r="BA38" s="368"/>
      <c r="BB38" s="368"/>
      <c r="BC38" s="368"/>
      <c r="BD38" s="368"/>
      <c r="BE38" s="368"/>
      <c r="BF38" s="368"/>
      <c r="BG38" s="368"/>
      <c r="BH38" s="368"/>
      <c r="BI38" s="368"/>
      <c r="BJ38" s="368"/>
      <c r="BK38" s="368"/>
      <c r="BL38" s="368"/>
    </row>
    <row r="39" spans="2:64" ht="15" customHeight="1" x14ac:dyDescent="0.15">
      <c r="B39" s="367"/>
      <c r="C39" s="367"/>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M39" s="368"/>
      <c r="AN39" s="368"/>
      <c r="AO39" s="368"/>
      <c r="AP39" s="368"/>
      <c r="AQ39" s="368"/>
      <c r="AR39" s="368"/>
      <c r="AS39" s="368"/>
      <c r="AT39" s="368"/>
      <c r="AU39" s="368"/>
      <c r="AV39" s="368"/>
      <c r="AW39" s="368"/>
      <c r="AX39" s="368"/>
      <c r="AY39" s="368"/>
      <c r="AZ39" s="368"/>
      <c r="BA39" s="368"/>
      <c r="BB39" s="368"/>
      <c r="BC39" s="368"/>
      <c r="BD39" s="368"/>
      <c r="BE39" s="368"/>
      <c r="BF39" s="368"/>
      <c r="BG39" s="368"/>
      <c r="BH39" s="368"/>
      <c r="BI39" s="368"/>
      <c r="BJ39" s="368"/>
      <c r="BK39" s="368"/>
      <c r="BL39" s="368"/>
    </row>
    <row r="40" spans="2:64" ht="15" customHeight="1" x14ac:dyDescent="0.15">
      <c r="B40" s="367"/>
      <c r="C40" s="367"/>
      <c r="D40" s="367"/>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M40" s="366"/>
      <c r="AN40" s="366"/>
      <c r="AO40" s="366"/>
      <c r="AP40" s="366"/>
      <c r="AQ40" s="366"/>
      <c r="AR40" s="366"/>
      <c r="AS40" s="366"/>
      <c r="AT40" s="366"/>
      <c r="AU40" s="366"/>
      <c r="AV40" s="366"/>
      <c r="AW40" s="366"/>
      <c r="AX40" s="366"/>
      <c r="AY40" s="366"/>
      <c r="AZ40" s="366"/>
      <c r="BA40" s="366"/>
      <c r="BB40" s="366"/>
      <c r="BC40" s="366"/>
      <c r="BD40" s="366"/>
      <c r="BE40" s="366"/>
      <c r="BF40" s="366"/>
      <c r="BG40" s="366"/>
      <c r="BH40" s="366"/>
      <c r="BI40" s="366"/>
      <c r="BJ40" s="366"/>
      <c r="BK40" s="366"/>
      <c r="BL40" s="366"/>
    </row>
    <row r="41" spans="2:64" ht="15" customHeight="1" x14ac:dyDescent="0.15">
      <c r="B41" s="367"/>
      <c r="C41" s="367"/>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M41" s="368" t="s">
        <v>597</v>
      </c>
      <c r="AN41" s="368"/>
      <c r="AO41" s="368"/>
      <c r="AP41" s="368"/>
      <c r="AQ41" s="368"/>
      <c r="AR41" s="368"/>
      <c r="AS41" s="368"/>
      <c r="AT41" s="368"/>
      <c r="AU41" s="368"/>
      <c r="AV41" s="368"/>
      <c r="AW41" s="368"/>
      <c r="AX41" s="368"/>
      <c r="AY41" s="368"/>
      <c r="AZ41" s="368"/>
      <c r="BA41" s="368"/>
      <c r="BB41" s="368"/>
      <c r="BC41" s="368"/>
      <c r="BD41" s="368"/>
      <c r="BE41" s="368"/>
      <c r="BF41" s="368"/>
      <c r="BG41" s="368"/>
      <c r="BH41" s="368"/>
      <c r="BI41" s="368"/>
      <c r="BJ41" s="368"/>
      <c r="BK41" s="368"/>
      <c r="BL41" s="368"/>
    </row>
    <row r="42" spans="2:64" ht="15" customHeight="1" x14ac:dyDescent="0.15"/>
  </sheetData>
  <mergeCells count="22">
    <mergeCell ref="AC10:AN11"/>
    <mergeCell ref="B25:AA25"/>
    <mergeCell ref="A1:AB1"/>
    <mergeCell ref="B18:AA23"/>
    <mergeCell ref="A4:AB8"/>
    <mergeCell ref="AB10:AB11"/>
    <mergeCell ref="U2:AA2"/>
    <mergeCell ref="P12:AB12"/>
    <mergeCell ref="P13:AB13"/>
    <mergeCell ref="P14:AB14"/>
    <mergeCell ref="P15:AB15"/>
    <mergeCell ref="B29:AA41"/>
    <mergeCell ref="AM41:BL41"/>
    <mergeCell ref="AM31:BL31"/>
    <mergeCell ref="AM32:BL32"/>
    <mergeCell ref="AM33:BL33"/>
    <mergeCell ref="AM34:BL34"/>
    <mergeCell ref="AM35:BL35"/>
    <mergeCell ref="AM36:BL36"/>
    <mergeCell ref="AM37:BL37"/>
    <mergeCell ref="AM38:BL38"/>
    <mergeCell ref="AM39:BL39"/>
  </mergeCells>
  <phoneticPr fontId="10"/>
  <pageMargins left="0.51181102362204722" right="0.35433070866141736" top="0.51181102362204722" bottom="0.59055118110236227" header="0.31496062992125984" footer="0.31496062992125984"/>
  <pageSetup paperSize="9" fitToHeight="0"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5" x14ac:dyDescent="0.15"/>
  <sheetData>
    <row r="1" spans="2:3" ht="14.25" thickBot="1" x14ac:dyDescent="0.2"/>
    <row r="2" spans="2:3" ht="15" thickBot="1" x14ac:dyDescent="0.2">
      <c r="B2" s="160" t="s">
        <v>135</v>
      </c>
      <c r="C2" s="161" t="s">
        <v>136</v>
      </c>
    </row>
    <row r="3" spans="2:3" ht="14.25" x14ac:dyDescent="0.15">
      <c r="B3" s="158">
        <v>5</v>
      </c>
      <c r="C3" s="159">
        <v>0.22459999999999999</v>
      </c>
    </row>
    <row r="4" spans="2:3" ht="14.25" x14ac:dyDescent="0.15">
      <c r="B4" s="154">
        <v>6</v>
      </c>
      <c r="C4" s="155">
        <v>0.1908</v>
      </c>
    </row>
    <row r="5" spans="2:3" ht="14.25" x14ac:dyDescent="0.15">
      <c r="B5" s="154">
        <v>7</v>
      </c>
      <c r="C5" s="155">
        <v>0.1666</v>
      </c>
    </row>
    <row r="6" spans="2:3" ht="14.25" x14ac:dyDescent="0.15">
      <c r="B6" s="154">
        <v>8</v>
      </c>
      <c r="C6" s="155">
        <v>0.14849999999999999</v>
      </c>
    </row>
    <row r="7" spans="2:3" ht="14.25" x14ac:dyDescent="0.15">
      <c r="B7" s="154">
        <v>9</v>
      </c>
      <c r="C7" s="155">
        <v>0.13450000000000001</v>
      </c>
    </row>
    <row r="8" spans="2:3" ht="14.25" x14ac:dyDescent="0.15">
      <c r="B8" s="154">
        <v>10</v>
      </c>
      <c r="C8" s="155">
        <v>0.12330000000000001</v>
      </c>
    </row>
    <row r="9" spans="2:3" ht="14.25" x14ac:dyDescent="0.15">
      <c r="B9" s="154">
        <v>11</v>
      </c>
      <c r="C9" s="155">
        <v>0.1142</v>
      </c>
    </row>
    <row r="10" spans="2:3" ht="14.25" x14ac:dyDescent="0.15">
      <c r="B10" s="154">
        <v>12</v>
      </c>
      <c r="C10" s="155">
        <v>0.1066</v>
      </c>
    </row>
    <row r="11" spans="2:3" ht="14.25" x14ac:dyDescent="0.15">
      <c r="B11" s="154">
        <v>13</v>
      </c>
      <c r="C11" s="155">
        <v>0.10009999999999999</v>
      </c>
    </row>
    <row r="12" spans="2:3" ht="14.25" x14ac:dyDescent="0.15">
      <c r="B12" s="154">
        <v>14</v>
      </c>
      <c r="C12" s="155">
        <v>9.4700000000000006E-2</v>
      </c>
    </row>
    <row r="13" spans="2:3" ht="14.25" x14ac:dyDescent="0.15">
      <c r="B13" s="154">
        <v>15</v>
      </c>
      <c r="C13" s="155">
        <v>8.9899999999999994E-2</v>
      </c>
    </row>
    <row r="14" spans="2:3" ht="14.25" x14ac:dyDescent="0.15">
      <c r="B14" s="154">
        <v>16</v>
      </c>
      <c r="C14" s="155">
        <v>8.5800000000000001E-2</v>
      </c>
    </row>
    <row r="15" spans="2:3" ht="14.25" x14ac:dyDescent="0.15">
      <c r="B15" s="154">
        <v>17</v>
      </c>
      <c r="C15" s="155">
        <v>8.2199999999999995E-2</v>
      </c>
    </row>
    <row r="16" spans="2:3" ht="14.25" x14ac:dyDescent="0.15">
      <c r="B16" s="154">
        <v>18</v>
      </c>
      <c r="C16" s="155">
        <v>7.9000000000000001E-2</v>
      </c>
    </row>
    <row r="17" spans="2:3" ht="14.25" x14ac:dyDescent="0.15">
      <c r="B17" s="154">
        <v>19</v>
      </c>
      <c r="C17" s="155">
        <v>7.6100000000000001E-2</v>
      </c>
    </row>
    <row r="18" spans="2:3" ht="14.25" x14ac:dyDescent="0.15">
      <c r="B18" s="154">
        <v>20</v>
      </c>
      <c r="C18" s="155">
        <v>7.3599999999999999E-2</v>
      </c>
    </row>
    <row r="19" spans="2:3" ht="14.25" x14ac:dyDescent="0.15">
      <c r="B19" s="154">
        <v>21</v>
      </c>
      <c r="C19" s="155">
        <v>7.1300000000000002E-2</v>
      </c>
    </row>
    <row r="20" spans="2:3" ht="14.25" x14ac:dyDescent="0.15">
      <c r="B20" s="154">
        <v>22</v>
      </c>
      <c r="C20" s="155">
        <v>6.9199999999999998E-2</v>
      </c>
    </row>
    <row r="21" spans="2:3" ht="14.25" x14ac:dyDescent="0.15">
      <c r="B21" s="154">
        <v>23</v>
      </c>
      <c r="C21" s="155">
        <v>6.7299999999999999E-2</v>
      </c>
    </row>
    <row r="22" spans="2:3" ht="14.25" x14ac:dyDescent="0.15">
      <c r="B22" s="154">
        <v>24</v>
      </c>
      <c r="C22" s="155">
        <v>6.5600000000000006E-2</v>
      </c>
    </row>
    <row r="23" spans="2:3" ht="14.25" x14ac:dyDescent="0.15">
      <c r="B23" s="154">
        <v>25</v>
      </c>
      <c r="C23" s="155">
        <v>6.4000000000000001E-2</v>
      </c>
    </row>
    <row r="24" spans="2:3" ht="14.25" x14ac:dyDescent="0.15">
      <c r="B24" s="154">
        <v>26</v>
      </c>
      <c r="C24" s="155">
        <v>6.2600000000000003E-2</v>
      </c>
    </row>
    <row r="25" spans="2:3" ht="14.25" x14ac:dyDescent="0.15">
      <c r="B25" s="154">
        <v>27</v>
      </c>
      <c r="C25" s="155">
        <v>6.1199999999999997E-2</v>
      </c>
    </row>
    <row r="26" spans="2:3" ht="14.25" x14ac:dyDescent="0.15">
      <c r="B26" s="154">
        <v>28</v>
      </c>
      <c r="C26" s="155">
        <v>0.06</v>
      </c>
    </row>
    <row r="27" spans="2:3" ht="14.25" x14ac:dyDescent="0.15">
      <c r="B27" s="154">
        <v>29</v>
      </c>
      <c r="C27" s="155">
        <v>5.8900000000000001E-2</v>
      </c>
    </row>
    <row r="28" spans="2:3" ht="14.25" x14ac:dyDescent="0.15">
      <c r="B28" s="154">
        <v>30</v>
      </c>
      <c r="C28" s="155">
        <v>5.7799999999999997E-2</v>
      </c>
    </row>
    <row r="29" spans="2:3" ht="14.25" x14ac:dyDescent="0.15">
      <c r="B29" s="154">
        <v>31</v>
      </c>
      <c r="C29" s="155">
        <v>5.6899999999999999E-2</v>
      </c>
    </row>
    <row r="30" spans="2:3" ht="14.25" x14ac:dyDescent="0.15">
      <c r="B30" s="154">
        <v>32</v>
      </c>
      <c r="C30" s="155">
        <v>5.5899999999999998E-2</v>
      </c>
    </row>
    <row r="31" spans="2:3" ht="14.25" x14ac:dyDescent="0.15">
      <c r="B31" s="154">
        <v>33</v>
      </c>
      <c r="C31" s="155">
        <v>5.5100000000000003E-2</v>
      </c>
    </row>
    <row r="32" spans="2:3" ht="14.25" x14ac:dyDescent="0.15">
      <c r="B32" s="154">
        <v>34</v>
      </c>
      <c r="C32" s="155">
        <v>5.4300000000000001E-2</v>
      </c>
    </row>
    <row r="33" spans="2:3" ht="14.25" x14ac:dyDescent="0.15">
      <c r="B33" s="154">
        <v>35</v>
      </c>
      <c r="C33" s="155">
        <v>5.3600000000000002E-2</v>
      </c>
    </row>
    <row r="34" spans="2:3" ht="14.25" x14ac:dyDescent="0.15">
      <c r="B34" s="154">
        <v>36</v>
      </c>
      <c r="C34" s="155">
        <v>5.2900000000000003E-2</v>
      </c>
    </row>
    <row r="35" spans="2:3" ht="14.25" x14ac:dyDescent="0.15">
      <c r="B35" s="154">
        <v>37</v>
      </c>
      <c r="C35" s="155">
        <v>5.2200000000000003E-2</v>
      </c>
    </row>
    <row r="36" spans="2:3" ht="14.25" x14ac:dyDescent="0.15">
      <c r="B36" s="154">
        <v>38</v>
      </c>
      <c r="C36" s="155">
        <v>5.16E-2</v>
      </c>
    </row>
    <row r="37" spans="2:3" ht="14.25" x14ac:dyDescent="0.15">
      <c r="B37" s="154">
        <v>39</v>
      </c>
      <c r="C37" s="155">
        <v>5.11E-2</v>
      </c>
    </row>
    <row r="38" spans="2:3" ht="14.25" x14ac:dyDescent="0.15">
      <c r="B38" s="154">
        <v>40</v>
      </c>
      <c r="C38" s="155">
        <v>5.0500000000000003E-2</v>
      </c>
    </row>
    <row r="39" spans="2:3" ht="14.25" x14ac:dyDescent="0.15">
      <c r="B39" s="154">
        <v>41</v>
      </c>
      <c r="C39" s="155">
        <v>0.05</v>
      </c>
    </row>
    <row r="40" spans="2:3" ht="14.25" x14ac:dyDescent="0.15">
      <c r="B40" s="154">
        <v>42</v>
      </c>
      <c r="C40" s="155">
        <v>4.9500000000000002E-2</v>
      </c>
    </row>
    <row r="41" spans="2:3" ht="14.25" x14ac:dyDescent="0.15">
      <c r="B41" s="154">
        <v>43</v>
      </c>
      <c r="C41" s="155">
        <v>4.9099999999999998E-2</v>
      </c>
    </row>
    <row r="42" spans="2:3" ht="14.25" x14ac:dyDescent="0.15">
      <c r="B42" s="154">
        <v>44</v>
      </c>
      <c r="C42" s="155">
        <v>4.87E-2</v>
      </c>
    </row>
    <row r="43" spans="2:3" ht="14.25" x14ac:dyDescent="0.15">
      <c r="B43" s="154">
        <v>45</v>
      </c>
      <c r="C43" s="155">
        <v>4.8300000000000003E-2</v>
      </c>
    </row>
    <row r="44" spans="2:3" ht="14.25" x14ac:dyDescent="0.15">
      <c r="B44" s="154">
        <v>46</v>
      </c>
      <c r="C44" s="155">
        <v>4.7899999999999998E-2</v>
      </c>
    </row>
    <row r="45" spans="2:3" ht="14.25" x14ac:dyDescent="0.15">
      <c r="B45" s="154">
        <v>47</v>
      </c>
      <c r="C45" s="155">
        <v>4.7500000000000001E-2</v>
      </c>
    </row>
    <row r="46" spans="2:3" ht="14.25" x14ac:dyDescent="0.15">
      <c r="B46" s="154">
        <v>48</v>
      </c>
      <c r="C46" s="155">
        <v>4.7199999999999999E-2</v>
      </c>
    </row>
    <row r="47" spans="2:3" ht="14.25" x14ac:dyDescent="0.15">
      <c r="B47" s="154">
        <v>49</v>
      </c>
      <c r="C47" s="155">
        <v>4.6899999999999997E-2</v>
      </c>
    </row>
    <row r="48" spans="2:3" ht="14.25" x14ac:dyDescent="0.15">
      <c r="B48" s="154">
        <v>50</v>
      </c>
      <c r="C48" s="155">
        <v>4.6600000000000003E-2</v>
      </c>
    </row>
    <row r="49" spans="2:3" ht="14.25" x14ac:dyDescent="0.15">
      <c r="B49" s="154">
        <v>51</v>
      </c>
      <c r="C49" s="155">
        <v>4.6300000000000001E-2</v>
      </c>
    </row>
    <row r="50" spans="2:3" ht="14.25" x14ac:dyDescent="0.15">
      <c r="B50" s="154">
        <v>52</v>
      </c>
      <c r="C50" s="155">
        <v>4.5999999999999999E-2</v>
      </c>
    </row>
    <row r="51" spans="2:3" ht="14.25" x14ac:dyDescent="0.15">
      <c r="B51" s="154">
        <v>53</v>
      </c>
      <c r="C51" s="155">
        <v>4.5699999999999998E-2</v>
      </c>
    </row>
    <row r="52" spans="2:3" ht="14.25" x14ac:dyDescent="0.15">
      <c r="B52" s="154">
        <v>54</v>
      </c>
      <c r="C52" s="155">
        <v>4.5499999999999999E-2</v>
      </c>
    </row>
    <row r="53" spans="2:3" ht="14.25" x14ac:dyDescent="0.15">
      <c r="B53" s="154">
        <v>55</v>
      </c>
      <c r="C53" s="155">
        <v>4.5199999999999997E-2</v>
      </c>
    </row>
    <row r="54" spans="2:3" ht="14.25" x14ac:dyDescent="0.15">
      <c r="B54" s="154">
        <v>60</v>
      </c>
      <c r="C54" s="155">
        <v>4.4200000000000003E-2</v>
      </c>
    </row>
    <row r="55" spans="2:3" ht="14.25" x14ac:dyDescent="0.15">
      <c r="B55" s="154">
        <v>80</v>
      </c>
      <c r="C55" s="155">
        <v>4.1799999999999997E-2</v>
      </c>
    </row>
    <row r="56" spans="2:3" ht="14.25" x14ac:dyDescent="0.15">
      <c r="B56" s="154">
        <v>90</v>
      </c>
      <c r="C56" s="155">
        <v>4.1200000000000001E-2</v>
      </c>
    </row>
    <row r="57" spans="2:3" ht="14.25" x14ac:dyDescent="0.15">
      <c r="B57" s="154">
        <v>100</v>
      </c>
      <c r="C57" s="155">
        <v>4.0800000000000003E-2</v>
      </c>
    </row>
    <row r="58" spans="2:3" ht="15" thickBot="1" x14ac:dyDescent="0.2">
      <c r="B58" s="156"/>
      <c r="C58" s="157"/>
    </row>
  </sheetData>
  <phoneticPr fontId="1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15"/>
  <cols>
    <col min="1" max="1" width="1.125" style="3" customWidth="1"/>
    <col min="2" max="36" width="2.5" style="3" customWidth="1"/>
    <col min="37" max="37" width="5.75" style="3" customWidth="1"/>
    <col min="38" max="39" width="2.5" style="3" customWidth="1"/>
    <col min="40" max="40" width="1.5" style="3" customWidth="1"/>
    <col min="41" max="41" width="3.5" style="3" customWidth="1"/>
    <col min="42" max="42" width="0.875" style="3" customWidth="1"/>
    <col min="43" max="16384" width="9" style="3"/>
  </cols>
  <sheetData>
    <row r="1" spans="1:42" ht="18.75" hidden="1" customHeight="1" x14ac:dyDescent="0.15">
      <c r="A1" s="774"/>
      <c r="B1" s="774"/>
      <c r="C1" s="774"/>
      <c r="D1" s="774"/>
      <c r="E1" s="774"/>
      <c r="F1" s="774"/>
      <c r="G1" s="774"/>
      <c r="H1" s="774"/>
      <c r="I1" s="774"/>
      <c r="J1" s="774"/>
      <c r="K1" s="774"/>
      <c r="L1" s="774"/>
      <c r="M1" s="774"/>
      <c r="N1" s="774"/>
      <c r="O1" s="774"/>
      <c r="P1" s="774"/>
      <c r="Q1" s="774"/>
      <c r="R1" s="774"/>
      <c r="S1" s="774"/>
      <c r="T1" s="774"/>
      <c r="U1" s="774"/>
      <c r="V1" s="774"/>
      <c r="W1" s="774"/>
      <c r="X1" s="774"/>
      <c r="Y1" s="774"/>
      <c r="Z1" s="774"/>
      <c r="AA1" s="774"/>
      <c r="AB1" s="774"/>
      <c r="AC1" s="774"/>
      <c r="AD1" s="774"/>
      <c r="AE1" s="774"/>
      <c r="AF1" s="774"/>
      <c r="AG1" s="774"/>
      <c r="AH1" s="774"/>
      <c r="AI1" s="774"/>
      <c r="AJ1" s="774"/>
      <c r="AK1" s="774"/>
      <c r="AL1" s="774"/>
      <c r="AM1" s="774"/>
      <c r="AN1" s="774"/>
      <c r="AO1" s="774"/>
      <c r="AP1" s="775"/>
    </row>
    <row r="3" spans="1:42" s="1" customFormat="1" ht="15" customHeight="1" x14ac:dyDescent="0.15">
      <c r="B3" s="147" t="s">
        <v>165</v>
      </c>
    </row>
    <row r="4" spans="1:42" ht="22.5" customHeight="1" x14ac:dyDescent="0.15">
      <c r="B4" s="776" t="s">
        <v>166</v>
      </c>
      <c r="C4" s="776"/>
      <c r="D4" s="776"/>
      <c r="E4" s="776"/>
      <c r="F4" s="776"/>
      <c r="G4" s="776"/>
      <c r="H4" s="776"/>
      <c r="I4" s="776"/>
      <c r="J4" s="776"/>
      <c r="K4" s="776"/>
      <c r="L4" s="776"/>
      <c r="M4" s="776"/>
      <c r="N4" s="776"/>
      <c r="O4" s="776"/>
      <c r="P4" s="776"/>
      <c r="Q4" s="776"/>
      <c r="R4" s="776"/>
      <c r="S4" s="776"/>
      <c r="T4" s="776"/>
      <c r="U4" s="776"/>
      <c r="V4" s="776"/>
      <c r="W4" s="776"/>
      <c r="X4" s="776"/>
      <c r="Y4" s="776"/>
      <c r="Z4" s="776"/>
      <c r="AA4" s="776"/>
      <c r="AB4" s="776"/>
      <c r="AC4" s="776"/>
      <c r="AD4" s="776"/>
      <c r="AE4" s="776"/>
      <c r="AF4" s="776"/>
      <c r="AG4" s="776"/>
      <c r="AH4" s="776"/>
      <c r="AI4" s="776"/>
      <c r="AJ4" s="776"/>
      <c r="AK4" s="776"/>
      <c r="AL4" s="776"/>
      <c r="AM4" s="776"/>
      <c r="AN4" s="776"/>
      <c r="AO4" s="776"/>
    </row>
    <row r="5" spans="1:42" ht="15" customHeight="1" x14ac:dyDescent="0.15">
      <c r="B5" s="71"/>
    </row>
    <row r="6" spans="1:42" s="4" customFormat="1" ht="15" customHeight="1" x14ac:dyDescent="0.15">
      <c r="B6" s="777" t="s">
        <v>40</v>
      </c>
      <c r="C6" s="778"/>
      <c r="D6" s="783" t="s">
        <v>167</v>
      </c>
      <c r="E6" s="784"/>
      <c r="F6" s="784"/>
      <c r="G6" s="784"/>
      <c r="H6" s="784"/>
      <c r="I6" s="784"/>
      <c r="J6" s="785"/>
      <c r="K6" s="792" t="s">
        <v>40</v>
      </c>
      <c r="L6" s="793"/>
      <c r="M6" s="798" t="s">
        <v>168</v>
      </c>
      <c r="N6" s="798"/>
      <c r="O6" s="798"/>
      <c r="P6" s="798"/>
      <c r="Q6" s="798"/>
      <c r="R6" s="798"/>
      <c r="S6" s="798"/>
      <c r="T6" s="798"/>
      <c r="U6" s="798"/>
      <c r="V6" s="798"/>
      <c r="W6" s="798"/>
      <c r="X6" s="798"/>
      <c r="Y6" s="798"/>
    </row>
    <row r="7" spans="1:42" s="4" customFormat="1" ht="15" customHeight="1" x14ac:dyDescent="0.15">
      <c r="B7" s="779"/>
      <c r="C7" s="780"/>
      <c r="D7" s="786"/>
      <c r="E7" s="787"/>
      <c r="F7" s="787"/>
      <c r="G7" s="787"/>
      <c r="H7" s="787"/>
      <c r="I7" s="787"/>
      <c r="J7" s="788"/>
      <c r="K7" s="794"/>
      <c r="L7" s="795"/>
      <c r="M7" s="798"/>
      <c r="N7" s="798"/>
      <c r="O7" s="798"/>
      <c r="P7" s="798"/>
      <c r="Q7" s="798"/>
      <c r="R7" s="798"/>
      <c r="S7" s="798"/>
      <c r="T7" s="798"/>
      <c r="U7" s="798"/>
      <c r="V7" s="798"/>
      <c r="W7" s="798"/>
      <c r="X7" s="798"/>
      <c r="Y7" s="798"/>
    </row>
    <row r="8" spans="1:42" s="4" customFormat="1" ht="15" customHeight="1" x14ac:dyDescent="0.15">
      <c r="B8" s="781"/>
      <c r="C8" s="782"/>
      <c r="D8" s="789"/>
      <c r="E8" s="790"/>
      <c r="F8" s="790"/>
      <c r="G8" s="790"/>
      <c r="H8" s="790"/>
      <c r="I8" s="790"/>
      <c r="J8" s="791"/>
      <c r="K8" s="796"/>
      <c r="L8" s="797"/>
      <c r="M8" s="798"/>
      <c r="N8" s="798"/>
      <c r="O8" s="798"/>
      <c r="P8" s="798"/>
      <c r="Q8" s="798"/>
      <c r="R8" s="798"/>
      <c r="S8" s="798"/>
      <c r="T8" s="798"/>
      <c r="U8" s="798"/>
      <c r="V8" s="798"/>
      <c r="W8" s="798"/>
      <c r="X8" s="798"/>
      <c r="Y8" s="798"/>
    </row>
    <row r="9" spans="1:42" s="4" customFormat="1" ht="12" customHeight="1" x14ac:dyDescent="0.15">
      <c r="B9" s="800" t="s">
        <v>169</v>
      </c>
      <c r="C9" s="800"/>
      <c r="D9" s="72" t="s">
        <v>170</v>
      </c>
    </row>
    <row r="10" spans="1:42" s="4" customFormat="1" ht="10.5" customHeight="1" x14ac:dyDescent="0.15">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15">
      <c r="B11" s="799" t="s">
        <v>171</v>
      </c>
      <c r="C11" s="799"/>
      <c r="D11" s="799"/>
      <c r="E11" s="799"/>
      <c r="F11" s="799"/>
      <c r="G11" s="799"/>
      <c r="H11" s="799" t="s">
        <v>172</v>
      </c>
      <c r="I11" s="799"/>
      <c r="J11" s="799"/>
      <c r="K11" s="799"/>
      <c r="L11" s="799"/>
      <c r="M11" s="799"/>
      <c r="N11" s="799" t="s">
        <v>173</v>
      </c>
      <c r="O11" s="799"/>
      <c r="P11" s="799"/>
      <c r="Q11" s="799"/>
      <c r="R11" s="799"/>
      <c r="S11" s="799"/>
      <c r="T11" s="799" t="s">
        <v>65</v>
      </c>
      <c r="U11" s="799"/>
      <c r="V11" s="799"/>
      <c r="W11" s="799"/>
      <c r="X11" s="799"/>
      <c r="Y11" s="799"/>
      <c r="Z11" s="799"/>
      <c r="AA11" s="799" t="s">
        <v>174</v>
      </c>
      <c r="AB11" s="799"/>
      <c r="AC11" s="799"/>
      <c r="AD11" s="799"/>
      <c r="AE11" s="799"/>
      <c r="AF11" s="799"/>
      <c r="AG11" s="799"/>
      <c r="AH11" s="799" t="s">
        <v>175</v>
      </c>
      <c r="AI11" s="799"/>
      <c r="AJ11" s="799"/>
      <c r="AK11" s="799"/>
      <c r="AL11" s="799"/>
      <c r="AM11" s="799"/>
      <c r="AN11" s="799"/>
      <c r="AO11" s="799"/>
    </row>
    <row r="12" spans="1:42" s="4" customFormat="1" ht="15" customHeight="1" x14ac:dyDescent="0.15">
      <c r="B12" s="799"/>
      <c r="C12" s="799"/>
      <c r="D12" s="799"/>
      <c r="E12" s="799"/>
      <c r="F12" s="799"/>
      <c r="G12" s="799"/>
      <c r="H12" s="799"/>
      <c r="I12" s="799"/>
      <c r="J12" s="799"/>
      <c r="K12" s="799"/>
      <c r="L12" s="799"/>
      <c r="M12" s="799"/>
      <c r="N12" s="799"/>
      <c r="O12" s="799"/>
      <c r="P12" s="799"/>
      <c r="Q12" s="799"/>
      <c r="R12" s="799"/>
      <c r="S12" s="799"/>
      <c r="T12" s="799"/>
      <c r="U12" s="799"/>
      <c r="V12" s="799"/>
      <c r="W12" s="799"/>
      <c r="X12" s="799"/>
      <c r="Y12" s="799"/>
      <c r="Z12" s="799"/>
      <c r="AA12" s="799"/>
      <c r="AB12" s="799"/>
      <c r="AC12" s="799"/>
      <c r="AD12" s="799"/>
      <c r="AE12" s="799"/>
      <c r="AF12" s="799"/>
      <c r="AG12" s="799"/>
      <c r="AH12" s="799"/>
      <c r="AI12" s="799"/>
      <c r="AJ12" s="799"/>
      <c r="AK12" s="799"/>
      <c r="AL12" s="799"/>
      <c r="AM12" s="799"/>
      <c r="AN12" s="799"/>
      <c r="AO12" s="799"/>
    </row>
    <row r="13" spans="1:42" s="4" customFormat="1" ht="15" customHeight="1" x14ac:dyDescent="0.15">
      <c r="B13" s="799"/>
      <c r="C13" s="799"/>
      <c r="D13" s="799"/>
      <c r="E13" s="799"/>
      <c r="F13" s="799"/>
      <c r="G13" s="799"/>
      <c r="H13" s="799"/>
      <c r="I13" s="799"/>
      <c r="J13" s="799"/>
      <c r="K13" s="799"/>
      <c r="L13" s="799"/>
      <c r="M13" s="799"/>
      <c r="N13" s="799"/>
      <c r="O13" s="799"/>
      <c r="P13" s="799"/>
      <c r="Q13" s="799"/>
      <c r="R13" s="799"/>
      <c r="S13" s="799"/>
      <c r="T13" s="799" t="s">
        <v>176</v>
      </c>
      <c r="U13" s="799"/>
      <c r="V13" s="799"/>
      <c r="W13" s="799"/>
      <c r="X13" s="799"/>
      <c r="Y13" s="799"/>
      <c r="Z13" s="799"/>
      <c r="AA13" s="799" t="s">
        <v>177</v>
      </c>
      <c r="AB13" s="799"/>
      <c r="AC13" s="799"/>
      <c r="AD13" s="799"/>
      <c r="AE13" s="799"/>
      <c r="AF13" s="799"/>
      <c r="AG13" s="799"/>
      <c r="AH13" s="799"/>
      <c r="AI13" s="799"/>
      <c r="AJ13" s="799"/>
      <c r="AK13" s="799"/>
      <c r="AL13" s="799"/>
      <c r="AM13" s="799"/>
      <c r="AN13" s="799"/>
      <c r="AO13" s="799"/>
    </row>
    <row r="14" spans="1:42" s="4" customFormat="1" ht="15" customHeight="1" x14ac:dyDescent="0.15">
      <c r="B14" s="799"/>
      <c r="C14" s="799"/>
      <c r="D14" s="799"/>
      <c r="E14" s="799"/>
      <c r="F14" s="799"/>
      <c r="G14" s="799"/>
      <c r="H14" s="799"/>
      <c r="I14" s="799"/>
      <c r="J14" s="799"/>
      <c r="K14" s="799"/>
      <c r="L14" s="799"/>
      <c r="M14" s="799"/>
      <c r="N14" s="799"/>
      <c r="O14" s="799"/>
      <c r="P14" s="799"/>
      <c r="Q14" s="799"/>
      <c r="R14" s="799"/>
      <c r="S14" s="799"/>
      <c r="T14" s="799"/>
      <c r="U14" s="799"/>
      <c r="V14" s="799"/>
      <c r="W14" s="799"/>
      <c r="X14" s="799"/>
      <c r="Y14" s="799"/>
      <c r="Z14" s="799"/>
      <c r="AA14" s="799"/>
      <c r="AB14" s="799"/>
      <c r="AC14" s="799"/>
      <c r="AD14" s="799"/>
      <c r="AE14" s="799"/>
      <c r="AF14" s="799"/>
      <c r="AG14" s="799"/>
      <c r="AH14" s="799"/>
      <c r="AI14" s="799"/>
      <c r="AJ14" s="799"/>
      <c r="AK14" s="799"/>
      <c r="AL14" s="799"/>
      <c r="AM14" s="799"/>
      <c r="AN14" s="799"/>
      <c r="AO14" s="799"/>
    </row>
    <row r="15" spans="1:42" ht="18" customHeight="1" x14ac:dyDescent="0.15">
      <c r="AO15" s="75"/>
    </row>
    <row r="16" spans="1:42" ht="15" customHeight="1" x14ac:dyDescent="0.15">
      <c r="B16" s="76" t="s">
        <v>178</v>
      </c>
      <c r="C16" s="77"/>
      <c r="D16" s="77"/>
      <c r="E16" s="77"/>
      <c r="F16" s="77"/>
      <c r="G16" s="77"/>
      <c r="H16" s="77"/>
      <c r="I16" s="77"/>
      <c r="J16" s="77"/>
      <c r="K16" s="77"/>
      <c r="L16" s="77"/>
      <c r="M16" s="77"/>
      <c r="N16" s="77"/>
      <c r="O16" s="77"/>
      <c r="P16" s="77"/>
      <c r="Q16" s="77"/>
      <c r="R16" s="77"/>
      <c r="S16" s="77"/>
      <c r="T16" s="77"/>
      <c r="U16" s="77"/>
      <c r="V16" s="807" t="s">
        <v>179</v>
      </c>
      <c r="W16" s="808"/>
      <c r="X16" s="808"/>
      <c r="Y16" s="808"/>
      <c r="Z16" s="808"/>
      <c r="AA16" s="808"/>
      <c r="AB16" s="808"/>
      <c r="AC16" s="808"/>
      <c r="AD16" s="808"/>
      <c r="AE16" s="808"/>
      <c r="AF16" s="808"/>
      <c r="AG16" s="808"/>
      <c r="AH16" s="808"/>
      <c r="AI16" s="808"/>
      <c r="AJ16" s="808"/>
      <c r="AK16" s="808"/>
      <c r="AL16" s="808"/>
      <c r="AM16" s="808"/>
      <c r="AN16" s="808"/>
      <c r="AO16" s="78"/>
    </row>
    <row r="17" spans="2:41" s="4" customFormat="1" ht="15" customHeight="1" x14ac:dyDescent="0.15">
      <c r="B17" s="792" t="s">
        <v>180</v>
      </c>
      <c r="C17" s="800"/>
      <c r="D17" s="800"/>
      <c r="E17" s="800"/>
      <c r="F17" s="800"/>
      <c r="G17" s="800"/>
      <c r="H17" s="800"/>
      <c r="I17" s="800"/>
      <c r="J17" s="800"/>
      <c r="K17" s="800"/>
      <c r="L17" s="800"/>
      <c r="M17" s="793"/>
      <c r="N17" s="810" t="s">
        <v>181</v>
      </c>
      <c r="O17" s="811"/>
      <c r="P17" s="811"/>
      <c r="Q17" s="811"/>
      <c r="R17" s="811"/>
      <c r="S17" s="811"/>
      <c r="T17" s="811"/>
      <c r="U17" s="811"/>
      <c r="V17" s="812"/>
      <c r="W17" s="810" t="s">
        <v>182</v>
      </c>
      <c r="X17" s="811"/>
      <c r="Y17" s="811"/>
      <c r="Z17" s="811"/>
      <c r="AA17" s="811"/>
      <c r="AB17" s="811"/>
      <c r="AC17" s="811"/>
      <c r="AD17" s="811"/>
      <c r="AE17" s="812"/>
      <c r="AF17" s="810" t="s">
        <v>183</v>
      </c>
      <c r="AG17" s="811"/>
      <c r="AH17" s="811"/>
      <c r="AI17" s="811"/>
      <c r="AJ17" s="811"/>
      <c r="AK17" s="811"/>
      <c r="AL17" s="811"/>
      <c r="AM17" s="811"/>
      <c r="AN17" s="811"/>
      <c r="AO17" s="812"/>
    </row>
    <row r="18" spans="2:41" s="4" customFormat="1" ht="15" customHeight="1" x14ac:dyDescent="0.15">
      <c r="B18" s="796"/>
      <c r="C18" s="809"/>
      <c r="D18" s="809"/>
      <c r="E18" s="809"/>
      <c r="F18" s="809"/>
      <c r="G18" s="809"/>
      <c r="H18" s="809"/>
      <c r="I18" s="809"/>
      <c r="J18" s="809"/>
      <c r="K18" s="809"/>
      <c r="L18" s="809"/>
      <c r="M18" s="797"/>
      <c r="N18" s="813" t="s">
        <v>184</v>
      </c>
      <c r="O18" s="814"/>
      <c r="P18" s="814"/>
      <c r="Q18" s="814"/>
      <c r="R18" s="814"/>
      <c r="S18" s="814"/>
      <c r="T18" s="814"/>
      <c r="U18" s="814"/>
      <c r="V18" s="815"/>
      <c r="W18" s="813" t="s">
        <v>185</v>
      </c>
      <c r="X18" s="814"/>
      <c r="Y18" s="814"/>
      <c r="Z18" s="814"/>
      <c r="AA18" s="814"/>
      <c r="AB18" s="814"/>
      <c r="AC18" s="814"/>
      <c r="AD18" s="814"/>
      <c r="AE18" s="815"/>
      <c r="AF18" s="816" t="s">
        <v>186</v>
      </c>
      <c r="AG18" s="817"/>
      <c r="AH18" s="817"/>
      <c r="AI18" s="817"/>
      <c r="AJ18" s="817"/>
      <c r="AK18" s="817"/>
      <c r="AL18" s="817"/>
      <c r="AM18" s="817"/>
      <c r="AN18" s="817"/>
      <c r="AO18" s="818"/>
    </row>
    <row r="19" spans="2:41" s="4" customFormat="1" ht="21" customHeight="1" x14ac:dyDescent="0.15">
      <c r="B19" s="801" t="s">
        <v>187</v>
      </c>
      <c r="C19" s="803" t="s">
        <v>115</v>
      </c>
      <c r="D19" s="784" t="s">
        <v>188</v>
      </c>
      <c r="E19" s="784"/>
      <c r="F19" s="784"/>
      <c r="G19" s="784"/>
      <c r="H19" s="784"/>
      <c r="I19" s="784"/>
      <c r="J19" s="784"/>
      <c r="K19" s="784"/>
      <c r="L19" s="784"/>
      <c r="M19" s="785"/>
      <c r="N19" s="805"/>
      <c r="O19" s="805"/>
      <c r="P19" s="805"/>
      <c r="Q19" s="805"/>
      <c r="R19" s="805"/>
      <c r="S19" s="805"/>
      <c r="T19" s="805"/>
      <c r="U19" s="805"/>
      <c r="V19" s="805"/>
      <c r="W19" s="805"/>
      <c r="X19" s="805"/>
      <c r="Y19" s="805"/>
      <c r="Z19" s="805"/>
      <c r="AA19" s="805"/>
      <c r="AB19" s="805"/>
      <c r="AC19" s="805"/>
      <c r="AD19" s="805"/>
      <c r="AE19" s="805"/>
      <c r="AF19" s="806"/>
      <c r="AG19" s="806"/>
      <c r="AH19" s="806"/>
      <c r="AI19" s="806"/>
      <c r="AJ19" s="806"/>
      <c r="AK19" s="806"/>
      <c r="AL19" s="806"/>
      <c r="AM19" s="806"/>
      <c r="AN19" s="806"/>
      <c r="AO19" s="806"/>
    </row>
    <row r="20" spans="2:41" s="4" customFormat="1" ht="21" customHeight="1" x14ac:dyDescent="0.15">
      <c r="B20" s="802"/>
      <c r="C20" s="804"/>
      <c r="D20" s="790"/>
      <c r="E20" s="790"/>
      <c r="F20" s="790"/>
      <c r="G20" s="790"/>
      <c r="H20" s="790"/>
      <c r="I20" s="790"/>
      <c r="J20" s="790"/>
      <c r="K20" s="790"/>
      <c r="L20" s="790"/>
      <c r="M20" s="791"/>
      <c r="N20" s="805"/>
      <c r="O20" s="805"/>
      <c r="P20" s="805"/>
      <c r="Q20" s="805"/>
      <c r="R20" s="805"/>
      <c r="S20" s="805"/>
      <c r="T20" s="805"/>
      <c r="U20" s="805"/>
      <c r="V20" s="805"/>
      <c r="W20" s="805"/>
      <c r="X20" s="805"/>
      <c r="Y20" s="805"/>
      <c r="Z20" s="805"/>
      <c r="AA20" s="805"/>
      <c r="AB20" s="805"/>
      <c r="AC20" s="805"/>
      <c r="AD20" s="805"/>
      <c r="AE20" s="805"/>
      <c r="AF20" s="806"/>
      <c r="AG20" s="806"/>
      <c r="AH20" s="806"/>
      <c r="AI20" s="806"/>
      <c r="AJ20" s="806"/>
      <c r="AK20" s="806"/>
      <c r="AL20" s="806"/>
      <c r="AM20" s="806"/>
      <c r="AN20" s="806"/>
      <c r="AO20" s="806"/>
    </row>
    <row r="21" spans="2:41" s="4" customFormat="1" ht="15" customHeight="1" x14ac:dyDescent="0.15">
      <c r="B21" s="819" t="s">
        <v>189</v>
      </c>
      <c r="C21" s="803" t="s">
        <v>42</v>
      </c>
      <c r="D21" s="784" t="s">
        <v>190</v>
      </c>
      <c r="E21" s="784"/>
      <c r="F21" s="784"/>
      <c r="G21" s="784"/>
      <c r="H21" s="784"/>
      <c r="I21" s="784"/>
      <c r="J21" s="784"/>
      <c r="K21" s="784"/>
      <c r="L21" s="784"/>
      <c r="M21" s="785"/>
      <c r="N21" s="805"/>
      <c r="O21" s="805"/>
      <c r="P21" s="805"/>
      <c r="Q21" s="805"/>
      <c r="R21" s="805"/>
      <c r="S21" s="805"/>
      <c r="T21" s="805"/>
      <c r="U21" s="805"/>
      <c r="V21" s="805"/>
      <c r="W21" s="805"/>
      <c r="X21" s="805"/>
      <c r="Y21" s="805"/>
      <c r="Z21" s="805"/>
      <c r="AA21" s="805"/>
      <c r="AB21" s="805"/>
      <c r="AC21" s="805"/>
      <c r="AD21" s="805"/>
      <c r="AE21" s="805"/>
      <c r="AF21" s="806"/>
      <c r="AG21" s="806"/>
      <c r="AH21" s="806"/>
      <c r="AI21" s="806"/>
      <c r="AJ21" s="806"/>
      <c r="AK21" s="806"/>
      <c r="AL21" s="806"/>
      <c r="AM21" s="806"/>
      <c r="AN21" s="806"/>
      <c r="AO21" s="806"/>
    </row>
    <row r="22" spans="2:41" s="4" customFormat="1" ht="15" customHeight="1" x14ac:dyDescent="0.15">
      <c r="B22" s="820"/>
      <c r="C22" s="804"/>
      <c r="D22" s="790"/>
      <c r="E22" s="790"/>
      <c r="F22" s="790"/>
      <c r="G22" s="790"/>
      <c r="H22" s="790"/>
      <c r="I22" s="790"/>
      <c r="J22" s="790"/>
      <c r="K22" s="790"/>
      <c r="L22" s="790"/>
      <c r="M22" s="791"/>
      <c r="N22" s="805"/>
      <c r="O22" s="805"/>
      <c r="P22" s="805"/>
      <c r="Q22" s="805"/>
      <c r="R22" s="805"/>
      <c r="S22" s="805"/>
      <c r="T22" s="805"/>
      <c r="U22" s="805"/>
      <c r="V22" s="805"/>
      <c r="W22" s="805"/>
      <c r="X22" s="805"/>
      <c r="Y22" s="805"/>
      <c r="Z22" s="805"/>
      <c r="AA22" s="805"/>
      <c r="AB22" s="805"/>
      <c r="AC22" s="805"/>
      <c r="AD22" s="805"/>
      <c r="AE22" s="805"/>
      <c r="AF22" s="806"/>
      <c r="AG22" s="806"/>
      <c r="AH22" s="806"/>
      <c r="AI22" s="806"/>
      <c r="AJ22" s="806"/>
      <c r="AK22" s="806"/>
      <c r="AL22" s="806"/>
      <c r="AM22" s="806"/>
      <c r="AN22" s="806"/>
      <c r="AO22" s="806"/>
    </row>
    <row r="23" spans="2:41" s="4" customFormat="1" ht="15" customHeight="1" x14ac:dyDescent="0.15">
      <c r="B23" s="820"/>
      <c r="C23" s="803" t="s">
        <v>43</v>
      </c>
      <c r="D23" s="784" t="s">
        <v>191</v>
      </c>
      <c r="E23" s="784"/>
      <c r="F23" s="784"/>
      <c r="G23" s="784"/>
      <c r="H23" s="784"/>
      <c r="I23" s="784"/>
      <c r="J23" s="784"/>
      <c r="K23" s="784"/>
      <c r="L23" s="784"/>
      <c r="M23" s="785"/>
      <c r="N23" s="805"/>
      <c r="O23" s="805"/>
      <c r="P23" s="805"/>
      <c r="Q23" s="805"/>
      <c r="R23" s="805"/>
      <c r="S23" s="805"/>
      <c r="T23" s="805"/>
      <c r="U23" s="805"/>
      <c r="V23" s="805"/>
      <c r="W23" s="805"/>
      <c r="X23" s="805"/>
      <c r="Y23" s="805"/>
      <c r="Z23" s="805"/>
      <c r="AA23" s="805"/>
      <c r="AB23" s="805"/>
      <c r="AC23" s="805"/>
      <c r="AD23" s="805"/>
      <c r="AE23" s="805"/>
      <c r="AF23" s="806"/>
      <c r="AG23" s="806"/>
      <c r="AH23" s="806"/>
      <c r="AI23" s="806"/>
      <c r="AJ23" s="806"/>
      <c r="AK23" s="806"/>
      <c r="AL23" s="806"/>
      <c r="AM23" s="806"/>
      <c r="AN23" s="806"/>
      <c r="AO23" s="806"/>
    </row>
    <row r="24" spans="2:41" s="4" customFormat="1" ht="15" customHeight="1" x14ac:dyDescent="0.15">
      <c r="B24" s="820"/>
      <c r="C24" s="804"/>
      <c r="D24" s="790"/>
      <c r="E24" s="790"/>
      <c r="F24" s="790"/>
      <c r="G24" s="790"/>
      <c r="H24" s="790"/>
      <c r="I24" s="790"/>
      <c r="J24" s="790"/>
      <c r="K24" s="790"/>
      <c r="L24" s="790"/>
      <c r="M24" s="791"/>
      <c r="N24" s="805"/>
      <c r="O24" s="805"/>
      <c r="P24" s="805"/>
      <c r="Q24" s="805"/>
      <c r="R24" s="805"/>
      <c r="S24" s="805"/>
      <c r="T24" s="805"/>
      <c r="U24" s="805"/>
      <c r="V24" s="805"/>
      <c r="W24" s="805"/>
      <c r="X24" s="805"/>
      <c r="Y24" s="805"/>
      <c r="Z24" s="805"/>
      <c r="AA24" s="805"/>
      <c r="AB24" s="805"/>
      <c r="AC24" s="805"/>
      <c r="AD24" s="805"/>
      <c r="AE24" s="805"/>
      <c r="AF24" s="806"/>
      <c r="AG24" s="806"/>
      <c r="AH24" s="806"/>
      <c r="AI24" s="806"/>
      <c r="AJ24" s="806"/>
      <c r="AK24" s="806"/>
      <c r="AL24" s="806"/>
      <c r="AM24" s="806"/>
      <c r="AN24" s="806"/>
      <c r="AO24" s="806"/>
    </row>
    <row r="25" spans="2:41" s="4" customFormat="1" ht="15" customHeight="1" x14ac:dyDescent="0.15">
      <c r="B25" s="820"/>
      <c r="C25" s="803" t="s">
        <v>116</v>
      </c>
      <c r="D25" s="784" t="s">
        <v>192</v>
      </c>
      <c r="E25" s="784"/>
      <c r="F25" s="784"/>
      <c r="G25" s="784"/>
      <c r="H25" s="784"/>
      <c r="I25" s="784"/>
      <c r="J25" s="784"/>
      <c r="K25" s="784"/>
      <c r="L25" s="784"/>
      <c r="M25" s="785"/>
      <c r="N25" s="805"/>
      <c r="O25" s="805"/>
      <c r="P25" s="805"/>
      <c r="Q25" s="805"/>
      <c r="R25" s="805"/>
      <c r="S25" s="805"/>
      <c r="T25" s="805"/>
      <c r="U25" s="805"/>
      <c r="V25" s="805"/>
      <c r="W25" s="805"/>
      <c r="X25" s="805"/>
      <c r="Y25" s="805"/>
      <c r="Z25" s="805"/>
      <c r="AA25" s="805"/>
      <c r="AB25" s="805"/>
      <c r="AC25" s="805"/>
      <c r="AD25" s="805"/>
      <c r="AE25" s="805"/>
      <c r="AF25" s="806"/>
      <c r="AG25" s="806"/>
      <c r="AH25" s="806"/>
      <c r="AI25" s="806"/>
      <c r="AJ25" s="806"/>
      <c r="AK25" s="806"/>
      <c r="AL25" s="806"/>
      <c r="AM25" s="806"/>
      <c r="AN25" s="806"/>
      <c r="AO25" s="806"/>
    </row>
    <row r="26" spans="2:41" s="4" customFormat="1" ht="15" customHeight="1" x14ac:dyDescent="0.15">
      <c r="B26" s="820"/>
      <c r="C26" s="804"/>
      <c r="D26" s="790"/>
      <c r="E26" s="790"/>
      <c r="F26" s="790"/>
      <c r="G26" s="790"/>
      <c r="H26" s="790"/>
      <c r="I26" s="790"/>
      <c r="J26" s="790"/>
      <c r="K26" s="790"/>
      <c r="L26" s="790"/>
      <c r="M26" s="791"/>
      <c r="N26" s="805"/>
      <c r="O26" s="805"/>
      <c r="P26" s="805"/>
      <c r="Q26" s="805"/>
      <c r="R26" s="805"/>
      <c r="S26" s="805"/>
      <c r="T26" s="805"/>
      <c r="U26" s="805"/>
      <c r="V26" s="805"/>
      <c r="W26" s="805"/>
      <c r="X26" s="805"/>
      <c r="Y26" s="805"/>
      <c r="Z26" s="805"/>
      <c r="AA26" s="805"/>
      <c r="AB26" s="805"/>
      <c r="AC26" s="805"/>
      <c r="AD26" s="805"/>
      <c r="AE26" s="805"/>
      <c r="AF26" s="806"/>
      <c r="AG26" s="806"/>
      <c r="AH26" s="806"/>
      <c r="AI26" s="806"/>
      <c r="AJ26" s="806"/>
      <c r="AK26" s="806"/>
      <c r="AL26" s="806"/>
      <c r="AM26" s="806"/>
      <c r="AN26" s="806"/>
      <c r="AO26" s="806"/>
    </row>
    <row r="27" spans="2:41" s="4" customFormat="1" ht="15" customHeight="1" x14ac:dyDescent="0.15">
      <c r="B27" s="820"/>
      <c r="C27" s="803" t="s">
        <v>45</v>
      </c>
      <c r="D27" s="784" t="s">
        <v>193</v>
      </c>
      <c r="E27" s="784"/>
      <c r="F27" s="784"/>
      <c r="G27" s="784"/>
      <c r="H27" s="784"/>
      <c r="I27" s="784"/>
      <c r="J27" s="784"/>
      <c r="K27" s="784"/>
      <c r="L27" s="784"/>
      <c r="M27" s="785"/>
      <c r="N27" s="805"/>
      <c r="O27" s="805"/>
      <c r="P27" s="805"/>
      <c r="Q27" s="805"/>
      <c r="R27" s="805"/>
      <c r="S27" s="805"/>
      <c r="T27" s="805"/>
      <c r="U27" s="805"/>
      <c r="V27" s="805"/>
      <c r="W27" s="805"/>
      <c r="X27" s="805"/>
      <c r="Y27" s="805"/>
      <c r="Z27" s="805"/>
      <c r="AA27" s="805"/>
      <c r="AB27" s="805"/>
      <c r="AC27" s="805"/>
      <c r="AD27" s="805"/>
      <c r="AE27" s="805"/>
      <c r="AF27" s="806"/>
      <c r="AG27" s="806"/>
      <c r="AH27" s="806"/>
      <c r="AI27" s="806"/>
      <c r="AJ27" s="806"/>
      <c r="AK27" s="806"/>
      <c r="AL27" s="806"/>
      <c r="AM27" s="806"/>
      <c r="AN27" s="806"/>
      <c r="AO27" s="806"/>
    </row>
    <row r="28" spans="2:41" s="4" customFormat="1" ht="15" customHeight="1" x14ac:dyDescent="0.15">
      <c r="B28" s="820"/>
      <c r="C28" s="804"/>
      <c r="D28" s="790"/>
      <c r="E28" s="790"/>
      <c r="F28" s="790"/>
      <c r="G28" s="790"/>
      <c r="H28" s="790"/>
      <c r="I28" s="790"/>
      <c r="J28" s="790"/>
      <c r="K28" s="790"/>
      <c r="L28" s="790"/>
      <c r="M28" s="791"/>
      <c r="N28" s="805"/>
      <c r="O28" s="805"/>
      <c r="P28" s="805"/>
      <c r="Q28" s="805"/>
      <c r="R28" s="805"/>
      <c r="S28" s="805"/>
      <c r="T28" s="805"/>
      <c r="U28" s="805"/>
      <c r="V28" s="805"/>
      <c r="W28" s="805"/>
      <c r="X28" s="805"/>
      <c r="Y28" s="805"/>
      <c r="Z28" s="805"/>
      <c r="AA28" s="805"/>
      <c r="AB28" s="805"/>
      <c r="AC28" s="805"/>
      <c r="AD28" s="805"/>
      <c r="AE28" s="805"/>
      <c r="AF28" s="806"/>
      <c r="AG28" s="806"/>
      <c r="AH28" s="806"/>
      <c r="AI28" s="806"/>
      <c r="AJ28" s="806"/>
      <c r="AK28" s="806"/>
      <c r="AL28" s="806"/>
      <c r="AM28" s="806"/>
      <c r="AN28" s="806"/>
      <c r="AO28" s="806"/>
    </row>
    <row r="29" spans="2:41" s="4" customFormat="1" ht="15" customHeight="1" x14ac:dyDescent="0.15">
      <c r="B29" s="820"/>
      <c r="C29" s="803" t="s">
        <v>46</v>
      </c>
      <c r="D29" s="784" t="s">
        <v>194</v>
      </c>
      <c r="E29" s="784"/>
      <c r="F29" s="784"/>
      <c r="G29" s="784"/>
      <c r="H29" s="784"/>
      <c r="I29" s="784"/>
      <c r="J29" s="784"/>
      <c r="K29" s="784"/>
      <c r="L29" s="784"/>
      <c r="M29" s="785"/>
      <c r="N29" s="805"/>
      <c r="O29" s="805"/>
      <c r="P29" s="805"/>
      <c r="Q29" s="805"/>
      <c r="R29" s="805"/>
      <c r="S29" s="805"/>
      <c r="T29" s="805"/>
      <c r="U29" s="805"/>
      <c r="V29" s="805"/>
      <c r="W29" s="805"/>
      <c r="X29" s="805"/>
      <c r="Y29" s="805"/>
      <c r="Z29" s="805"/>
      <c r="AA29" s="805"/>
      <c r="AB29" s="805"/>
      <c r="AC29" s="805"/>
      <c r="AD29" s="805"/>
      <c r="AE29" s="805"/>
      <c r="AF29" s="806"/>
      <c r="AG29" s="806"/>
      <c r="AH29" s="806"/>
      <c r="AI29" s="806"/>
      <c r="AJ29" s="806"/>
      <c r="AK29" s="806"/>
      <c r="AL29" s="806"/>
      <c r="AM29" s="806"/>
      <c r="AN29" s="806"/>
      <c r="AO29" s="806"/>
    </row>
    <row r="30" spans="2:41" s="4" customFormat="1" ht="15" customHeight="1" x14ac:dyDescent="0.15">
      <c r="B30" s="820"/>
      <c r="C30" s="804"/>
      <c r="D30" s="790"/>
      <c r="E30" s="790"/>
      <c r="F30" s="790"/>
      <c r="G30" s="790"/>
      <c r="H30" s="790"/>
      <c r="I30" s="790"/>
      <c r="J30" s="790"/>
      <c r="K30" s="790"/>
      <c r="L30" s="790"/>
      <c r="M30" s="791"/>
      <c r="N30" s="805"/>
      <c r="O30" s="805"/>
      <c r="P30" s="805"/>
      <c r="Q30" s="805"/>
      <c r="R30" s="805"/>
      <c r="S30" s="805"/>
      <c r="T30" s="805"/>
      <c r="U30" s="805"/>
      <c r="V30" s="805"/>
      <c r="W30" s="805"/>
      <c r="X30" s="805"/>
      <c r="Y30" s="805"/>
      <c r="Z30" s="805"/>
      <c r="AA30" s="805"/>
      <c r="AB30" s="805"/>
      <c r="AC30" s="805"/>
      <c r="AD30" s="805"/>
      <c r="AE30" s="805"/>
      <c r="AF30" s="806"/>
      <c r="AG30" s="806"/>
      <c r="AH30" s="806"/>
      <c r="AI30" s="806"/>
      <c r="AJ30" s="806"/>
      <c r="AK30" s="806"/>
      <c r="AL30" s="806"/>
      <c r="AM30" s="806"/>
      <c r="AN30" s="806"/>
      <c r="AO30" s="806"/>
    </row>
    <row r="31" spans="2:41" s="4" customFormat="1" ht="15" customHeight="1" x14ac:dyDescent="0.15">
      <c r="B31" s="820"/>
      <c r="C31" s="803" t="s">
        <v>117</v>
      </c>
      <c r="D31" s="784" t="s">
        <v>195</v>
      </c>
      <c r="E31" s="784"/>
      <c r="F31" s="784"/>
      <c r="G31" s="784"/>
      <c r="H31" s="784"/>
      <c r="I31" s="784"/>
      <c r="J31" s="784"/>
      <c r="K31" s="784"/>
      <c r="L31" s="784"/>
      <c r="M31" s="785"/>
      <c r="N31" s="805"/>
      <c r="O31" s="805"/>
      <c r="P31" s="805"/>
      <c r="Q31" s="805"/>
      <c r="R31" s="805"/>
      <c r="S31" s="805"/>
      <c r="T31" s="805"/>
      <c r="U31" s="805"/>
      <c r="V31" s="805"/>
      <c r="W31" s="805"/>
      <c r="X31" s="805"/>
      <c r="Y31" s="805"/>
      <c r="Z31" s="805"/>
      <c r="AA31" s="805"/>
      <c r="AB31" s="805"/>
      <c r="AC31" s="805"/>
      <c r="AD31" s="805"/>
      <c r="AE31" s="805"/>
      <c r="AF31" s="806"/>
      <c r="AG31" s="806"/>
      <c r="AH31" s="806"/>
      <c r="AI31" s="806"/>
      <c r="AJ31" s="806"/>
      <c r="AK31" s="806"/>
      <c r="AL31" s="806"/>
      <c r="AM31" s="806"/>
      <c r="AN31" s="806"/>
      <c r="AO31" s="806"/>
    </row>
    <row r="32" spans="2:41" s="4" customFormat="1" ht="15" customHeight="1" x14ac:dyDescent="0.15">
      <c r="B32" s="821"/>
      <c r="C32" s="804"/>
      <c r="D32" s="790"/>
      <c r="E32" s="790"/>
      <c r="F32" s="790"/>
      <c r="G32" s="790"/>
      <c r="H32" s="790"/>
      <c r="I32" s="790"/>
      <c r="J32" s="790"/>
      <c r="K32" s="790"/>
      <c r="L32" s="790"/>
      <c r="M32" s="791"/>
      <c r="N32" s="805"/>
      <c r="O32" s="805"/>
      <c r="P32" s="805"/>
      <c r="Q32" s="805"/>
      <c r="R32" s="805"/>
      <c r="S32" s="805"/>
      <c r="T32" s="805"/>
      <c r="U32" s="805"/>
      <c r="V32" s="805"/>
      <c r="W32" s="805"/>
      <c r="X32" s="805"/>
      <c r="Y32" s="805"/>
      <c r="Z32" s="805"/>
      <c r="AA32" s="805"/>
      <c r="AB32" s="805"/>
      <c r="AC32" s="805"/>
      <c r="AD32" s="805"/>
      <c r="AE32" s="805"/>
      <c r="AF32" s="806"/>
      <c r="AG32" s="806"/>
      <c r="AH32" s="806"/>
      <c r="AI32" s="806"/>
      <c r="AJ32" s="806"/>
      <c r="AK32" s="806"/>
      <c r="AL32" s="806"/>
      <c r="AM32" s="806"/>
      <c r="AN32" s="806"/>
      <c r="AO32" s="806"/>
    </row>
    <row r="33" spans="1:42" s="4" customFormat="1" x14ac:dyDescent="0.15">
      <c r="B33" s="800" t="s">
        <v>196</v>
      </c>
      <c r="C33" s="800"/>
      <c r="D33" s="847" t="s">
        <v>197</v>
      </c>
      <c r="E33" s="847"/>
      <c r="F33" s="847"/>
      <c r="G33" s="847"/>
      <c r="H33" s="847"/>
      <c r="I33" s="847"/>
      <c r="J33" s="847"/>
      <c r="K33" s="847"/>
      <c r="L33" s="847"/>
      <c r="M33" s="847"/>
      <c r="N33" s="847"/>
      <c r="O33" s="847"/>
      <c r="P33" s="847"/>
      <c r="Q33" s="847"/>
      <c r="R33" s="847"/>
      <c r="S33" s="847"/>
      <c r="T33" s="847"/>
      <c r="U33" s="847"/>
      <c r="V33" s="847"/>
      <c r="W33" s="847"/>
      <c r="X33" s="847"/>
      <c r="Y33" s="847"/>
      <c r="Z33" s="847"/>
      <c r="AA33" s="847"/>
      <c r="AB33" s="847"/>
      <c r="AC33" s="847"/>
      <c r="AD33" s="847"/>
      <c r="AE33" s="847"/>
      <c r="AF33" s="847"/>
      <c r="AG33" s="847"/>
      <c r="AH33" s="847"/>
      <c r="AI33" s="847"/>
      <c r="AJ33" s="847"/>
      <c r="AK33" s="847"/>
      <c r="AL33" s="847"/>
      <c r="AM33" s="847"/>
      <c r="AN33" s="847"/>
      <c r="AO33" s="847"/>
    </row>
    <row r="34" spans="1:42" s="4" customFormat="1" ht="25.5" customHeight="1" x14ac:dyDescent="0.15">
      <c r="B34" s="72"/>
      <c r="C34" s="72"/>
      <c r="D34" s="848"/>
      <c r="E34" s="848"/>
      <c r="F34" s="848"/>
      <c r="G34" s="848"/>
      <c r="H34" s="848"/>
      <c r="I34" s="848"/>
      <c r="J34" s="848"/>
      <c r="K34" s="848"/>
      <c r="L34" s="848"/>
      <c r="M34" s="848"/>
      <c r="N34" s="848"/>
      <c r="O34" s="848"/>
      <c r="P34" s="848"/>
      <c r="Q34" s="848"/>
      <c r="R34" s="848"/>
      <c r="S34" s="848"/>
      <c r="T34" s="848"/>
      <c r="U34" s="848"/>
      <c r="V34" s="848"/>
      <c r="W34" s="848"/>
      <c r="X34" s="848"/>
      <c r="Y34" s="848"/>
      <c r="Z34" s="848"/>
      <c r="AA34" s="848"/>
      <c r="AB34" s="848"/>
      <c r="AC34" s="848"/>
      <c r="AD34" s="848"/>
      <c r="AE34" s="848"/>
      <c r="AF34" s="848"/>
      <c r="AG34" s="848"/>
      <c r="AH34" s="848"/>
      <c r="AI34" s="848"/>
      <c r="AJ34" s="848"/>
      <c r="AK34" s="848"/>
      <c r="AL34" s="848"/>
      <c r="AM34" s="848"/>
      <c r="AN34" s="848"/>
      <c r="AO34" s="848"/>
    </row>
    <row r="35" spans="1:42" s="4" customFormat="1" ht="9.75" customHeight="1" x14ac:dyDescent="0.15">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15">
      <c r="A36" s="3"/>
      <c r="B36" s="76" t="s">
        <v>198</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15">
      <c r="B37" s="77" t="s">
        <v>199</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200</v>
      </c>
      <c r="AN37" s="78"/>
      <c r="AO37" s="81"/>
    </row>
    <row r="38" spans="1:42" s="4" customFormat="1" ht="15" customHeight="1" x14ac:dyDescent="0.15">
      <c r="B38" s="792" t="s">
        <v>201</v>
      </c>
      <c r="C38" s="800"/>
      <c r="D38" s="800"/>
      <c r="E38" s="800"/>
      <c r="F38" s="800"/>
      <c r="G38" s="793"/>
      <c r="H38" s="792" t="s">
        <v>202</v>
      </c>
      <c r="I38" s="800"/>
      <c r="J38" s="800"/>
      <c r="K38" s="800"/>
      <c r="L38" s="852" t="s">
        <v>203</v>
      </c>
      <c r="M38" s="852"/>
      <c r="N38" s="852"/>
      <c r="O38" s="852"/>
      <c r="P38" s="852"/>
      <c r="Q38" s="852"/>
      <c r="R38" s="852"/>
      <c r="S38" s="852"/>
      <c r="T38" s="852"/>
      <c r="U38" s="852"/>
      <c r="V38" s="852"/>
      <c r="W38" s="852"/>
      <c r="X38" s="852"/>
      <c r="Y38" s="852"/>
      <c r="Z38" s="852"/>
      <c r="AA38" s="852"/>
      <c r="AB38" s="852"/>
      <c r="AC38" s="852"/>
      <c r="AD38" s="852"/>
      <c r="AE38" s="852"/>
      <c r="AF38" s="852"/>
      <c r="AG38" s="852"/>
      <c r="AH38" s="852"/>
      <c r="AI38" s="853"/>
      <c r="AJ38" s="792" t="s">
        <v>204</v>
      </c>
      <c r="AK38" s="800"/>
      <c r="AL38" s="800"/>
      <c r="AM38" s="800"/>
      <c r="AN38" s="800"/>
      <c r="AO38" s="793"/>
    </row>
    <row r="39" spans="1:42" s="4" customFormat="1" ht="15" customHeight="1" x14ac:dyDescent="0.15">
      <c r="B39" s="794"/>
      <c r="C39" s="822"/>
      <c r="D39" s="822"/>
      <c r="E39" s="822"/>
      <c r="F39" s="822"/>
      <c r="G39" s="795"/>
      <c r="H39" s="794"/>
      <c r="I39" s="822"/>
      <c r="J39" s="822"/>
      <c r="K39" s="795"/>
      <c r="L39" s="823" t="s">
        <v>205</v>
      </c>
      <c r="M39" s="824"/>
      <c r="N39" s="824"/>
      <c r="O39" s="825"/>
      <c r="P39" s="829" t="s">
        <v>206</v>
      </c>
      <c r="Q39" s="830"/>
      <c r="R39" s="830"/>
      <c r="S39" s="830"/>
      <c r="T39" s="830"/>
      <c r="U39" s="830"/>
      <c r="V39" s="830"/>
      <c r="W39" s="831"/>
      <c r="X39" s="832" t="s">
        <v>207</v>
      </c>
      <c r="Y39" s="833"/>
      <c r="Z39" s="833"/>
      <c r="AA39" s="834"/>
      <c r="AB39" s="835" t="s">
        <v>208</v>
      </c>
      <c r="AC39" s="836"/>
      <c r="AD39" s="836"/>
      <c r="AE39" s="837"/>
      <c r="AF39" s="826" t="s">
        <v>62</v>
      </c>
      <c r="AG39" s="827"/>
      <c r="AH39" s="827"/>
      <c r="AI39" s="828"/>
      <c r="AJ39" s="794"/>
      <c r="AK39" s="822"/>
      <c r="AL39" s="822"/>
      <c r="AM39" s="822"/>
      <c r="AN39" s="822"/>
      <c r="AO39" s="795"/>
    </row>
    <row r="40" spans="1:42" s="4" customFormat="1" ht="15" customHeight="1" x14ac:dyDescent="0.15">
      <c r="B40" s="794"/>
      <c r="C40" s="822"/>
      <c r="D40" s="822"/>
      <c r="E40" s="822"/>
      <c r="F40" s="822"/>
      <c r="G40" s="795"/>
      <c r="H40" s="838" t="s">
        <v>209</v>
      </c>
      <c r="I40" s="839"/>
      <c r="J40" s="839"/>
      <c r="K40" s="840"/>
      <c r="L40" s="826"/>
      <c r="M40" s="827"/>
      <c r="N40" s="827"/>
      <c r="O40" s="828"/>
      <c r="P40" s="792" t="s">
        <v>210</v>
      </c>
      <c r="Q40" s="800"/>
      <c r="R40" s="800"/>
      <c r="S40" s="793"/>
      <c r="T40" s="849" t="s">
        <v>211</v>
      </c>
      <c r="U40" s="850"/>
      <c r="V40" s="850"/>
      <c r="W40" s="851"/>
      <c r="X40" s="832"/>
      <c r="Y40" s="833"/>
      <c r="Z40" s="833"/>
      <c r="AA40" s="834"/>
      <c r="AB40" s="835"/>
      <c r="AC40" s="836"/>
      <c r="AD40" s="836"/>
      <c r="AE40" s="837"/>
      <c r="AF40" s="826"/>
      <c r="AG40" s="827"/>
      <c r="AH40" s="827"/>
      <c r="AI40" s="828"/>
      <c r="AJ40" s="794"/>
      <c r="AK40" s="822"/>
      <c r="AL40" s="822"/>
      <c r="AM40" s="822"/>
      <c r="AN40" s="822"/>
      <c r="AO40" s="795"/>
    </row>
    <row r="41" spans="1:42" s="4" customFormat="1" ht="15" customHeight="1" x14ac:dyDescent="0.15">
      <c r="B41" s="796"/>
      <c r="C41" s="809"/>
      <c r="D41" s="809"/>
      <c r="E41" s="809"/>
      <c r="F41" s="809"/>
      <c r="G41" s="797"/>
      <c r="H41" s="841"/>
      <c r="I41" s="842"/>
      <c r="J41" s="842"/>
      <c r="K41" s="843"/>
      <c r="L41" s="844" t="s">
        <v>212</v>
      </c>
      <c r="M41" s="845"/>
      <c r="N41" s="845"/>
      <c r="O41" s="846"/>
      <c r="P41" s="844" t="s">
        <v>213</v>
      </c>
      <c r="Q41" s="845"/>
      <c r="R41" s="845"/>
      <c r="S41" s="846"/>
      <c r="T41" s="796" t="s">
        <v>214</v>
      </c>
      <c r="U41" s="809"/>
      <c r="V41" s="809"/>
      <c r="W41" s="797"/>
      <c r="X41" s="796" t="s">
        <v>215</v>
      </c>
      <c r="Y41" s="809"/>
      <c r="Z41" s="809"/>
      <c r="AA41" s="797"/>
      <c r="AB41" s="796" t="s">
        <v>216</v>
      </c>
      <c r="AC41" s="809"/>
      <c r="AD41" s="809"/>
      <c r="AE41" s="797"/>
      <c r="AF41" s="796" t="s">
        <v>217</v>
      </c>
      <c r="AG41" s="809"/>
      <c r="AH41" s="809"/>
      <c r="AI41" s="797"/>
      <c r="AJ41" s="796"/>
      <c r="AK41" s="809"/>
      <c r="AL41" s="809"/>
      <c r="AM41" s="809"/>
      <c r="AN41" s="809"/>
      <c r="AO41" s="797"/>
    </row>
    <row r="42" spans="1:42" s="4" customFormat="1" ht="27.75" customHeight="1" x14ac:dyDescent="0.15">
      <c r="A42" s="72"/>
      <c r="B42" s="854" t="s">
        <v>218</v>
      </c>
      <c r="C42" s="855"/>
      <c r="D42" s="855"/>
      <c r="E42" s="855"/>
      <c r="F42" s="855"/>
      <c r="G42" s="856"/>
      <c r="H42" s="857" t="str">
        <f>IF(L42="","",L42+X42+AB42+AF42+P42+T42)</f>
        <v/>
      </c>
      <c r="I42" s="858"/>
      <c r="J42" s="858"/>
      <c r="K42" s="859"/>
      <c r="L42" s="860"/>
      <c r="M42" s="861"/>
      <c r="N42" s="861"/>
      <c r="O42" s="862"/>
      <c r="P42" s="863"/>
      <c r="Q42" s="864"/>
      <c r="R42" s="864"/>
      <c r="S42" s="865"/>
      <c r="T42" s="863"/>
      <c r="U42" s="864"/>
      <c r="V42" s="864"/>
      <c r="W42" s="865"/>
      <c r="X42" s="860"/>
      <c r="Y42" s="861"/>
      <c r="Z42" s="861"/>
      <c r="AA42" s="862"/>
      <c r="AB42" s="860"/>
      <c r="AC42" s="861"/>
      <c r="AD42" s="861"/>
      <c r="AE42" s="862"/>
      <c r="AF42" s="863"/>
      <c r="AG42" s="864"/>
      <c r="AH42" s="864"/>
      <c r="AI42" s="865"/>
      <c r="AJ42" s="866"/>
      <c r="AK42" s="867"/>
      <c r="AL42" s="867"/>
      <c r="AM42" s="867"/>
      <c r="AN42" s="82" t="s">
        <v>219</v>
      </c>
      <c r="AO42" s="83"/>
      <c r="AP42" s="72"/>
    </row>
    <row r="43" spans="1:42" s="4" customFormat="1" ht="27.75" customHeight="1" x14ac:dyDescent="0.15">
      <c r="A43" s="72"/>
      <c r="B43" s="84"/>
      <c r="C43" s="868" t="s">
        <v>220</v>
      </c>
      <c r="D43" s="869"/>
      <c r="E43" s="869"/>
      <c r="F43" s="869"/>
      <c r="G43" s="870"/>
      <c r="H43" s="857" t="str">
        <f>IF(L43="","",L43+X43+AB43+AF43+P43+T43)</f>
        <v/>
      </c>
      <c r="I43" s="858"/>
      <c r="J43" s="858"/>
      <c r="K43" s="859"/>
      <c r="L43" s="860"/>
      <c r="M43" s="861"/>
      <c r="N43" s="861"/>
      <c r="O43" s="862"/>
      <c r="P43" s="863"/>
      <c r="Q43" s="864"/>
      <c r="R43" s="864"/>
      <c r="S43" s="865"/>
      <c r="T43" s="863"/>
      <c r="U43" s="864"/>
      <c r="V43" s="864"/>
      <c r="W43" s="865"/>
      <c r="X43" s="860"/>
      <c r="Y43" s="861"/>
      <c r="Z43" s="861"/>
      <c r="AA43" s="862"/>
      <c r="AB43" s="860"/>
      <c r="AC43" s="861"/>
      <c r="AD43" s="861"/>
      <c r="AE43" s="862"/>
      <c r="AF43" s="863"/>
      <c r="AG43" s="864"/>
      <c r="AH43" s="864"/>
      <c r="AI43" s="865"/>
      <c r="AJ43" s="866"/>
      <c r="AK43" s="867"/>
      <c r="AL43" s="867"/>
      <c r="AM43" s="867"/>
      <c r="AN43" s="82" t="s">
        <v>219</v>
      </c>
      <c r="AO43" s="83"/>
      <c r="AP43" s="72"/>
    </row>
    <row r="44" spans="1:42" s="4" customFormat="1" ht="11.25" customHeight="1" x14ac:dyDescent="0.15">
      <c r="A44" s="72"/>
      <c r="B44" s="854" t="s">
        <v>221</v>
      </c>
      <c r="C44" s="908"/>
      <c r="D44" s="908"/>
      <c r="E44" s="908"/>
      <c r="F44" s="908"/>
      <c r="G44" s="909"/>
      <c r="H44" s="913" t="str">
        <f>IF(L44="","",L44)</f>
        <v/>
      </c>
      <c r="I44" s="914"/>
      <c r="J44" s="914"/>
      <c r="K44" s="915"/>
      <c r="L44" s="913" t="str">
        <f>IF(AJ45="","",(ROUNDDOWN(AJ45*1/15,-3)))</f>
        <v/>
      </c>
      <c r="M44" s="914"/>
      <c r="N44" s="914"/>
      <c r="O44" s="915"/>
      <c r="P44" s="877"/>
      <c r="Q44" s="878"/>
      <c r="R44" s="878"/>
      <c r="S44" s="879"/>
      <c r="T44" s="877"/>
      <c r="U44" s="878"/>
      <c r="V44" s="878"/>
      <c r="W44" s="879"/>
      <c r="X44" s="871"/>
      <c r="Y44" s="872"/>
      <c r="Z44" s="872"/>
      <c r="AA44" s="873"/>
      <c r="AB44" s="871"/>
      <c r="AC44" s="872"/>
      <c r="AD44" s="872"/>
      <c r="AE44" s="873"/>
      <c r="AF44" s="877"/>
      <c r="AG44" s="878"/>
      <c r="AH44" s="878"/>
      <c r="AI44" s="879"/>
      <c r="AJ44" s="883" t="s">
        <v>222</v>
      </c>
      <c r="AK44" s="884"/>
      <c r="AL44" s="884"/>
      <c r="AM44" s="884"/>
      <c r="AN44" s="884"/>
      <c r="AO44" s="85"/>
      <c r="AP44" s="72"/>
    </row>
    <row r="45" spans="1:42" s="4" customFormat="1" ht="17.25" customHeight="1" x14ac:dyDescent="0.15">
      <c r="A45" s="72"/>
      <c r="B45" s="910"/>
      <c r="C45" s="911"/>
      <c r="D45" s="911"/>
      <c r="E45" s="911"/>
      <c r="F45" s="911"/>
      <c r="G45" s="912"/>
      <c r="H45" s="916"/>
      <c r="I45" s="917"/>
      <c r="J45" s="917"/>
      <c r="K45" s="918"/>
      <c r="L45" s="916"/>
      <c r="M45" s="917"/>
      <c r="N45" s="917"/>
      <c r="O45" s="918"/>
      <c r="P45" s="880"/>
      <c r="Q45" s="881"/>
      <c r="R45" s="881"/>
      <c r="S45" s="882"/>
      <c r="T45" s="880"/>
      <c r="U45" s="881"/>
      <c r="V45" s="881"/>
      <c r="W45" s="882"/>
      <c r="X45" s="874"/>
      <c r="Y45" s="875"/>
      <c r="Z45" s="875"/>
      <c r="AA45" s="876"/>
      <c r="AB45" s="874"/>
      <c r="AC45" s="875"/>
      <c r="AD45" s="875"/>
      <c r="AE45" s="876"/>
      <c r="AF45" s="880"/>
      <c r="AG45" s="881"/>
      <c r="AH45" s="881"/>
      <c r="AI45" s="882"/>
      <c r="AJ45" s="885"/>
      <c r="AK45" s="886"/>
      <c r="AL45" s="886"/>
      <c r="AM45" s="886"/>
      <c r="AN45" s="886"/>
      <c r="AO45" s="86" t="s">
        <v>63</v>
      </c>
      <c r="AP45" s="72"/>
    </row>
    <row r="46" spans="1:42" s="4" customFormat="1" ht="15" customHeight="1" x14ac:dyDescent="0.15">
      <c r="A46" s="72"/>
      <c r="B46" s="87"/>
      <c r="C46" s="849" t="s">
        <v>220</v>
      </c>
      <c r="D46" s="850"/>
      <c r="E46" s="850"/>
      <c r="F46" s="850"/>
      <c r="G46" s="851"/>
      <c r="H46" s="890" t="str">
        <f>IF(L46="","",L46)</f>
        <v/>
      </c>
      <c r="I46" s="891"/>
      <c r="J46" s="891"/>
      <c r="K46" s="892"/>
      <c r="L46" s="890" t="str">
        <f>IF(AJ47="","",(ROUNDDOWN(AJ47*1/15,-3)))</f>
        <v/>
      </c>
      <c r="M46" s="891"/>
      <c r="N46" s="891"/>
      <c r="O46" s="892"/>
      <c r="P46" s="896"/>
      <c r="Q46" s="897"/>
      <c r="R46" s="897"/>
      <c r="S46" s="898"/>
      <c r="T46" s="896"/>
      <c r="U46" s="897"/>
      <c r="V46" s="897"/>
      <c r="W46" s="898"/>
      <c r="X46" s="902"/>
      <c r="Y46" s="903"/>
      <c r="Z46" s="903"/>
      <c r="AA46" s="904"/>
      <c r="AB46" s="902"/>
      <c r="AC46" s="903"/>
      <c r="AD46" s="903"/>
      <c r="AE46" s="904"/>
      <c r="AF46" s="896"/>
      <c r="AG46" s="897"/>
      <c r="AH46" s="897"/>
      <c r="AI46" s="898"/>
      <c r="AJ46" s="919" t="s">
        <v>222</v>
      </c>
      <c r="AK46" s="920"/>
      <c r="AL46" s="920"/>
      <c r="AM46" s="920"/>
      <c r="AN46" s="920"/>
      <c r="AO46" s="88"/>
      <c r="AP46" s="72"/>
    </row>
    <row r="47" spans="1:42" s="4" customFormat="1" ht="15" customHeight="1" thickBot="1" x14ac:dyDescent="0.2">
      <c r="A47" s="72"/>
      <c r="B47" s="89"/>
      <c r="C47" s="887"/>
      <c r="D47" s="888"/>
      <c r="E47" s="888"/>
      <c r="F47" s="888"/>
      <c r="G47" s="889"/>
      <c r="H47" s="893"/>
      <c r="I47" s="894"/>
      <c r="J47" s="894"/>
      <c r="K47" s="895"/>
      <c r="L47" s="893"/>
      <c r="M47" s="894"/>
      <c r="N47" s="894"/>
      <c r="O47" s="895"/>
      <c r="P47" s="899"/>
      <c r="Q47" s="900"/>
      <c r="R47" s="900"/>
      <c r="S47" s="901"/>
      <c r="T47" s="899"/>
      <c r="U47" s="900"/>
      <c r="V47" s="900"/>
      <c r="W47" s="901"/>
      <c r="X47" s="905"/>
      <c r="Y47" s="906"/>
      <c r="Z47" s="906"/>
      <c r="AA47" s="907"/>
      <c r="AB47" s="905"/>
      <c r="AC47" s="906"/>
      <c r="AD47" s="906"/>
      <c r="AE47" s="907"/>
      <c r="AF47" s="899"/>
      <c r="AG47" s="900"/>
      <c r="AH47" s="900"/>
      <c r="AI47" s="901"/>
      <c r="AJ47" s="921"/>
      <c r="AK47" s="922"/>
      <c r="AL47" s="922"/>
      <c r="AM47" s="922"/>
      <c r="AN47" s="922"/>
      <c r="AO47" s="90" t="s">
        <v>63</v>
      </c>
      <c r="AP47" s="72"/>
    </row>
    <row r="48" spans="1:42" ht="27.75" customHeight="1" thickTop="1" x14ac:dyDescent="0.15">
      <c r="A48" s="72"/>
      <c r="B48" s="923" t="s">
        <v>223</v>
      </c>
      <c r="C48" s="809"/>
      <c r="D48" s="809"/>
      <c r="E48" s="809"/>
      <c r="F48" s="809"/>
      <c r="G48" s="797"/>
      <c r="H48" s="924" t="str">
        <f>IF(H42="","",SUM(L48:T48))</f>
        <v/>
      </c>
      <c r="I48" s="925"/>
      <c r="J48" s="925"/>
      <c r="K48" s="926"/>
      <c r="L48" s="924" t="str">
        <f>IF(L42="","",SUM(L42,L44))</f>
        <v/>
      </c>
      <c r="M48" s="925"/>
      <c r="N48" s="925"/>
      <c r="O48" s="926"/>
      <c r="P48" s="924" t="str">
        <f>IF(P42="","",SUM(P42))</f>
        <v/>
      </c>
      <c r="Q48" s="925"/>
      <c r="R48" s="925"/>
      <c r="S48" s="926"/>
      <c r="T48" s="924" t="str">
        <f>IF(T42="","",SUM(T42))</f>
        <v/>
      </c>
      <c r="U48" s="925"/>
      <c r="V48" s="925"/>
      <c r="W48" s="926"/>
      <c r="X48" s="924" t="str">
        <f>IF(X42="","",SUM(X42))</f>
        <v/>
      </c>
      <c r="Y48" s="925"/>
      <c r="Z48" s="925"/>
      <c r="AA48" s="926"/>
      <c r="AB48" s="924" t="str">
        <f>IF(AB42="","",SUM(AB42))</f>
        <v/>
      </c>
      <c r="AC48" s="925"/>
      <c r="AD48" s="925"/>
      <c r="AE48" s="926"/>
      <c r="AF48" s="924" t="str">
        <f>IF(AF42="","",SUM(AF42))</f>
        <v/>
      </c>
      <c r="AG48" s="925"/>
      <c r="AH48" s="925"/>
      <c r="AI48" s="926"/>
      <c r="AJ48" s="927"/>
      <c r="AK48" s="928"/>
      <c r="AL48" s="928"/>
      <c r="AM48" s="928"/>
      <c r="AN48" s="928"/>
      <c r="AO48" s="929"/>
      <c r="AP48" s="72"/>
    </row>
    <row r="49" spans="1:42" s="4" customFormat="1" ht="27" customHeight="1" x14ac:dyDescent="0.15">
      <c r="A49" s="72"/>
      <c r="B49" s="84"/>
      <c r="C49" s="868" t="s">
        <v>220</v>
      </c>
      <c r="D49" s="869"/>
      <c r="E49" s="869"/>
      <c r="F49" s="869"/>
      <c r="G49" s="870"/>
      <c r="H49" s="916" t="str">
        <f>IF(H43="","",SUM(L49:T49))</f>
        <v/>
      </c>
      <c r="I49" s="917"/>
      <c r="J49" s="917"/>
      <c r="K49" s="918"/>
      <c r="L49" s="916" t="str">
        <f>IF(L43="","",SUM(L43,L46))</f>
        <v/>
      </c>
      <c r="M49" s="917"/>
      <c r="N49" s="917"/>
      <c r="O49" s="918"/>
      <c r="P49" s="930" t="str">
        <f>IF(P43="","",SUM(P43))</f>
        <v/>
      </c>
      <c r="Q49" s="931"/>
      <c r="R49" s="931"/>
      <c r="S49" s="932"/>
      <c r="T49" s="930" t="str">
        <f>IF(T43="","",SUM(T43))</f>
        <v/>
      </c>
      <c r="U49" s="931"/>
      <c r="V49" s="931"/>
      <c r="W49" s="932"/>
      <c r="X49" s="857" t="str">
        <f>IF(X43="","",SUM(X43))</f>
        <v/>
      </c>
      <c r="Y49" s="858"/>
      <c r="Z49" s="858"/>
      <c r="AA49" s="859"/>
      <c r="AB49" s="857" t="str">
        <f>IF(AB43="","",SUM(AB43))</f>
        <v/>
      </c>
      <c r="AC49" s="858"/>
      <c r="AD49" s="858"/>
      <c r="AE49" s="859"/>
      <c r="AF49" s="930" t="str">
        <f>IF(AF43="","",SUM(AF43))</f>
        <v/>
      </c>
      <c r="AG49" s="931"/>
      <c r="AH49" s="931"/>
      <c r="AI49" s="932"/>
      <c r="AJ49" s="829"/>
      <c r="AK49" s="830"/>
      <c r="AL49" s="830"/>
      <c r="AM49" s="830"/>
      <c r="AN49" s="830"/>
      <c r="AO49" s="91"/>
      <c r="AP49" s="72"/>
    </row>
    <row r="50" spans="1:42" ht="8.25" customHeight="1" x14ac:dyDescent="0.15">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15">
      <c r="B51" s="77" t="s">
        <v>224</v>
      </c>
    </row>
    <row r="52" spans="1:42" s="4" customFormat="1" ht="15" customHeight="1" x14ac:dyDescent="0.15">
      <c r="B52" s="792"/>
      <c r="C52" s="800"/>
      <c r="D52" s="800"/>
      <c r="E52" s="800"/>
      <c r="F52" s="800"/>
      <c r="G52" s="800"/>
      <c r="H52" s="800"/>
      <c r="I52" s="800"/>
      <c r="J52" s="800"/>
      <c r="K52" s="800"/>
      <c r="L52" s="800"/>
      <c r="M52" s="800"/>
      <c r="N52" s="800"/>
      <c r="O52" s="800"/>
      <c r="P52" s="800"/>
      <c r="Q52" s="793"/>
      <c r="R52" s="792" t="s">
        <v>225</v>
      </c>
      <c r="S52" s="800"/>
      <c r="T52" s="800"/>
      <c r="U52" s="951" t="s">
        <v>203</v>
      </c>
      <c r="V52" s="852"/>
      <c r="W52" s="852"/>
      <c r="X52" s="852"/>
      <c r="Y52" s="852"/>
      <c r="Z52" s="852"/>
      <c r="AA52" s="852"/>
      <c r="AB52" s="852"/>
      <c r="AC52" s="852"/>
      <c r="AD52" s="852"/>
      <c r="AE52" s="852"/>
      <c r="AF52" s="853"/>
      <c r="AG52" s="952" t="s">
        <v>226</v>
      </c>
      <c r="AH52" s="952"/>
      <c r="AI52" s="952"/>
      <c r="AJ52" s="952"/>
      <c r="AK52" s="952"/>
    </row>
    <row r="53" spans="1:42" s="4" customFormat="1" ht="15" customHeight="1" x14ac:dyDescent="0.15">
      <c r="B53" s="794"/>
      <c r="C53" s="822"/>
      <c r="D53" s="822"/>
      <c r="E53" s="822"/>
      <c r="F53" s="822"/>
      <c r="G53" s="822"/>
      <c r="H53" s="822"/>
      <c r="I53" s="822"/>
      <c r="J53" s="822"/>
      <c r="K53" s="822"/>
      <c r="L53" s="822"/>
      <c r="M53" s="822"/>
      <c r="N53" s="822"/>
      <c r="O53" s="822"/>
      <c r="P53" s="822"/>
      <c r="Q53" s="795"/>
      <c r="R53" s="794"/>
      <c r="S53" s="822"/>
      <c r="T53" s="822"/>
      <c r="U53" s="952" t="s">
        <v>205</v>
      </c>
      <c r="V53" s="952"/>
      <c r="W53" s="952"/>
      <c r="X53" s="954" t="s">
        <v>207</v>
      </c>
      <c r="Y53" s="954"/>
      <c r="Z53" s="954"/>
      <c r="AA53" s="956" t="s">
        <v>208</v>
      </c>
      <c r="AB53" s="957"/>
      <c r="AC53" s="958"/>
      <c r="AD53" s="952" t="s">
        <v>62</v>
      </c>
      <c r="AE53" s="952"/>
      <c r="AF53" s="952"/>
      <c r="AG53" s="952"/>
      <c r="AH53" s="952"/>
      <c r="AI53" s="952"/>
      <c r="AJ53" s="952"/>
      <c r="AK53" s="952"/>
    </row>
    <row r="54" spans="1:42" s="4" customFormat="1" ht="15" customHeight="1" x14ac:dyDescent="0.15">
      <c r="B54" s="794"/>
      <c r="C54" s="822"/>
      <c r="D54" s="822"/>
      <c r="E54" s="822"/>
      <c r="F54" s="822"/>
      <c r="G54" s="822"/>
      <c r="H54" s="822"/>
      <c r="I54" s="822"/>
      <c r="J54" s="822"/>
      <c r="K54" s="822"/>
      <c r="L54" s="822"/>
      <c r="M54" s="822"/>
      <c r="N54" s="822"/>
      <c r="O54" s="822"/>
      <c r="P54" s="822"/>
      <c r="Q54" s="795"/>
      <c r="R54" s="826" t="s">
        <v>227</v>
      </c>
      <c r="S54" s="822"/>
      <c r="T54" s="822"/>
      <c r="U54" s="953"/>
      <c r="V54" s="953"/>
      <c r="W54" s="953"/>
      <c r="X54" s="955"/>
      <c r="Y54" s="955"/>
      <c r="Z54" s="955"/>
      <c r="AA54" s="835"/>
      <c r="AB54" s="836"/>
      <c r="AC54" s="837"/>
      <c r="AD54" s="953"/>
      <c r="AE54" s="953"/>
      <c r="AF54" s="953"/>
      <c r="AG54" s="952"/>
      <c r="AH54" s="952"/>
      <c r="AI54" s="952"/>
      <c r="AJ54" s="952"/>
      <c r="AK54" s="952"/>
    </row>
    <row r="55" spans="1:42" s="4" customFormat="1" ht="15" customHeight="1" x14ac:dyDescent="0.15">
      <c r="B55" s="796"/>
      <c r="C55" s="809"/>
      <c r="D55" s="809"/>
      <c r="E55" s="809"/>
      <c r="F55" s="809"/>
      <c r="G55" s="809"/>
      <c r="H55" s="809"/>
      <c r="I55" s="809"/>
      <c r="J55" s="809"/>
      <c r="K55" s="809"/>
      <c r="L55" s="809"/>
      <c r="M55" s="809"/>
      <c r="N55" s="809"/>
      <c r="O55" s="809"/>
      <c r="P55" s="809"/>
      <c r="Q55" s="797"/>
      <c r="R55" s="796"/>
      <c r="S55" s="809"/>
      <c r="T55" s="809"/>
      <c r="U55" s="796" t="s">
        <v>228</v>
      </c>
      <c r="V55" s="809"/>
      <c r="W55" s="809"/>
      <c r="X55" s="796" t="s">
        <v>229</v>
      </c>
      <c r="Y55" s="809"/>
      <c r="Z55" s="797"/>
      <c r="AA55" s="936" t="s">
        <v>230</v>
      </c>
      <c r="AB55" s="936"/>
      <c r="AC55" s="937"/>
      <c r="AD55" s="796" t="s">
        <v>231</v>
      </c>
      <c r="AE55" s="809"/>
      <c r="AF55" s="809"/>
      <c r="AG55" s="952"/>
      <c r="AH55" s="952"/>
      <c r="AI55" s="952"/>
      <c r="AJ55" s="952"/>
      <c r="AK55" s="952"/>
    </row>
    <row r="56" spans="1:42" s="4" customFormat="1" ht="15" customHeight="1" x14ac:dyDescent="0.15">
      <c r="B56" s="792" t="s">
        <v>232</v>
      </c>
      <c r="C56" s="800"/>
      <c r="D56" s="800"/>
      <c r="E56" s="800"/>
      <c r="F56" s="800"/>
      <c r="G56" s="800"/>
      <c r="H56" s="800"/>
      <c r="I56" s="800"/>
      <c r="J56" s="800"/>
      <c r="K56" s="800"/>
      <c r="L56" s="800"/>
      <c r="M56" s="800"/>
      <c r="N56" s="800"/>
      <c r="O56" s="800"/>
      <c r="P56" s="800"/>
      <c r="Q56" s="793"/>
      <c r="R56" s="938" t="str">
        <f>IF(U56="","",U56+AA56)</f>
        <v/>
      </c>
      <c r="S56" s="939"/>
      <c r="T56" s="939"/>
      <c r="U56" s="942"/>
      <c r="V56" s="943"/>
      <c r="W56" s="943"/>
      <c r="X56" s="944"/>
      <c r="Y56" s="945"/>
      <c r="Z56" s="946"/>
      <c r="AA56" s="950"/>
      <c r="AB56" s="950"/>
      <c r="AC56" s="950"/>
      <c r="AD56" s="944"/>
      <c r="AE56" s="945"/>
      <c r="AF56" s="946"/>
      <c r="AG56" s="959" t="str">
        <f>IF(R56="","",IF(R56&gt;H48*0.4%,"否","適"))</f>
        <v/>
      </c>
      <c r="AH56" s="959"/>
      <c r="AI56" s="959"/>
      <c r="AJ56" s="959"/>
      <c r="AK56" s="959"/>
    </row>
    <row r="57" spans="1:42" s="72" customFormat="1" ht="30" customHeight="1" x14ac:dyDescent="0.15">
      <c r="A57" s="4"/>
      <c r="B57" s="796"/>
      <c r="C57" s="809"/>
      <c r="D57" s="809"/>
      <c r="E57" s="809"/>
      <c r="F57" s="809"/>
      <c r="G57" s="809"/>
      <c r="H57" s="809"/>
      <c r="I57" s="809"/>
      <c r="J57" s="809"/>
      <c r="K57" s="809"/>
      <c r="L57" s="809"/>
      <c r="M57" s="809"/>
      <c r="N57" s="809"/>
      <c r="O57" s="809"/>
      <c r="P57" s="809"/>
      <c r="Q57" s="797"/>
      <c r="R57" s="940"/>
      <c r="S57" s="941"/>
      <c r="T57" s="941"/>
      <c r="U57" s="885"/>
      <c r="V57" s="886"/>
      <c r="W57" s="886"/>
      <c r="X57" s="947"/>
      <c r="Y57" s="948"/>
      <c r="Z57" s="949"/>
      <c r="AA57" s="950"/>
      <c r="AB57" s="950"/>
      <c r="AC57" s="950"/>
      <c r="AD57" s="947"/>
      <c r="AE57" s="948"/>
      <c r="AF57" s="949"/>
      <c r="AG57" s="959"/>
      <c r="AH57" s="959"/>
      <c r="AI57" s="959"/>
      <c r="AJ57" s="959"/>
      <c r="AK57" s="959"/>
      <c r="AL57" s="4"/>
      <c r="AM57" s="4"/>
      <c r="AN57" s="4"/>
      <c r="AO57" s="4"/>
      <c r="AP57" s="4"/>
    </row>
    <row r="58" spans="1:42" s="72" customFormat="1" ht="15" customHeight="1" x14ac:dyDescent="0.15">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15">
      <c r="A59" s="4"/>
      <c r="B59" s="72" t="s">
        <v>233</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15">
      <c r="A60" s="4"/>
      <c r="B60" s="933"/>
      <c r="C60" s="934"/>
      <c r="D60" s="934"/>
      <c r="E60" s="934"/>
      <c r="F60" s="934"/>
      <c r="G60" s="934"/>
      <c r="H60" s="934"/>
      <c r="I60" s="934"/>
      <c r="J60" s="934"/>
      <c r="K60" s="935"/>
      <c r="L60" s="933" t="s">
        <v>234</v>
      </c>
      <c r="M60" s="934"/>
      <c r="N60" s="934"/>
      <c r="O60" s="934"/>
      <c r="P60" s="934"/>
      <c r="Q60" s="934"/>
      <c r="R60" s="934"/>
      <c r="S60" s="934"/>
      <c r="T60" s="934"/>
      <c r="U60" s="934"/>
      <c r="V60" s="934"/>
      <c r="W60" s="934"/>
      <c r="X60" s="934"/>
      <c r="Y60" s="934"/>
      <c r="Z60" s="934"/>
      <c r="AA60" s="934"/>
      <c r="AB60" s="934"/>
      <c r="AC60" s="934"/>
      <c r="AD60" s="934"/>
      <c r="AE60" s="934"/>
      <c r="AF60" s="934"/>
      <c r="AG60" s="934"/>
      <c r="AH60" s="934"/>
      <c r="AI60" s="934"/>
      <c r="AJ60" s="934"/>
      <c r="AK60" s="934"/>
      <c r="AL60" s="934"/>
      <c r="AM60" s="934"/>
      <c r="AN60" s="934"/>
      <c r="AO60" s="935"/>
      <c r="AP60" s="4"/>
    </row>
    <row r="61" spans="1:42" s="72" customFormat="1" ht="11.25" customHeight="1" x14ac:dyDescent="0.15">
      <c r="A61" s="4"/>
      <c r="B61" s="823" t="s">
        <v>232</v>
      </c>
      <c r="C61" s="824"/>
      <c r="D61" s="824"/>
      <c r="E61" s="824"/>
      <c r="F61" s="824"/>
      <c r="G61" s="824"/>
      <c r="H61" s="824"/>
      <c r="I61" s="824"/>
      <c r="J61" s="824"/>
      <c r="K61" s="825"/>
      <c r="L61" s="823"/>
      <c r="M61" s="824"/>
      <c r="N61" s="824"/>
      <c r="O61" s="824"/>
      <c r="P61" s="824"/>
      <c r="Q61" s="824"/>
      <c r="R61" s="824"/>
      <c r="S61" s="824"/>
      <c r="T61" s="824"/>
      <c r="U61" s="824"/>
      <c r="V61" s="824"/>
      <c r="W61" s="824"/>
      <c r="X61" s="824"/>
      <c r="Y61" s="824"/>
      <c r="Z61" s="824"/>
      <c r="AA61" s="824"/>
      <c r="AB61" s="824"/>
      <c r="AC61" s="824"/>
      <c r="AD61" s="824"/>
      <c r="AE61" s="824"/>
      <c r="AF61" s="824"/>
      <c r="AG61" s="824"/>
      <c r="AH61" s="824"/>
      <c r="AI61" s="824"/>
      <c r="AJ61" s="824"/>
      <c r="AK61" s="824"/>
      <c r="AL61" s="824"/>
      <c r="AM61" s="824"/>
      <c r="AN61" s="824"/>
      <c r="AO61" s="825"/>
      <c r="AP61" s="4"/>
    </row>
    <row r="62" spans="1:42" s="4" customFormat="1" ht="15" hidden="1" customHeight="1" x14ac:dyDescent="0.15">
      <c r="B62" s="826"/>
      <c r="C62" s="827"/>
      <c r="D62" s="827"/>
      <c r="E62" s="827"/>
      <c r="F62" s="827"/>
      <c r="G62" s="827"/>
      <c r="H62" s="827"/>
      <c r="I62" s="827"/>
      <c r="J62" s="827"/>
      <c r="K62" s="828"/>
      <c r="L62" s="826"/>
      <c r="M62" s="827"/>
      <c r="N62" s="827"/>
      <c r="O62" s="827"/>
      <c r="P62" s="827"/>
      <c r="Q62" s="827"/>
      <c r="R62" s="827"/>
      <c r="S62" s="827"/>
      <c r="T62" s="827"/>
      <c r="U62" s="827"/>
      <c r="V62" s="827"/>
      <c r="W62" s="827"/>
      <c r="X62" s="827"/>
      <c r="Y62" s="827"/>
      <c r="Z62" s="827"/>
      <c r="AA62" s="827"/>
      <c r="AB62" s="827"/>
      <c r="AC62" s="827"/>
      <c r="AD62" s="827"/>
      <c r="AE62" s="827"/>
      <c r="AF62" s="827"/>
      <c r="AG62" s="827"/>
      <c r="AH62" s="827"/>
      <c r="AI62" s="827"/>
      <c r="AJ62" s="827"/>
      <c r="AK62" s="827"/>
      <c r="AL62" s="827"/>
      <c r="AM62" s="827"/>
      <c r="AN62" s="827"/>
      <c r="AO62" s="828"/>
    </row>
    <row r="63" spans="1:42" s="4" customFormat="1" ht="15" customHeight="1" x14ac:dyDescent="0.15">
      <c r="B63" s="844"/>
      <c r="C63" s="845"/>
      <c r="D63" s="845"/>
      <c r="E63" s="845"/>
      <c r="F63" s="845"/>
      <c r="G63" s="845"/>
      <c r="H63" s="845"/>
      <c r="I63" s="845"/>
      <c r="J63" s="845"/>
      <c r="K63" s="846"/>
      <c r="L63" s="844"/>
      <c r="M63" s="845"/>
      <c r="N63" s="845"/>
      <c r="O63" s="845"/>
      <c r="P63" s="845"/>
      <c r="Q63" s="845"/>
      <c r="R63" s="845"/>
      <c r="S63" s="845"/>
      <c r="T63" s="845"/>
      <c r="U63" s="845"/>
      <c r="V63" s="845"/>
      <c r="W63" s="845"/>
      <c r="X63" s="845"/>
      <c r="Y63" s="845"/>
      <c r="Z63" s="845"/>
      <c r="AA63" s="845"/>
      <c r="AB63" s="845"/>
      <c r="AC63" s="845"/>
      <c r="AD63" s="845"/>
      <c r="AE63" s="845"/>
      <c r="AF63" s="845"/>
      <c r="AG63" s="845"/>
      <c r="AH63" s="845"/>
      <c r="AI63" s="845"/>
      <c r="AJ63" s="845"/>
      <c r="AK63" s="845"/>
      <c r="AL63" s="845"/>
      <c r="AM63" s="845"/>
      <c r="AN63" s="845"/>
      <c r="AO63" s="846"/>
    </row>
    <row r="64" spans="1:42" s="4" customFormat="1" ht="3.75" customHeight="1" x14ac:dyDescent="0.15">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15">
      <c r="B65" s="76" t="s">
        <v>235</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15">
      <c r="A66" s="77"/>
      <c r="B66" s="792" t="s">
        <v>236</v>
      </c>
      <c r="C66" s="800"/>
      <c r="D66" s="800"/>
      <c r="E66" s="800"/>
      <c r="F66" s="800"/>
      <c r="G66" s="800"/>
      <c r="H66" s="800"/>
      <c r="I66" s="793"/>
      <c r="J66" s="792"/>
      <c r="K66" s="800"/>
      <c r="L66" s="800"/>
      <c r="M66" s="800"/>
      <c r="N66" s="800"/>
      <c r="O66" s="800"/>
      <c r="P66" s="800"/>
      <c r="Q66" s="800"/>
      <c r="R66" s="800"/>
      <c r="S66" s="800"/>
      <c r="T66" s="793"/>
      <c r="U66" s="792" t="s">
        <v>237</v>
      </c>
      <c r="V66" s="800"/>
      <c r="W66" s="800"/>
      <c r="X66" s="800"/>
      <c r="Y66" s="800"/>
      <c r="Z66" s="800"/>
      <c r="AA66" s="800"/>
      <c r="AB66" s="793"/>
      <c r="AC66" s="799"/>
      <c r="AD66" s="799"/>
      <c r="AE66" s="799"/>
      <c r="AF66" s="799"/>
      <c r="AG66" s="799"/>
      <c r="AH66" s="799"/>
      <c r="AI66" s="799"/>
      <c r="AJ66" s="799"/>
      <c r="AK66" s="799"/>
      <c r="AL66" s="799"/>
      <c r="AM66" s="799"/>
      <c r="AN66" s="799"/>
      <c r="AO66" s="799"/>
      <c r="AP66" s="77"/>
    </row>
    <row r="67" spans="1:42" s="8" customFormat="1" x14ac:dyDescent="0.15">
      <c r="A67" s="77"/>
      <c r="B67" s="796"/>
      <c r="C67" s="809"/>
      <c r="D67" s="809"/>
      <c r="E67" s="809"/>
      <c r="F67" s="809"/>
      <c r="G67" s="809"/>
      <c r="H67" s="809"/>
      <c r="I67" s="797"/>
      <c r="J67" s="796"/>
      <c r="K67" s="809"/>
      <c r="L67" s="809"/>
      <c r="M67" s="809"/>
      <c r="N67" s="809"/>
      <c r="O67" s="809"/>
      <c r="P67" s="809"/>
      <c r="Q67" s="809"/>
      <c r="R67" s="809"/>
      <c r="S67" s="809"/>
      <c r="T67" s="797"/>
      <c r="U67" s="796"/>
      <c r="V67" s="809"/>
      <c r="W67" s="809"/>
      <c r="X67" s="809"/>
      <c r="Y67" s="809"/>
      <c r="Z67" s="809"/>
      <c r="AA67" s="809"/>
      <c r="AB67" s="797"/>
      <c r="AC67" s="799"/>
      <c r="AD67" s="799"/>
      <c r="AE67" s="799"/>
      <c r="AF67" s="799"/>
      <c r="AG67" s="799"/>
      <c r="AH67" s="799"/>
      <c r="AI67" s="799"/>
      <c r="AJ67" s="799"/>
      <c r="AK67" s="799"/>
      <c r="AL67" s="799"/>
      <c r="AM67" s="799"/>
      <c r="AN67" s="799"/>
      <c r="AO67" s="799"/>
      <c r="AP67" s="77"/>
    </row>
    <row r="68" spans="1:42" s="8" customFormat="1" x14ac:dyDescent="0.15">
      <c r="A68" s="77"/>
      <c r="B68" s="792" t="s">
        <v>238</v>
      </c>
      <c r="C68" s="800"/>
      <c r="D68" s="800"/>
      <c r="E68" s="800"/>
      <c r="F68" s="800"/>
      <c r="G68" s="800"/>
      <c r="H68" s="800"/>
      <c r="I68" s="793"/>
      <c r="J68" s="792"/>
      <c r="K68" s="800"/>
      <c r="L68" s="800"/>
      <c r="M68" s="800"/>
      <c r="N68" s="800"/>
      <c r="O68" s="800"/>
      <c r="P68" s="800"/>
      <c r="Q68" s="800"/>
      <c r="R68" s="800"/>
      <c r="S68" s="800"/>
      <c r="T68" s="793"/>
      <c r="U68" s="849" t="s">
        <v>239</v>
      </c>
      <c r="V68" s="850"/>
      <c r="W68" s="850"/>
      <c r="X68" s="850"/>
      <c r="Y68" s="850"/>
      <c r="Z68" s="850"/>
      <c r="AA68" s="850"/>
      <c r="AB68" s="851"/>
      <c r="AC68" s="849" t="s">
        <v>240</v>
      </c>
      <c r="AD68" s="850"/>
      <c r="AE68" s="800"/>
      <c r="AF68" s="800"/>
      <c r="AG68" s="800"/>
      <c r="AH68" s="800"/>
      <c r="AI68" s="800"/>
      <c r="AJ68" s="800"/>
      <c r="AK68" s="800"/>
      <c r="AL68" s="800"/>
      <c r="AM68" s="800"/>
      <c r="AN68" s="800"/>
      <c r="AO68" s="793"/>
      <c r="AP68" s="77"/>
    </row>
    <row r="69" spans="1:42" s="8" customFormat="1" x14ac:dyDescent="0.15">
      <c r="A69" s="77"/>
      <c r="B69" s="796"/>
      <c r="C69" s="809"/>
      <c r="D69" s="809"/>
      <c r="E69" s="809"/>
      <c r="F69" s="809"/>
      <c r="G69" s="809"/>
      <c r="H69" s="809"/>
      <c r="I69" s="797"/>
      <c r="J69" s="796"/>
      <c r="K69" s="809"/>
      <c r="L69" s="809"/>
      <c r="M69" s="809"/>
      <c r="N69" s="809"/>
      <c r="O69" s="809"/>
      <c r="P69" s="809"/>
      <c r="Q69" s="809"/>
      <c r="R69" s="809"/>
      <c r="S69" s="809"/>
      <c r="T69" s="797"/>
      <c r="U69" s="960"/>
      <c r="V69" s="961"/>
      <c r="W69" s="961"/>
      <c r="X69" s="961"/>
      <c r="Y69" s="961"/>
      <c r="Z69" s="961"/>
      <c r="AA69" s="961"/>
      <c r="AB69" s="962"/>
      <c r="AC69" s="960" t="s">
        <v>241</v>
      </c>
      <c r="AD69" s="961"/>
      <c r="AE69" s="809"/>
      <c r="AF69" s="809"/>
      <c r="AG69" s="809"/>
      <c r="AH69" s="809"/>
      <c r="AI69" s="809"/>
      <c r="AJ69" s="809"/>
      <c r="AK69" s="809"/>
      <c r="AL69" s="809"/>
      <c r="AM69" s="809"/>
      <c r="AN69" s="809"/>
      <c r="AO69" s="797"/>
      <c r="AP69" s="77"/>
    </row>
    <row r="70" spans="1:42" x14ac:dyDescent="0.15">
      <c r="A70" s="4"/>
      <c r="B70" s="792" t="s">
        <v>242</v>
      </c>
      <c r="C70" s="800"/>
      <c r="D70" s="800"/>
      <c r="E70" s="800"/>
      <c r="F70" s="800"/>
      <c r="G70" s="800"/>
      <c r="H70" s="800"/>
      <c r="I70" s="793"/>
      <c r="J70" s="849" t="s">
        <v>243</v>
      </c>
      <c r="K70" s="850"/>
      <c r="L70" s="976"/>
      <c r="M70" s="976"/>
      <c r="N70" s="976"/>
      <c r="O70" s="976"/>
      <c r="P70" s="976"/>
      <c r="Q70" s="976"/>
      <c r="R70" s="976"/>
      <c r="S70" s="976"/>
      <c r="T70" s="977"/>
      <c r="U70" s="799" t="s">
        <v>244</v>
      </c>
      <c r="V70" s="799"/>
      <c r="W70" s="799"/>
      <c r="X70" s="799"/>
      <c r="Y70" s="799"/>
      <c r="Z70" s="799"/>
      <c r="AA70" s="799"/>
      <c r="AB70" s="799"/>
      <c r="AC70" s="849" t="s">
        <v>240</v>
      </c>
      <c r="AD70" s="850"/>
      <c r="AE70" s="800"/>
      <c r="AF70" s="800"/>
      <c r="AG70" s="800"/>
      <c r="AH70" s="800"/>
      <c r="AI70" s="800"/>
      <c r="AJ70" s="800"/>
      <c r="AK70" s="800"/>
      <c r="AL70" s="800"/>
      <c r="AM70" s="800"/>
      <c r="AN70" s="800"/>
      <c r="AO70" s="793"/>
      <c r="AP70" s="4"/>
    </row>
    <row r="71" spans="1:42" x14ac:dyDescent="0.15">
      <c r="A71" s="4"/>
      <c r="B71" s="796"/>
      <c r="C71" s="809"/>
      <c r="D71" s="809"/>
      <c r="E71" s="809"/>
      <c r="F71" s="809"/>
      <c r="G71" s="809"/>
      <c r="H71" s="809"/>
      <c r="I71" s="797"/>
      <c r="J71" s="960" t="s">
        <v>245</v>
      </c>
      <c r="K71" s="961"/>
      <c r="L71" s="978"/>
      <c r="M71" s="978"/>
      <c r="N71" s="978"/>
      <c r="O71" s="978"/>
      <c r="P71" s="978"/>
      <c r="Q71" s="978"/>
      <c r="R71" s="978"/>
      <c r="S71" s="978"/>
      <c r="T71" s="979"/>
      <c r="U71" s="799"/>
      <c r="V71" s="799"/>
      <c r="W71" s="799"/>
      <c r="X71" s="799"/>
      <c r="Y71" s="799"/>
      <c r="Z71" s="799"/>
      <c r="AA71" s="799"/>
      <c r="AB71" s="799"/>
      <c r="AC71" s="960" t="s">
        <v>241</v>
      </c>
      <c r="AD71" s="961"/>
      <c r="AE71" s="809"/>
      <c r="AF71" s="809"/>
      <c r="AG71" s="809"/>
      <c r="AH71" s="809"/>
      <c r="AI71" s="809"/>
      <c r="AJ71" s="809"/>
      <c r="AK71" s="809"/>
      <c r="AL71" s="809"/>
      <c r="AM71" s="809"/>
      <c r="AN71" s="809"/>
      <c r="AO71" s="797"/>
      <c r="AP71" s="4"/>
    </row>
    <row r="72" spans="1:42" ht="18.75" customHeight="1" x14ac:dyDescent="0.15">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15">
      <c r="A73" s="4"/>
      <c r="B73" s="965" t="s">
        <v>246</v>
      </c>
      <c r="C73" s="965"/>
      <c r="D73" s="965"/>
      <c r="E73" s="965"/>
      <c r="F73" s="965"/>
      <c r="G73" s="965"/>
      <c r="H73" s="965"/>
      <c r="I73" s="965"/>
      <c r="J73" s="965"/>
      <c r="K73" s="965"/>
      <c r="L73" s="965"/>
      <c r="M73" s="965"/>
      <c r="N73" s="965"/>
      <c r="O73" s="965"/>
      <c r="P73" s="965"/>
      <c r="Q73" s="965"/>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4"/>
    </row>
    <row r="74" spans="1:42" x14ac:dyDescent="0.15">
      <c r="A74" s="4"/>
      <c r="B74" s="792" t="s">
        <v>40</v>
      </c>
      <c r="C74" s="793"/>
      <c r="D74" s="966" t="s">
        <v>247</v>
      </c>
      <c r="E74" s="967"/>
      <c r="F74" s="967"/>
      <c r="G74" s="967"/>
      <c r="H74" s="967"/>
      <c r="I74" s="967"/>
      <c r="J74" s="967"/>
      <c r="K74" s="967"/>
      <c r="L74" s="967"/>
      <c r="M74" s="967"/>
      <c r="N74" s="967"/>
      <c r="O74" s="967"/>
      <c r="P74" s="967"/>
      <c r="Q74" s="967"/>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4"/>
    </row>
    <row r="75" spans="1:42" s="4" customFormat="1" ht="0.75" customHeight="1" x14ac:dyDescent="0.15">
      <c r="B75" s="794"/>
      <c r="C75" s="795"/>
      <c r="D75" s="966"/>
      <c r="E75" s="967"/>
      <c r="F75" s="967"/>
      <c r="G75" s="967"/>
      <c r="H75" s="967"/>
      <c r="I75" s="967"/>
      <c r="J75" s="967"/>
      <c r="K75" s="967"/>
      <c r="L75" s="967"/>
      <c r="M75" s="967"/>
      <c r="N75" s="967"/>
      <c r="O75" s="967"/>
      <c r="P75" s="967"/>
      <c r="Q75" s="967"/>
      <c r="R75" s="967"/>
      <c r="S75" s="967"/>
      <c r="T75" s="967"/>
      <c r="U75" s="967"/>
      <c r="V75" s="967"/>
      <c r="W75" s="967"/>
      <c r="X75" s="967"/>
      <c r="Y75" s="967"/>
      <c r="Z75" s="967"/>
      <c r="AA75" s="967"/>
      <c r="AB75" s="967"/>
      <c r="AC75" s="967"/>
      <c r="AD75" s="967"/>
      <c r="AE75" s="967"/>
      <c r="AF75" s="967"/>
      <c r="AG75" s="967"/>
      <c r="AH75" s="967"/>
      <c r="AI75" s="967"/>
      <c r="AJ75" s="967"/>
      <c r="AK75" s="967"/>
      <c r="AL75" s="967"/>
      <c r="AM75" s="967"/>
      <c r="AN75" s="967"/>
      <c r="AO75" s="967"/>
    </row>
    <row r="76" spans="1:42" ht="17.25" customHeight="1" x14ac:dyDescent="0.15">
      <c r="A76" s="4"/>
      <c r="B76" s="794"/>
      <c r="C76" s="795"/>
      <c r="D76" s="968" t="s">
        <v>248</v>
      </c>
      <c r="E76" s="969"/>
      <c r="F76" s="969"/>
      <c r="G76" s="969"/>
      <c r="H76" s="969"/>
      <c r="I76" s="969"/>
      <c r="J76" s="969"/>
      <c r="K76" s="969"/>
      <c r="L76" s="969"/>
      <c r="M76" s="969"/>
      <c r="N76" s="969"/>
      <c r="O76" s="969"/>
      <c r="P76" s="969"/>
      <c r="Q76" s="969"/>
      <c r="R76" s="969"/>
      <c r="S76" s="969"/>
      <c r="T76" s="969"/>
      <c r="U76" s="969"/>
      <c r="V76" s="969"/>
      <c r="W76" s="969"/>
      <c r="X76" s="969"/>
      <c r="Y76" s="969"/>
      <c r="Z76" s="969"/>
      <c r="AA76" s="969"/>
      <c r="AB76" s="969"/>
      <c r="AC76" s="969"/>
      <c r="AD76" s="969"/>
      <c r="AE76" s="969"/>
      <c r="AF76" s="969"/>
      <c r="AG76" s="969"/>
      <c r="AH76" s="969"/>
      <c r="AI76" s="969"/>
      <c r="AJ76" s="969"/>
      <c r="AK76" s="969"/>
      <c r="AL76" s="969"/>
      <c r="AM76" s="969"/>
      <c r="AN76" s="969"/>
      <c r="AO76" s="966"/>
      <c r="AP76" s="4"/>
    </row>
    <row r="77" spans="1:42" ht="15" customHeight="1" x14ac:dyDescent="0.15">
      <c r="A77" s="4"/>
      <c r="B77" s="794"/>
      <c r="C77" s="795"/>
      <c r="D77" s="970"/>
      <c r="E77" s="971"/>
      <c r="F77" s="971"/>
      <c r="G77" s="971"/>
      <c r="H77" s="971"/>
      <c r="I77" s="971"/>
      <c r="J77" s="971"/>
      <c r="K77" s="971"/>
      <c r="L77" s="971"/>
      <c r="M77" s="971"/>
      <c r="N77" s="971"/>
      <c r="O77" s="971"/>
      <c r="P77" s="971"/>
      <c r="Q77" s="971"/>
      <c r="R77" s="971"/>
      <c r="S77" s="971"/>
      <c r="T77" s="971"/>
      <c r="U77" s="971"/>
      <c r="V77" s="971"/>
      <c r="W77" s="971"/>
      <c r="X77" s="971"/>
      <c r="Y77" s="971"/>
      <c r="Z77" s="971"/>
      <c r="AA77" s="971"/>
      <c r="AB77" s="971"/>
      <c r="AC77" s="971"/>
      <c r="AD77" s="971"/>
      <c r="AE77" s="971"/>
      <c r="AF77" s="971"/>
      <c r="AG77" s="971"/>
      <c r="AH77" s="971"/>
      <c r="AI77" s="971"/>
      <c r="AJ77" s="971"/>
      <c r="AK77" s="971"/>
      <c r="AL77" s="971"/>
      <c r="AM77" s="971"/>
      <c r="AN77" s="971"/>
      <c r="AO77" s="972"/>
      <c r="AP77" s="4"/>
    </row>
    <row r="78" spans="1:42" s="77" customFormat="1" ht="15" customHeight="1" x14ac:dyDescent="0.15">
      <c r="A78" s="4"/>
      <c r="B78" s="796"/>
      <c r="C78" s="797"/>
      <c r="D78" s="973"/>
      <c r="E78" s="974"/>
      <c r="F78" s="974"/>
      <c r="G78" s="974"/>
      <c r="H78" s="974"/>
      <c r="I78" s="974"/>
      <c r="J78" s="974"/>
      <c r="K78" s="974"/>
      <c r="L78" s="974"/>
      <c r="M78" s="974"/>
      <c r="N78" s="974"/>
      <c r="O78" s="974"/>
      <c r="P78" s="974"/>
      <c r="Q78" s="974"/>
      <c r="R78" s="974"/>
      <c r="S78" s="974"/>
      <c r="T78" s="974"/>
      <c r="U78" s="974"/>
      <c r="V78" s="974"/>
      <c r="W78" s="974"/>
      <c r="X78" s="974"/>
      <c r="Y78" s="974"/>
      <c r="Z78" s="974"/>
      <c r="AA78" s="974"/>
      <c r="AB78" s="974"/>
      <c r="AC78" s="974"/>
      <c r="AD78" s="974"/>
      <c r="AE78" s="974"/>
      <c r="AF78" s="974"/>
      <c r="AG78" s="974"/>
      <c r="AH78" s="974"/>
      <c r="AI78" s="974"/>
      <c r="AJ78" s="974"/>
      <c r="AK78" s="974"/>
      <c r="AL78" s="974"/>
      <c r="AM78" s="974"/>
      <c r="AN78" s="974"/>
      <c r="AO78" s="975"/>
      <c r="AP78" s="4"/>
    </row>
    <row r="79" spans="1:42" s="77" customFormat="1" ht="15" customHeight="1" x14ac:dyDescent="0.15">
      <c r="A79" s="4"/>
      <c r="B79" s="93" t="s">
        <v>249</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15">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15">
      <c r="A81" s="72"/>
      <c r="B81" s="72" t="s">
        <v>250</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15">
      <c r="A82" s="72"/>
      <c r="B82" s="72" t="s">
        <v>251</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15">
      <c r="A83" s="72"/>
      <c r="B83" s="72" t="s">
        <v>252</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15">
      <c r="A84" s="72"/>
      <c r="B84" s="72" t="s">
        <v>253</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15">
      <c r="A85" s="72"/>
      <c r="B85" s="72" t="s">
        <v>254</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15">
      <c r="A86" s="72"/>
      <c r="B86" s="72" t="s">
        <v>255</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15">
      <c r="A87" s="72"/>
      <c r="B87" s="72"/>
      <c r="C87" s="72" t="s">
        <v>256</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15">
      <c r="A88" s="72"/>
      <c r="B88" s="72"/>
      <c r="C88" s="72" t="s">
        <v>257</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15">
      <c r="A89" s="72"/>
      <c r="B89" s="72"/>
      <c r="C89" s="72" t="s">
        <v>258</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15">
      <c r="A90" s="72"/>
      <c r="B90" s="72"/>
      <c r="C90" s="72" t="s">
        <v>259</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15">
      <c r="A91" s="72"/>
      <c r="B91" s="72"/>
      <c r="C91" s="963" t="s">
        <v>260</v>
      </c>
      <c r="D91" s="963"/>
      <c r="E91" s="963"/>
      <c r="F91" s="963"/>
      <c r="G91" s="963"/>
      <c r="H91" s="963"/>
      <c r="I91" s="963"/>
      <c r="J91" s="963"/>
      <c r="K91" s="963"/>
      <c r="L91" s="963"/>
      <c r="M91" s="963"/>
      <c r="N91" s="963"/>
      <c r="O91" s="963"/>
      <c r="P91" s="963"/>
      <c r="Q91" s="963"/>
      <c r="R91" s="963"/>
      <c r="S91" s="963"/>
      <c r="T91" s="963"/>
      <c r="U91" s="963"/>
      <c r="V91" s="963"/>
      <c r="W91" s="963"/>
      <c r="X91" s="963"/>
      <c r="Y91" s="963"/>
      <c r="Z91" s="963"/>
      <c r="AA91" s="963"/>
      <c r="AB91" s="963"/>
      <c r="AC91" s="963"/>
      <c r="AD91" s="963"/>
      <c r="AE91" s="963"/>
      <c r="AF91" s="963"/>
      <c r="AG91" s="963"/>
      <c r="AH91" s="963"/>
      <c r="AI91" s="963"/>
      <c r="AJ91" s="963"/>
      <c r="AK91" s="963"/>
      <c r="AL91" s="963"/>
      <c r="AM91" s="963"/>
      <c r="AN91" s="963"/>
      <c r="AO91" s="963"/>
      <c r="AP91" s="72"/>
    </row>
    <row r="92" spans="1:42" s="4" customFormat="1" ht="33" customHeight="1" x14ac:dyDescent="0.15">
      <c r="A92" s="72"/>
      <c r="B92" s="964" t="s">
        <v>261</v>
      </c>
      <c r="C92" s="964"/>
      <c r="D92" s="964"/>
      <c r="E92" s="964"/>
      <c r="F92" s="964"/>
      <c r="G92" s="964"/>
      <c r="H92" s="964"/>
      <c r="I92" s="964"/>
      <c r="J92" s="964"/>
      <c r="K92" s="964"/>
      <c r="L92" s="964"/>
      <c r="M92" s="964"/>
      <c r="N92" s="964"/>
      <c r="O92" s="964"/>
      <c r="P92" s="964"/>
      <c r="Q92" s="964"/>
      <c r="R92" s="964"/>
      <c r="S92" s="964"/>
      <c r="T92" s="964"/>
      <c r="U92" s="964"/>
      <c r="V92" s="964"/>
      <c r="W92" s="964"/>
      <c r="X92" s="964"/>
      <c r="Y92" s="964"/>
      <c r="Z92" s="964"/>
      <c r="AA92" s="964"/>
      <c r="AB92" s="964"/>
      <c r="AC92" s="964"/>
      <c r="AD92" s="964"/>
      <c r="AE92" s="964"/>
      <c r="AF92" s="964"/>
      <c r="AG92" s="964"/>
      <c r="AH92" s="964"/>
      <c r="AI92" s="964"/>
      <c r="AJ92" s="964"/>
      <c r="AK92" s="964"/>
      <c r="AL92" s="964"/>
      <c r="AM92" s="964"/>
      <c r="AN92" s="964"/>
      <c r="AO92" s="964"/>
      <c r="AP92" s="72"/>
    </row>
    <row r="93" spans="1:42" s="72" customFormat="1" ht="15" customHeight="1" x14ac:dyDescent="0.15">
      <c r="B93" s="72" t="s">
        <v>262</v>
      </c>
    </row>
    <row r="94" spans="1:42" s="72" customFormat="1" ht="15" customHeight="1" x14ac:dyDescent="0.15">
      <c r="B94" s="72" t="s">
        <v>263</v>
      </c>
    </row>
    <row r="95" spans="1:42" s="72" customFormat="1" ht="15" customHeight="1" x14ac:dyDescent="0.15">
      <c r="B95" s="72" t="s">
        <v>264</v>
      </c>
    </row>
    <row r="96" spans="1:42" s="72" customFormat="1" ht="15" customHeight="1" x14ac:dyDescent="0.15">
      <c r="B96" s="72" t="s">
        <v>265</v>
      </c>
    </row>
    <row r="97" spans="1:42" s="72" customFormat="1" ht="15" customHeight="1" x14ac:dyDescent="0.15"/>
    <row r="98" spans="1:42" s="72" customFormat="1" ht="15" customHeight="1" x14ac:dyDescent="0.15"/>
    <row r="99" spans="1:42" s="72" customFormat="1" ht="1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 ref="B66:I67"/>
    <mergeCell ref="J66:T67"/>
    <mergeCell ref="U66:AB67"/>
    <mergeCell ref="AC66:AO67"/>
    <mergeCell ref="B68:I69"/>
    <mergeCell ref="J68:T69"/>
    <mergeCell ref="U68:AB69"/>
    <mergeCell ref="AC68:AD68"/>
    <mergeCell ref="AE68:AO68"/>
    <mergeCell ref="AC69:AD6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C49:G49"/>
    <mergeCell ref="H49:K49"/>
    <mergeCell ref="L49:O49"/>
    <mergeCell ref="P49:S49"/>
    <mergeCell ref="T49:W49"/>
    <mergeCell ref="X49:AA49"/>
    <mergeCell ref="AB49:AE49"/>
    <mergeCell ref="AF49:AI49"/>
    <mergeCell ref="AJ49:AN49"/>
    <mergeCell ref="B48:G48"/>
    <mergeCell ref="H48:K48"/>
    <mergeCell ref="L48:O48"/>
    <mergeCell ref="P48:S48"/>
    <mergeCell ref="T48:W48"/>
    <mergeCell ref="X48:AA48"/>
    <mergeCell ref="AB48:AE48"/>
    <mergeCell ref="AF48:AI48"/>
    <mergeCell ref="AJ48:AO48"/>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C43:G43"/>
    <mergeCell ref="H43:K43"/>
    <mergeCell ref="L43:O43"/>
    <mergeCell ref="P43:S43"/>
    <mergeCell ref="T43:W43"/>
    <mergeCell ref="X43:AA43"/>
    <mergeCell ref="AB43:AE43"/>
    <mergeCell ref="AF43:AI43"/>
    <mergeCell ref="AJ43:AM43"/>
    <mergeCell ref="B42:G42"/>
    <mergeCell ref="H42:K42"/>
    <mergeCell ref="L42:O42"/>
    <mergeCell ref="P42:S42"/>
    <mergeCell ref="T42:W42"/>
    <mergeCell ref="X42:AA42"/>
    <mergeCell ref="AB42:AE42"/>
    <mergeCell ref="AF42:AI42"/>
    <mergeCell ref="AJ42:AM42"/>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s>
  <phoneticPr fontId="10"/>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15"/>
  <cols>
    <col min="1" max="1" width="1.125" style="3" customWidth="1"/>
    <col min="2" max="15" width="2.5" style="3" customWidth="1"/>
    <col min="16" max="17" width="1.75" style="3" customWidth="1"/>
    <col min="18" max="29" width="2.5" style="3" customWidth="1"/>
    <col min="30" max="31" width="3.125" style="3" customWidth="1"/>
    <col min="32" max="38" width="2.5" style="3" customWidth="1"/>
    <col min="39" max="40" width="1.5" style="3" customWidth="1"/>
    <col min="41" max="41" width="1.75" style="3" customWidth="1"/>
    <col min="42" max="42" width="0.75" style="3" customWidth="1"/>
    <col min="43" max="43" width="0.5" style="3" customWidth="1"/>
    <col min="44" max="16384" width="9" style="3"/>
  </cols>
  <sheetData>
    <row r="1" spans="1:50" ht="18.75" hidden="1" customHeight="1" x14ac:dyDescent="0.15">
      <c r="A1" s="1027" t="s">
        <v>64</v>
      </c>
      <c r="B1" s="774"/>
      <c r="C1" s="774"/>
      <c r="D1" s="774"/>
      <c r="E1" s="774"/>
      <c r="F1" s="774"/>
      <c r="G1" s="774"/>
      <c r="H1" s="774"/>
      <c r="I1" s="774"/>
      <c r="J1" s="774"/>
      <c r="K1" s="774"/>
      <c r="L1" s="774"/>
      <c r="M1" s="774"/>
      <c r="N1" s="774"/>
      <c r="O1" s="774"/>
      <c r="P1" s="774"/>
      <c r="Q1" s="774"/>
      <c r="R1" s="774"/>
      <c r="S1" s="774"/>
      <c r="T1" s="774"/>
      <c r="U1" s="774"/>
      <c r="V1" s="774"/>
      <c r="W1" s="774"/>
      <c r="X1" s="774"/>
      <c r="Y1" s="774"/>
      <c r="Z1" s="774"/>
      <c r="AA1" s="774"/>
      <c r="AB1" s="774"/>
      <c r="AC1" s="774"/>
      <c r="AD1" s="774"/>
      <c r="AE1" s="774"/>
      <c r="AF1" s="774"/>
      <c r="AG1" s="774"/>
      <c r="AH1" s="774"/>
      <c r="AI1" s="774"/>
      <c r="AJ1" s="774"/>
      <c r="AK1" s="774"/>
      <c r="AL1" s="774"/>
      <c r="AM1" s="774"/>
      <c r="AN1" s="774"/>
      <c r="AO1" s="774"/>
      <c r="AP1" s="775"/>
      <c r="AQ1" s="65" t="s">
        <v>266</v>
      </c>
      <c r="AR1" s="10"/>
      <c r="AS1" s="10"/>
      <c r="AT1" s="10"/>
      <c r="AU1" s="10"/>
      <c r="AV1" s="10"/>
      <c r="AW1" s="10"/>
      <c r="AX1" s="11"/>
    </row>
    <row r="2" spans="1:50" s="1" customFormat="1" ht="15" customHeight="1" x14ac:dyDescent="0.15">
      <c r="B2" s="2" t="s">
        <v>267</v>
      </c>
    </row>
    <row r="3" spans="1:50" ht="22.5" customHeight="1" x14ac:dyDescent="0.15">
      <c r="B3" s="776" t="s">
        <v>268</v>
      </c>
      <c r="C3" s="776"/>
      <c r="D3" s="776"/>
      <c r="E3" s="776"/>
      <c r="F3" s="776"/>
      <c r="G3" s="776"/>
      <c r="H3" s="776"/>
      <c r="I3" s="776"/>
      <c r="J3" s="776"/>
      <c r="K3" s="776"/>
      <c r="L3" s="776"/>
      <c r="M3" s="776"/>
      <c r="N3" s="776"/>
      <c r="O3" s="776"/>
      <c r="P3" s="776"/>
      <c r="Q3" s="776"/>
      <c r="R3" s="776"/>
      <c r="S3" s="776"/>
      <c r="T3" s="776"/>
      <c r="U3" s="776"/>
      <c r="V3" s="776"/>
      <c r="W3" s="776"/>
      <c r="X3" s="776"/>
      <c r="Y3" s="776"/>
      <c r="Z3" s="776"/>
      <c r="AA3" s="776"/>
      <c r="AB3" s="776"/>
      <c r="AC3" s="776"/>
      <c r="AD3" s="776"/>
      <c r="AE3" s="776"/>
      <c r="AF3" s="776"/>
      <c r="AG3" s="776"/>
      <c r="AH3" s="776"/>
      <c r="AI3" s="776"/>
      <c r="AJ3" s="776"/>
      <c r="AK3" s="776"/>
      <c r="AL3" s="776"/>
      <c r="AM3" s="776"/>
      <c r="AN3" s="776"/>
      <c r="AO3" s="776"/>
    </row>
    <row r="4" spans="1:50" ht="17.25" x14ac:dyDescent="0.15">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15">
      <c r="A5" s="14"/>
      <c r="B5" s="16" t="s">
        <v>269</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15">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15">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15">
      <c r="A8" s="20"/>
      <c r="B8" s="9" t="s">
        <v>270</v>
      </c>
      <c r="AP8" s="3"/>
    </row>
    <row r="9" spans="1:50" s="12" customFormat="1" ht="16.5" customHeight="1" x14ac:dyDescent="0.15">
      <c r="A9" s="20"/>
      <c r="B9" s="983" t="s">
        <v>271</v>
      </c>
      <c r="C9" s="984"/>
      <c r="D9" s="984"/>
      <c r="E9" s="984"/>
      <c r="F9" s="984"/>
      <c r="G9" s="985"/>
      <c r="H9" s="1024" t="s">
        <v>272</v>
      </c>
      <c r="I9" s="1024"/>
      <c r="J9" s="1024"/>
      <c r="K9" s="1024"/>
      <c r="L9" s="1024"/>
      <c r="M9" s="1024"/>
      <c r="N9" s="1024"/>
      <c r="O9" s="1024"/>
      <c r="P9" s="1024"/>
      <c r="Q9" s="1024"/>
      <c r="R9" s="1024"/>
      <c r="S9" s="1024"/>
      <c r="T9" s="1024"/>
      <c r="U9" s="1024"/>
      <c r="V9" s="1024"/>
      <c r="W9" s="1024"/>
      <c r="X9" s="1024"/>
      <c r="Y9" s="1024"/>
      <c r="Z9" s="1024"/>
      <c r="AA9" s="1024"/>
      <c r="AB9" s="1024"/>
      <c r="AC9" s="1024"/>
      <c r="AD9" s="1024"/>
      <c r="AE9" s="1024"/>
      <c r="AF9" s="1024"/>
      <c r="AG9" s="1024"/>
      <c r="AH9" s="1024"/>
      <c r="AI9" s="1024"/>
      <c r="AJ9" s="1024"/>
      <c r="AK9" s="1024"/>
      <c r="AL9" s="1024"/>
      <c r="AM9" s="1024"/>
      <c r="AN9" s="1024"/>
      <c r="AO9" s="1024"/>
      <c r="AP9" s="3"/>
      <c r="AQ9" s="9"/>
    </row>
    <row r="10" spans="1:50" s="12" customFormat="1" ht="16.5" customHeight="1" x14ac:dyDescent="0.15">
      <c r="A10" s="20"/>
      <c r="B10" s="1001"/>
      <c r="C10" s="1002"/>
      <c r="D10" s="1002"/>
      <c r="E10" s="1002"/>
      <c r="F10" s="1002"/>
      <c r="G10" s="1003"/>
      <c r="H10" s="1024" t="s">
        <v>273</v>
      </c>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c r="AP10" s="3"/>
      <c r="AQ10" s="9"/>
    </row>
    <row r="11" spans="1:50" s="12" customFormat="1" ht="14.25" customHeight="1" x14ac:dyDescent="0.15">
      <c r="A11" s="20"/>
      <c r="B11" s="1001"/>
      <c r="C11" s="1002"/>
      <c r="D11" s="1002"/>
      <c r="E11" s="1002"/>
      <c r="F11" s="1002"/>
      <c r="G11" s="1003"/>
      <c r="H11" s="983" t="s">
        <v>40</v>
      </c>
      <c r="I11" s="985"/>
      <c r="J11" s="1004" t="s">
        <v>274</v>
      </c>
      <c r="K11" s="1005"/>
      <c r="L11" s="1005"/>
      <c r="M11" s="1005"/>
      <c r="N11" s="1005"/>
      <c r="O11" s="1005"/>
      <c r="P11" s="1005"/>
      <c r="Q11" s="1005"/>
      <c r="R11" s="1005"/>
      <c r="S11" s="1005"/>
      <c r="T11" s="1005"/>
      <c r="U11" s="1005"/>
      <c r="V11" s="1005"/>
      <c r="W11" s="1005"/>
      <c r="X11" s="1005"/>
      <c r="Y11" s="1005"/>
      <c r="Z11" s="1005"/>
      <c r="AA11" s="1005"/>
      <c r="AB11" s="1005"/>
      <c r="AC11" s="1020" t="s">
        <v>275</v>
      </c>
      <c r="AD11" s="1008"/>
      <c r="AE11" s="1008"/>
      <c r="AF11" s="1008"/>
      <c r="AG11" s="1008"/>
      <c r="AH11" s="1008"/>
      <c r="AI11" s="1008"/>
      <c r="AJ11" s="1008"/>
      <c r="AK11" s="1008"/>
      <c r="AL11" s="1008"/>
      <c r="AM11" s="1008"/>
      <c r="AN11" s="1008"/>
      <c r="AO11" s="1025"/>
      <c r="AP11" s="3"/>
      <c r="AQ11" s="9"/>
    </row>
    <row r="12" spans="1:50" s="12" customFormat="1" ht="14.25" customHeight="1" x14ac:dyDescent="0.15">
      <c r="A12" s="6"/>
      <c r="B12" s="1001"/>
      <c r="C12" s="1002"/>
      <c r="D12" s="1002"/>
      <c r="E12" s="1002"/>
      <c r="F12" s="1002"/>
      <c r="G12" s="1003"/>
      <c r="H12" s="986"/>
      <c r="I12" s="988"/>
      <c r="J12" s="1006"/>
      <c r="K12" s="1007"/>
      <c r="L12" s="1007"/>
      <c r="M12" s="1007"/>
      <c r="N12" s="1007"/>
      <c r="O12" s="1007"/>
      <c r="P12" s="1007"/>
      <c r="Q12" s="1007"/>
      <c r="R12" s="1007"/>
      <c r="S12" s="1007"/>
      <c r="T12" s="1007"/>
      <c r="U12" s="1007"/>
      <c r="V12" s="1007"/>
      <c r="W12" s="1007"/>
      <c r="X12" s="1007"/>
      <c r="Y12" s="1007"/>
      <c r="Z12" s="1007"/>
      <c r="AA12" s="1007"/>
      <c r="AB12" s="1007"/>
      <c r="AC12" s="1020"/>
      <c r="AD12" s="1008"/>
      <c r="AE12" s="50"/>
      <c r="AF12" s="50" t="s">
        <v>276</v>
      </c>
      <c r="AG12" s="50"/>
      <c r="AH12" s="50" t="s">
        <v>277</v>
      </c>
      <c r="AI12" s="50"/>
      <c r="AJ12" s="50" t="s">
        <v>278</v>
      </c>
      <c r="AK12" s="50"/>
      <c r="AL12" s="50"/>
      <c r="AM12" s="50"/>
      <c r="AN12" s="50"/>
      <c r="AO12" s="51"/>
      <c r="AP12" s="3"/>
      <c r="AQ12" s="9"/>
    </row>
    <row r="13" spans="1:50" s="12" customFormat="1" ht="14.25" customHeight="1" x14ac:dyDescent="0.15">
      <c r="A13" s="6"/>
      <c r="B13" s="986"/>
      <c r="C13" s="987"/>
      <c r="D13" s="987"/>
      <c r="E13" s="987"/>
      <c r="F13" s="987"/>
      <c r="G13" s="988"/>
      <c r="H13" s="983" t="s">
        <v>40</v>
      </c>
      <c r="I13" s="985"/>
      <c r="J13" s="1004" t="s">
        <v>279</v>
      </c>
      <c r="K13" s="1005"/>
      <c r="L13" s="1005"/>
      <c r="M13" s="1005"/>
      <c r="N13" s="1005"/>
      <c r="O13" s="1005"/>
      <c r="P13" s="1005"/>
      <c r="Q13" s="1005"/>
      <c r="R13" s="1005"/>
      <c r="S13" s="1005"/>
      <c r="T13" s="1005"/>
      <c r="U13" s="1005"/>
      <c r="V13" s="1005"/>
      <c r="W13" s="1005"/>
      <c r="X13" s="1005"/>
      <c r="Y13" s="1005"/>
      <c r="Z13" s="1005"/>
      <c r="AA13" s="1005"/>
      <c r="AB13" s="1005"/>
      <c r="AC13" s="1005"/>
      <c r="AD13" s="1005"/>
      <c r="AE13" s="1005"/>
      <c r="AF13" s="1005"/>
      <c r="AG13" s="1005"/>
      <c r="AH13" s="1005"/>
      <c r="AI13" s="1005"/>
      <c r="AJ13" s="1005"/>
      <c r="AK13" s="1005"/>
      <c r="AL13" s="1005"/>
      <c r="AM13" s="1005"/>
      <c r="AN13" s="1005"/>
      <c r="AO13" s="1009"/>
      <c r="AP13" s="3"/>
      <c r="AQ13" s="9"/>
    </row>
    <row r="14" spans="1:50" s="12" customFormat="1" ht="14.25" customHeight="1" x14ac:dyDescent="0.15">
      <c r="A14" s="1"/>
      <c r="B14" s="62"/>
      <c r="C14" s="63"/>
      <c r="D14" s="63"/>
      <c r="E14" s="63"/>
      <c r="F14" s="63"/>
      <c r="G14" s="64"/>
      <c r="H14" s="986"/>
      <c r="I14" s="988"/>
      <c r="J14" s="1006"/>
      <c r="K14" s="1007"/>
      <c r="L14" s="1007"/>
      <c r="M14" s="1007"/>
      <c r="N14" s="1007"/>
      <c r="O14" s="1007"/>
      <c r="P14" s="1007"/>
      <c r="Q14" s="1007"/>
      <c r="R14" s="1007"/>
      <c r="S14" s="1007"/>
      <c r="T14" s="1007"/>
      <c r="U14" s="1007"/>
      <c r="V14" s="1007"/>
      <c r="W14" s="1007"/>
      <c r="X14" s="1007"/>
      <c r="Y14" s="1007"/>
      <c r="Z14" s="1007"/>
      <c r="AA14" s="1007"/>
      <c r="AB14" s="1007"/>
      <c r="AC14" s="1007"/>
      <c r="AD14" s="1007"/>
      <c r="AE14" s="1007"/>
      <c r="AF14" s="1007"/>
      <c r="AG14" s="1007"/>
      <c r="AH14" s="1007"/>
      <c r="AI14" s="1007"/>
      <c r="AJ14" s="1007"/>
      <c r="AK14" s="1007"/>
      <c r="AL14" s="1007"/>
      <c r="AM14" s="1007"/>
      <c r="AN14" s="1007"/>
      <c r="AO14" s="1026"/>
      <c r="AP14" s="3"/>
      <c r="AQ14" s="9"/>
    </row>
    <row r="15" spans="1:50" s="12" customFormat="1" ht="14.25" customHeight="1" x14ac:dyDescent="0.15">
      <c r="A15" s="1"/>
      <c r="B15" s="62"/>
      <c r="C15" s="63"/>
      <c r="D15" s="63"/>
      <c r="E15" s="63"/>
      <c r="F15" s="63"/>
      <c r="G15" s="64"/>
      <c r="H15" s="983" t="s">
        <v>40</v>
      </c>
      <c r="I15" s="985"/>
      <c r="J15" s="1004" t="s">
        <v>280</v>
      </c>
      <c r="K15" s="1005"/>
      <c r="L15" s="1005"/>
      <c r="M15" s="1005"/>
      <c r="N15" s="1005"/>
      <c r="O15" s="1005"/>
      <c r="P15" s="1005"/>
      <c r="Q15" s="1005"/>
      <c r="R15" s="1005"/>
      <c r="S15" s="1005"/>
      <c r="T15" s="1005"/>
      <c r="U15" s="1005"/>
      <c r="V15" s="1005"/>
      <c r="W15" s="1005"/>
      <c r="X15" s="1005"/>
      <c r="Y15" s="1005"/>
      <c r="Z15" s="1005"/>
      <c r="AA15" s="1005"/>
      <c r="AB15" s="1005"/>
      <c r="AC15" s="52" t="s">
        <v>281</v>
      </c>
      <c r="AD15" s="1008"/>
      <c r="AE15" s="1008"/>
      <c r="AF15" s="1008"/>
      <c r="AG15" s="1008"/>
      <c r="AH15" s="50" t="s">
        <v>282</v>
      </c>
      <c r="AI15" s="1018" t="s">
        <v>283</v>
      </c>
      <c r="AJ15" s="1018"/>
      <c r="AK15" s="1018"/>
      <c r="AL15" s="1018"/>
      <c r="AM15" s="1018"/>
      <c r="AN15" s="1018"/>
      <c r="AO15" s="1019"/>
      <c r="AP15" s="3"/>
      <c r="AQ15" s="9"/>
      <c r="AR15" s="12" t="s">
        <v>284</v>
      </c>
    </row>
    <row r="16" spans="1:50" s="12" customFormat="1" ht="14.25" customHeight="1" x14ac:dyDescent="0.15">
      <c r="A16" s="21"/>
      <c r="B16" s="22"/>
      <c r="G16" s="23"/>
      <c r="H16" s="986"/>
      <c r="I16" s="988"/>
      <c r="J16" s="1006"/>
      <c r="K16" s="1007"/>
      <c r="L16" s="1007"/>
      <c r="M16" s="1007"/>
      <c r="N16" s="1007"/>
      <c r="O16" s="1007"/>
      <c r="P16" s="1007"/>
      <c r="Q16" s="1007"/>
      <c r="R16" s="1007"/>
      <c r="S16" s="1007"/>
      <c r="T16" s="1007"/>
      <c r="U16" s="1007"/>
      <c r="V16" s="1007"/>
      <c r="W16" s="1007"/>
      <c r="X16" s="1007"/>
      <c r="Y16" s="1007"/>
      <c r="Z16" s="1007"/>
      <c r="AA16" s="1007"/>
      <c r="AB16" s="1007"/>
      <c r="AC16" s="1020"/>
      <c r="AD16" s="1008"/>
      <c r="AE16" s="50"/>
      <c r="AF16" s="50" t="s">
        <v>276</v>
      </c>
      <c r="AG16" s="50"/>
      <c r="AH16" s="50" t="s">
        <v>277</v>
      </c>
      <c r="AI16" s="50"/>
      <c r="AJ16" s="50" t="s">
        <v>278</v>
      </c>
      <c r="AK16" s="50"/>
      <c r="AL16" s="50"/>
      <c r="AM16" s="50"/>
      <c r="AN16" s="50"/>
      <c r="AO16" s="51"/>
      <c r="AP16" s="3"/>
      <c r="AQ16" s="9"/>
      <c r="AR16" s="12" t="s">
        <v>285</v>
      </c>
    </row>
    <row r="17" spans="1:44" s="12" customFormat="1" ht="14.25" customHeight="1" x14ac:dyDescent="0.15">
      <c r="A17" s="24"/>
      <c r="B17" s="1001" t="s">
        <v>286</v>
      </c>
      <c r="C17" s="1002"/>
      <c r="D17" s="1002"/>
      <c r="E17" s="1002"/>
      <c r="F17" s="1002"/>
      <c r="G17" s="1003"/>
      <c r="H17" s="983" t="s">
        <v>40</v>
      </c>
      <c r="I17" s="985"/>
      <c r="J17" s="1004" t="s">
        <v>287</v>
      </c>
      <c r="K17" s="1005"/>
      <c r="L17" s="1005"/>
      <c r="M17" s="1005"/>
      <c r="N17" s="1005"/>
      <c r="O17" s="1005"/>
      <c r="P17" s="1005"/>
      <c r="Q17" s="1005"/>
      <c r="R17" s="1005"/>
      <c r="S17" s="1005"/>
      <c r="T17" s="1005"/>
      <c r="U17" s="1005"/>
      <c r="V17" s="1005"/>
      <c r="W17" s="1005"/>
      <c r="X17" s="1005"/>
      <c r="Y17" s="1005"/>
      <c r="Z17" s="1005"/>
      <c r="AA17" s="1005"/>
      <c r="AB17" s="1005"/>
      <c r="AC17" s="52" t="s">
        <v>281</v>
      </c>
      <c r="AD17" s="1008"/>
      <c r="AE17" s="1008"/>
      <c r="AF17" s="1008"/>
      <c r="AG17" s="1008"/>
      <c r="AH17" s="50" t="s">
        <v>282</v>
      </c>
      <c r="AI17" s="1018" t="s">
        <v>288</v>
      </c>
      <c r="AJ17" s="1018"/>
      <c r="AK17" s="1018"/>
      <c r="AL17" s="1018"/>
      <c r="AM17" s="1018"/>
      <c r="AN17" s="1018"/>
      <c r="AO17" s="1019"/>
      <c r="AP17" s="3"/>
      <c r="AQ17" s="9"/>
      <c r="AR17" s="12" t="s">
        <v>289</v>
      </c>
    </row>
    <row r="18" spans="1:44" s="12" customFormat="1" ht="14.25" customHeight="1" x14ac:dyDescent="0.15">
      <c r="A18" s="24"/>
      <c r="B18" s="1001"/>
      <c r="C18" s="1002"/>
      <c r="D18" s="1002"/>
      <c r="E18" s="1002"/>
      <c r="F18" s="1002"/>
      <c r="G18" s="1003"/>
      <c r="H18" s="986"/>
      <c r="I18" s="988"/>
      <c r="J18" s="1006"/>
      <c r="K18" s="1007"/>
      <c r="L18" s="1007"/>
      <c r="M18" s="1007"/>
      <c r="N18" s="1007"/>
      <c r="O18" s="1007"/>
      <c r="P18" s="1007"/>
      <c r="Q18" s="1007"/>
      <c r="R18" s="1007"/>
      <c r="S18" s="1007"/>
      <c r="T18" s="1007"/>
      <c r="U18" s="1007"/>
      <c r="V18" s="1007"/>
      <c r="W18" s="1007"/>
      <c r="X18" s="1007"/>
      <c r="Y18" s="1007"/>
      <c r="Z18" s="1007"/>
      <c r="AA18" s="1007"/>
      <c r="AB18" s="1007"/>
      <c r="AC18" s="1020"/>
      <c r="AD18" s="1008"/>
      <c r="AE18" s="50"/>
      <c r="AF18" s="50" t="s">
        <v>276</v>
      </c>
      <c r="AG18" s="50"/>
      <c r="AH18" s="50" t="s">
        <v>277</v>
      </c>
      <c r="AI18" s="50"/>
      <c r="AJ18" s="50" t="s">
        <v>278</v>
      </c>
      <c r="AK18" s="50"/>
      <c r="AL18" s="50"/>
      <c r="AM18" s="50"/>
      <c r="AN18" s="50"/>
      <c r="AO18" s="51"/>
      <c r="AP18" s="3"/>
      <c r="AQ18" s="9"/>
      <c r="AR18" s="12" t="s">
        <v>290</v>
      </c>
    </row>
    <row r="19" spans="1:44" s="12" customFormat="1" ht="23.25" customHeight="1" x14ac:dyDescent="0.15">
      <c r="A19" s="24"/>
      <c r="B19" s="1001"/>
      <c r="C19" s="1002"/>
      <c r="D19" s="1002"/>
      <c r="E19" s="1002"/>
      <c r="F19" s="1002"/>
      <c r="G19" s="1003"/>
      <c r="H19" s="1021" t="s">
        <v>291</v>
      </c>
      <c r="I19" s="1022"/>
      <c r="J19" s="1022"/>
      <c r="K19" s="1022"/>
      <c r="L19" s="1022"/>
      <c r="M19" s="1022"/>
      <c r="N19" s="1022"/>
      <c r="O19" s="1022"/>
      <c r="P19" s="1022"/>
      <c r="Q19" s="1022"/>
      <c r="R19" s="1022"/>
      <c r="S19" s="1022"/>
      <c r="T19" s="1022"/>
      <c r="U19" s="1022"/>
      <c r="V19" s="1022"/>
      <c r="W19" s="1022"/>
      <c r="X19" s="1022"/>
      <c r="Y19" s="1022"/>
      <c r="Z19" s="1022"/>
      <c r="AA19" s="1022"/>
      <c r="AB19" s="1022"/>
      <c r="AC19" s="1022"/>
      <c r="AD19" s="1022"/>
      <c r="AE19" s="1022"/>
      <c r="AF19" s="1022"/>
      <c r="AG19" s="1022"/>
      <c r="AH19" s="1022"/>
      <c r="AI19" s="1022"/>
      <c r="AJ19" s="1022"/>
      <c r="AK19" s="1022"/>
      <c r="AL19" s="1022"/>
      <c r="AM19" s="1022"/>
      <c r="AN19" s="1022"/>
      <c r="AO19" s="1023"/>
      <c r="AP19" s="3"/>
      <c r="AQ19" s="9"/>
    </row>
    <row r="20" spans="1:44" s="12" customFormat="1" ht="21" customHeight="1" x14ac:dyDescent="0.15">
      <c r="A20" s="24"/>
      <c r="B20" s="22"/>
      <c r="G20" s="23"/>
      <c r="H20" s="983" t="s">
        <v>40</v>
      </c>
      <c r="I20" s="985"/>
      <c r="J20" s="1004" t="s">
        <v>292</v>
      </c>
      <c r="K20" s="1005"/>
      <c r="L20" s="1005"/>
      <c r="M20" s="1005"/>
      <c r="N20" s="1005"/>
      <c r="O20" s="1005"/>
      <c r="P20" s="1005"/>
      <c r="Q20" s="1005"/>
      <c r="R20" s="1005"/>
      <c r="S20" s="1005"/>
      <c r="T20" s="1005"/>
      <c r="U20" s="1005"/>
      <c r="V20" s="1005"/>
      <c r="W20" s="1005"/>
      <c r="X20" s="1005"/>
      <c r="Y20" s="1005"/>
      <c r="Z20" s="1005"/>
      <c r="AA20" s="1005"/>
      <c r="AB20" s="1005"/>
      <c r="AC20" s="1005"/>
      <c r="AD20" s="1005"/>
      <c r="AE20" s="1005"/>
      <c r="AF20" s="1005"/>
      <c r="AG20" s="1005"/>
      <c r="AH20" s="1005"/>
      <c r="AI20" s="1005"/>
      <c r="AJ20" s="1005"/>
      <c r="AK20" s="1005"/>
      <c r="AL20" s="1005"/>
      <c r="AM20" s="1005"/>
      <c r="AN20" s="1005"/>
      <c r="AO20" s="1009"/>
      <c r="AP20" s="3"/>
      <c r="AQ20" s="9"/>
    </row>
    <row r="21" spans="1:44" s="12" customFormat="1" ht="14.25" customHeight="1" x14ac:dyDescent="0.15">
      <c r="A21" s="24"/>
      <c r="B21" s="22"/>
      <c r="G21" s="23"/>
      <c r="H21" s="62"/>
      <c r="I21" s="64"/>
      <c r="J21" s="22" t="s">
        <v>293</v>
      </c>
      <c r="AO21" s="23"/>
      <c r="AP21" s="3"/>
      <c r="AQ21" s="9"/>
    </row>
    <row r="22" spans="1:44" s="12" customFormat="1" ht="15.75" customHeight="1" x14ac:dyDescent="0.15">
      <c r="A22" s="24"/>
      <c r="B22" s="22"/>
      <c r="G22" s="23"/>
      <c r="H22" s="22"/>
      <c r="I22" s="23"/>
      <c r="J22" s="1010"/>
      <c r="K22" s="1011"/>
      <c r="L22" s="1011"/>
      <c r="M22" s="1011"/>
      <c r="N22" s="1011"/>
      <c r="O22" s="1011"/>
      <c r="P22" s="1011"/>
      <c r="Q22" s="1011"/>
      <c r="R22" s="1011"/>
      <c r="S22" s="1011"/>
      <c r="T22" s="1011"/>
      <c r="U22" s="1011"/>
      <c r="V22" s="1011"/>
      <c r="W22" s="1011"/>
      <c r="X22" s="1011"/>
      <c r="Y22" s="1011"/>
      <c r="Z22" s="1011"/>
      <c r="AA22" s="1011"/>
      <c r="AB22" s="1011"/>
      <c r="AC22" s="1011"/>
      <c r="AD22" s="1011"/>
      <c r="AE22" s="1011"/>
      <c r="AF22" s="1011"/>
      <c r="AG22" s="1011"/>
      <c r="AH22" s="1011"/>
      <c r="AI22" s="1011"/>
      <c r="AJ22" s="1011"/>
      <c r="AK22" s="1011"/>
      <c r="AL22" s="1011"/>
      <c r="AM22" s="1011"/>
      <c r="AN22" s="1011"/>
      <c r="AO22" s="1012"/>
      <c r="AP22" s="3"/>
      <c r="AQ22" s="9"/>
    </row>
    <row r="23" spans="1:44" s="12" customFormat="1" ht="15.75" customHeight="1" x14ac:dyDescent="0.15">
      <c r="A23" s="24"/>
      <c r="B23" s="25"/>
      <c r="C23" s="26"/>
      <c r="D23" s="26"/>
      <c r="E23" s="26"/>
      <c r="F23" s="26"/>
      <c r="G23" s="27"/>
      <c r="H23" s="25"/>
      <c r="I23" s="27"/>
      <c r="J23" s="1013"/>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5"/>
      <c r="AP23" s="3"/>
      <c r="AQ23" s="9"/>
    </row>
    <row r="24" spans="1:44" s="12" customFormat="1" ht="9" customHeight="1" x14ac:dyDescent="0.15">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15">
      <c r="A25" s="20"/>
      <c r="B25" s="983" t="s">
        <v>271</v>
      </c>
      <c r="C25" s="984"/>
      <c r="D25" s="984"/>
      <c r="E25" s="984"/>
      <c r="F25" s="984"/>
      <c r="G25" s="985"/>
      <c r="H25" s="1024" t="s">
        <v>272</v>
      </c>
      <c r="I25" s="1024"/>
      <c r="J25" s="1024"/>
      <c r="K25" s="1024"/>
      <c r="L25" s="1024"/>
      <c r="M25" s="1024"/>
      <c r="N25" s="1024"/>
      <c r="O25" s="1024"/>
      <c r="P25" s="1024"/>
      <c r="Q25" s="1024"/>
      <c r="R25" s="1024"/>
      <c r="S25" s="1024"/>
      <c r="T25" s="1024"/>
      <c r="U25" s="1024"/>
      <c r="V25" s="1024"/>
      <c r="W25" s="1024"/>
      <c r="X25" s="1024"/>
      <c r="Y25" s="1024"/>
      <c r="Z25" s="1024"/>
      <c r="AA25" s="1024"/>
      <c r="AB25" s="1024"/>
      <c r="AC25" s="1024"/>
      <c r="AD25" s="1024"/>
      <c r="AE25" s="1024"/>
      <c r="AF25" s="1024"/>
      <c r="AG25" s="1024"/>
      <c r="AH25" s="1024"/>
      <c r="AI25" s="1024"/>
      <c r="AJ25" s="1024"/>
      <c r="AK25" s="1024"/>
      <c r="AL25" s="1024"/>
      <c r="AM25" s="1024"/>
      <c r="AN25" s="1024"/>
      <c r="AO25" s="1024"/>
      <c r="AP25" s="3"/>
      <c r="AQ25" s="9"/>
    </row>
    <row r="26" spans="1:44" s="12" customFormat="1" ht="16.5" customHeight="1" x14ac:dyDescent="0.15">
      <c r="A26" s="20"/>
      <c r="B26" s="1001"/>
      <c r="C26" s="1002"/>
      <c r="D26" s="1002"/>
      <c r="E26" s="1002"/>
      <c r="F26" s="1002"/>
      <c r="G26" s="1003"/>
      <c r="H26" s="1024" t="s">
        <v>273</v>
      </c>
      <c r="I26" s="1024"/>
      <c r="J26" s="1024"/>
      <c r="K26" s="1024"/>
      <c r="L26" s="1024"/>
      <c r="M26" s="1024"/>
      <c r="N26" s="1024"/>
      <c r="O26" s="1024"/>
      <c r="P26" s="1024"/>
      <c r="Q26" s="1024"/>
      <c r="R26" s="1024"/>
      <c r="S26" s="1024"/>
      <c r="T26" s="1024"/>
      <c r="U26" s="1024"/>
      <c r="V26" s="1024"/>
      <c r="W26" s="1024"/>
      <c r="X26" s="1024"/>
      <c r="Y26" s="1024"/>
      <c r="Z26" s="1024"/>
      <c r="AA26" s="1024"/>
      <c r="AB26" s="1024"/>
      <c r="AC26" s="1024"/>
      <c r="AD26" s="1024"/>
      <c r="AE26" s="1024"/>
      <c r="AF26" s="1024"/>
      <c r="AG26" s="1024"/>
      <c r="AH26" s="1024"/>
      <c r="AI26" s="1024"/>
      <c r="AJ26" s="1024"/>
      <c r="AK26" s="1024"/>
      <c r="AL26" s="1024"/>
      <c r="AM26" s="1024"/>
      <c r="AN26" s="1024"/>
      <c r="AO26" s="1024"/>
      <c r="AP26" s="3"/>
      <c r="AQ26" s="9"/>
    </row>
    <row r="27" spans="1:44" s="12" customFormat="1" ht="14.25" customHeight="1" x14ac:dyDescent="0.15">
      <c r="A27" s="20"/>
      <c r="B27" s="1001"/>
      <c r="C27" s="1002"/>
      <c r="D27" s="1002"/>
      <c r="E27" s="1002"/>
      <c r="F27" s="1002"/>
      <c r="G27" s="1003"/>
      <c r="H27" s="983" t="s">
        <v>40</v>
      </c>
      <c r="I27" s="985"/>
      <c r="J27" s="1004" t="s">
        <v>274</v>
      </c>
      <c r="K27" s="1005"/>
      <c r="L27" s="1005"/>
      <c r="M27" s="1005"/>
      <c r="N27" s="1005"/>
      <c r="O27" s="1005"/>
      <c r="P27" s="1005"/>
      <c r="Q27" s="1005"/>
      <c r="R27" s="1005"/>
      <c r="S27" s="1005"/>
      <c r="T27" s="1005"/>
      <c r="U27" s="1005"/>
      <c r="V27" s="1005"/>
      <c r="W27" s="1005"/>
      <c r="X27" s="1005"/>
      <c r="Y27" s="1005"/>
      <c r="Z27" s="1005"/>
      <c r="AA27" s="1005"/>
      <c r="AB27" s="1005"/>
      <c r="AC27" s="1020" t="s">
        <v>275</v>
      </c>
      <c r="AD27" s="1008"/>
      <c r="AE27" s="1008"/>
      <c r="AF27" s="1008"/>
      <c r="AG27" s="1008"/>
      <c r="AH27" s="1008"/>
      <c r="AI27" s="1008"/>
      <c r="AJ27" s="1008"/>
      <c r="AK27" s="1008"/>
      <c r="AL27" s="1008"/>
      <c r="AM27" s="1008"/>
      <c r="AN27" s="1008"/>
      <c r="AO27" s="1025"/>
      <c r="AP27" s="3"/>
      <c r="AQ27" s="9"/>
    </row>
    <row r="28" spans="1:44" s="12" customFormat="1" ht="14.25" customHeight="1" x14ac:dyDescent="0.15">
      <c r="A28" s="6"/>
      <c r="B28" s="1001"/>
      <c r="C28" s="1002"/>
      <c r="D28" s="1002"/>
      <c r="E28" s="1002"/>
      <c r="F28" s="1002"/>
      <c r="G28" s="1003"/>
      <c r="H28" s="986"/>
      <c r="I28" s="988"/>
      <c r="J28" s="1006"/>
      <c r="K28" s="1007"/>
      <c r="L28" s="1007"/>
      <c r="M28" s="1007"/>
      <c r="N28" s="1007"/>
      <c r="O28" s="1007"/>
      <c r="P28" s="1007"/>
      <c r="Q28" s="1007"/>
      <c r="R28" s="1007"/>
      <c r="S28" s="1007"/>
      <c r="T28" s="1007"/>
      <c r="U28" s="1007"/>
      <c r="V28" s="1007"/>
      <c r="W28" s="1007"/>
      <c r="X28" s="1007"/>
      <c r="Y28" s="1007"/>
      <c r="Z28" s="1007"/>
      <c r="AA28" s="1007"/>
      <c r="AB28" s="1007"/>
      <c r="AC28" s="1020"/>
      <c r="AD28" s="1008"/>
      <c r="AE28" s="50"/>
      <c r="AF28" s="50" t="s">
        <v>276</v>
      </c>
      <c r="AG28" s="50"/>
      <c r="AH28" s="50" t="s">
        <v>277</v>
      </c>
      <c r="AI28" s="50"/>
      <c r="AJ28" s="50" t="s">
        <v>278</v>
      </c>
      <c r="AK28" s="50"/>
      <c r="AL28" s="50"/>
      <c r="AM28" s="50"/>
      <c r="AN28" s="50"/>
      <c r="AO28" s="51"/>
      <c r="AP28" s="3"/>
      <c r="AQ28" s="9"/>
    </row>
    <row r="29" spans="1:44" s="12" customFormat="1" ht="14.25" customHeight="1" x14ac:dyDescent="0.15">
      <c r="A29" s="6"/>
      <c r="B29" s="986"/>
      <c r="C29" s="987"/>
      <c r="D29" s="987"/>
      <c r="E29" s="987"/>
      <c r="F29" s="987"/>
      <c r="G29" s="988"/>
      <c r="H29" s="983" t="s">
        <v>40</v>
      </c>
      <c r="I29" s="985"/>
      <c r="J29" s="1004" t="s">
        <v>279</v>
      </c>
      <c r="K29" s="1005"/>
      <c r="L29" s="1005"/>
      <c r="M29" s="1005"/>
      <c r="N29" s="1005"/>
      <c r="O29" s="1005"/>
      <c r="P29" s="1005"/>
      <c r="Q29" s="1005"/>
      <c r="R29" s="1005"/>
      <c r="S29" s="1005"/>
      <c r="T29" s="1005"/>
      <c r="U29" s="1005"/>
      <c r="V29" s="1005"/>
      <c r="W29" s="1005"/>
      <c r="X29" s="1005"/>
      <c r="Y29" s="1005"/>
      <c r="Z29" s="1005"/>
      <c r="AA29" s="1005"/>
      <c r="AB29" s="1005"/>
      <c r="AC29" s="1005"/>
      <c r="AD29" s="1005"/>
      <c r="AE29" s="1005"/>
      <c r="AF29" s="1005"/>
      <c r="AG29" s="1005"/>
      <c r="AH29" s="1005"/>
      <c r="AI29" s="1005"/>
      <c r="AJ29" s="1005"/>
      <c r="AK29" s="1005"/>
      <c r="AL29" s="1005"/>
      <c r="AM29" s="1005"/>
      <c r="AN29" s="1005"/>
      <c r="AO29" s="1009"/>
      <c r="AP29" s="3"/>
      <c r="AQ29" s="9"/>
    </row>
    <row r="30" spans="1:44" s="12" customFormat="1" ht="14.25" customHeight="1" x14ac:dyDescent="0.15">
      <c r="A30" s="1"/>
      <c r="B30" s="62"/>
      <c r="C30" s="63"/>
      <c r="D30" s="63"/>
      <c r="E30" s="63"/>
      <c r="F30" s="63"/>
      <c r="G30" s="64"/>
      <c r="H30" s="986"/>
      <c r="I30" s="988"/>
      <c r="J30" s="1006"/>
      <c r="K30" s="1007"/>
      <c r="L30" s="1007"/>
      <c r="M30" s="1007"/>
      <c r="N30" s="1007"/>
      <c r="O30" s="1007"/>
      <c r="P30" s="1007"/>
      <c r="Q30" s="1007"/>
      <c r="R30" s="1007"/>
      <c r="S30" s="1007"/>
      <c r="T30" s="1007"/>
      <c r="U30" s="1007"/>
      <c r="V30" s="1007"/>
      <c r="W30" s="1007"/>
      <c r="X30" s="1007"/>
      <c r="Y30" s="1007"/>
      <c r="Z30" s="1007"/>
      <c r="AA30" s="1007"/>
      <c r="AB30" s="1007"/>
      <c r="AC30" s="1007"/>
      <c r="AD30" s="1007"/>
      <c r="AE30" s="1007"/>
      <c r="AF30" s="1007"/>
      <c r="AG30" s="1007"/>
      <c r="AH30" s="1007"/>
      <c r="AI30" s="1007"/>
      <c r="AJ30" s="1007"/>
      <c r="AK30" s="1007"/>
      <c r="AL30" s="1007"/>
      <c r="AM30" s="1007"/>
      <c r="AN30" s="1007"/>
      <c r="AO30" s="1026"/>
      <c r="AP30" s="3"/>
      <c r="AQ30" s="9"/>
    </row>
    <row r="31" spans="1:44" s="12" customFormat="1" ht="14.25" customHeight="1" x14ac:dyDescent="0.15">
      <c r="A31" s="1"/>
      <c r="B31" s="62"/>
      <c r="C31" s="63"/>
      <c r="D31" s="63"/>
      <c r="E31" s="63"/>
      <c r="F31" s="63"/>
      <c r="G31" s="64"/>
      <c r="H31" s="983" t="s">
        <v>40</v>
      </c>
      <c r="I31" s="985"/>
      <c r="J31" s="1004" t="s">
        <v>280</v>
      </c>
      <c r="K31" s="1005"/>
      <c r="L31" s="1005"/>
      <c r="M31" s="1005"/>
      <c r="N31" s="1005"/>
      <c r="O31" s="1005"/>
      <c r="P31" s="1005"/>
      <c r="Q31" s="1005"/>
      <c r="R31" s="1005"/>
      <c r="S31" s="1005"/>
      <c r="T31" s="1005"/>
      <c r="U31" s="1005"/>
      <c r="V31" s="1005"/>
      <c r="W31" s="1005"/>
      <c r="X31" s="1005"/>
      <c r="Y31" s="1005"/>
      <c r="Z31" s="1005"/>
      <c r="AA31" s="1005"/>
      <c r="AB31" s="1005"/>
      <c r="AC31" s="52" t="s">
        <v>281</v>
      </c>
      <c r="AD31" s="1008"/>
      <c r="AE31" s="1008"/>
      <c r="AF31" s="1008"/>
      <c r="AG31" s="1008"/>
      <c r="AH31" s="50" t="s">
        <v>282</v>
      </c>
      <c r="AI31" s="1018" t="s">
        <v>283</v>
      </c>
      <c r="AJ31" s="1018"/>
      <c r="AK31" s="1018"/>
      <c r="AL31" s="1018"/>
      <c r="AM31" s="1018"/>
      <c r="AN31" s="1018"/>
      <c r="AO31" s="1019"/>
      <c r="AP31" s="3"/>
      <c r="AQ31" s="9"/>
      <c r="AR31" s="12" t="s">
        <v>284</v>
      </c>
    </row>
    <row r="32" spans="1:44" s="12" customFormat="1" ht="14.25" customHeight="1" x14ac:dyDescent="0.15">
      <c r="A32" s="21"/>
      <c r="B32" s="22"/>
      <c r="G32" s="23"/>
      <c r="H32" s="986"/>
      <c r="I32" s="988"/>
      <c r="J32" s="1006"/>
      <c r="K32" s="1007"/>
      <c r="L32" s="1007"/>
      <c r="M32" s="1007"/>
      <c r="N32" s="1007"/>
      <c r="O32" s="1007"/>
      <c r="P32" s="1007"/>
      <c r="Q32" s="1007"/>
      <c r="R32" s="1007"/>
      <c r="S32" s="1007"/>
      <c r="T32" s="1007"/>
      <c r="U32" s="1007"/>
      <c r="V32" s="1007"/>
      <c r="W32" s="1007"/>
      <c r="X32" s="1007"/>
      <c r="Y32" s="1007"/>
      <c r="Z32" s="1007"/>
      <c r="AA32" s="1007"/>
      <c r="AB32" s="1007"/>
      <c r="AC32" s="1020"/>
      <c r="AD32" s="1008"/>
      <c r="AE32" s="50"/>
      <c r="AF32" s="50" t="s">
        <v>276</v>
      </c>
      <c r="AG32" s="50"/>
      <c r="AH32" s="50" t="s">
        <v>277</v>
      </c>
      <c r="AI32" s="50"/>
      <c r="AJ32" s="50" t="s">
        <v>278</v>
      </c>
      <c r="AK32" s="50"/>
      <c r="AL32" s="50"/>
      <c r="AM32" s="50"/>
      <c r="AN32" s="50"/>
      <c r="AO32" s="51"/>
      <c r="AP32" s="3"/>
      <c r="AQ32" s="9"/>
      <c r="AR32" s="12" t="s">
        <v>285</v>
      </c>
    </row>
    <row r="33" spans="1:44" s="12" customFormat="1" ht="14.25" customHeight="1" x14ac:dyDescent="0.15">
      <c r="A33" s="24"/>
      <c r="B33" s="1001" t="s">
        <v>286</v>
      </c>
      <c r="C33" s="1002"/>
      <c r="D33" s="1002"/>
      <c r="E33" s="1002"/>
      <c r="F33" s="1002"/>
      <c r="G33" s="1003"/>
      <c r="H33" s="983" t="s">
        <v>40</v>
      </c>
      <c r="I33" s="985"/>
      <c r="J33" s="1004" t="s">
        <v>287</v>
      </c>
      <c r="K33" s="1005"/>
      <c r="L33" s="1005"/>
      <c r="M33" s="1005"/>
      <c r="N33" s="1005"/>
      <c r="O33" s="1005"/>
      <c r="P33" s="1005"/>
      <c r="Q33" s="1005"/>
      <c r="R33" s="1005"/>
      <c r="S33" s="1005"/>
      <c r="T33" s="1005"/>
      <c r="U33" s="1005"/>
      <c r="V33" s="1005"/>
      <c r="W33" s="1005"/>
      <c r="X33" s="1005"/>
      <c r="Y33" s="1005"/>
      <c r="Z33" s="1005"/>
      <c r="AA33" s="1005"/>
      <c r="AB33" s="1005"/>
      <c r="AC33" s="52" t="s">
        <v>281</v>
      </c>
      <c r="AD33" s="1008"/>
      <c r="AE33" s="1008"/>
      <c r="AF33" s="1008"/>
      <c r="AG33" s="1008"/>
      <c r="AH33" s="50" t="s">
        <v>282</v>
      </c>
      <c r="AI33" s="1018" t="s">
        <v>288</v>
      </c>
      <c r="AJ33" s="1018"/>
      <c r="AK33" s="1018"/>
      <c r="AL33" s="1018"/>
      <c r="AM33" s="1018"/>
      <c r="AN33" s="1018"/>
      <c r="AO33" s="1019"/>
      <c r="AP33" s="3"/>
      <c r="AQ33" s="9"/>
      <c r="AR33" s="12" t="s">
        <v>289</v>
      </c>
    </row>
    <row r="34" spans="1:44" s="12" customFormat="1" ht="14.25" customHeight="1" x14ac:dyDescent="0.15">
      <c r="A34" s="24"/>
      <c r="B34" s="1001"/>
      <c r="C34" s="1002"/>
      <c r="D34" s="1002"/>
      <c r="E34" s="1002"/>
      <c r="F34" s="1002"/>
      <c r="G34" s="1003"/>
      <c r="H34" s="986"/>
      <c r="I34" s="988"/>
      <c r="J34" s="1006"/>
      <c r="K34" s="1007"/>
      <c r="L34" s="1007"/>
      <c r="M34" s="1007"/>
      <c r="N34" s="1007"/>
      <c r="O34" s="1007"/>
      <c r="P34" s="1007"/>
      <c r="Q34" s="1007"/>
      <c r="R34" s="1007"/>
      <c r="S34" s="1007"/>
      <c r="T34" s="1007"/>
      <c r="U34" s="1007"/>
      <c r="V34" s="1007"/>
      <c r="W34" s="1007"/>
      <c r="X34" s="1007"/>
      <c r="Y34" s="1007"/>
      <c r="Z34" s="1007"/>
      <c r="AA34" s="1007"/>
      <c r="AB34" s="1007"/>
      <c r="AC34" s="1020"/>
      <c r="AD34" s="1008"/>
      <c r="AE34" s="50"/>
      <c r="AF34" s="50" t="s">
        <v>276</v>
      </c>
      <c r="AG34" s="50"/>
      <c r="AH34" s="50" t="s">
        <v>277</v>
      </c>
      <c r="AI34" s="50"/>
      <c r="AJ34" s="50" t="s">
        <v>278</v>
      </c>
      <c r="AK34" s="50"/>
      <c r="AL34" s="50"/>
      <c r="AM34" s="50"/>
      <c r="AN34" s="50"/>
      <c r="AO34" s="51"/>
      <c r="AP34" s="3"/>
      <c r="AQ34" s="9"/>
      <c r="AR34" s="12" t="s">
        <v>290</v>
      </c>
    </row>
    <row r="35" spans="1:44" s="12" customFormat="1" ht="23.25" customHeight="1" x14ac:dyDescent="0.15">
      <c r="A35" s="24"/>
      <c r="B35" s="1001"/>
      <c r="C35" s="1002"/>
      <c r="D35" s="1002"/>
      <c r="E35" s="1002"/>
      <c r="F35" s="1002"/>
      <c r="G35" s="1003"/>
      <c r="H35" s="1021" t="s">
        <v>291</v>
      </c>
      <c r="I35" s="1022"/>
      <c r="J35" s="1022"/>
      <c r="K35" s="1022"/>
      <c r="L35" s="1022"/>
      <c r="M35" s="1022"/>
      <c r="N35" s="1022"/>
      <c r="O35" s="1022"/>
      <c r="P35" s="1022"/>
      <c r="Q35" s="1022"/>
      <c r="R35" s="1022"/>
      <c r="S35" s="1022"/>
      <c r="T35" s="1022"/>
      <c r="U35" s="1022"/>
      <c r="V35" s="1022"/>
      <c r="W35" s="1022"/>
      <c r="X35" s="1022"/>
      <c r="Y35" s="1022"/>
      <c r="Z35" s="1022"/>
      <c r="AA35" s="1022"/>
      <c r="AB35" s="1022"/>
      <c r="AC35" s="1022"/>
      <c r="AD35" s="1022"/>
      <c r="AE35" s="1022"/>
      <c r="AF35" s="1022"/>
      <c r="AG35" s="1022"/>
      <c r="AH35" s="1022"/>
      <c r="AI35" s="1022"/>
      <c r="AJ35" s="1022"/>
      <c r="AK35" s="1022"/>
      <c r="AL35" s="1022"/>
      <c r="AM35" s="1022"/>
      <c r="AN35" s="1022"/>
      <c r="AO35" s="1023"/>
      <c r="AP35" s="3"/>
      <c r="AQ35" s="9"/>
    </row>
    <row r="36" spans="1:44" s="12" customFormat="1" ht="20.25" customHeight="1" x14ac:dyDescent="0.15">
      <c r="A36" s="24"/>
      <c r="B36" s="22"/>
      <c r="G36" s="23"/>
      <c r="H36" s="983" t="s">
        <v>40</v>
      </c>
      <c r="I36" s="985"/>
      <c r="J36" s="1004" t="s">
        <v>292</v>
      </c>
      <c r="K36" s="1005"/>
      <c r="L36" s="1005"/>
      <c r="M36" s="1005"/>
      <c r="N36" s="1005"/>
      <c r="O36" s="1005"/>
      <c r="P36" s="1005"/>
      <c r="Q36" s="1005"/>
      <c r="R36" s="1005"/>
      <c r="S36" s="1005"/>
      <c r="T36" s="1005"/>
      <c r="U36" s="1005"/>
      <c r="V36" s="1005"/>
      <c r="W36" s="1005"/>
      <c r="X36" s="1005"/>
      <c r="Y36" s="1005"/>
      <c r="Z36" s="1005"/>
      <c r="AA36" s="1005"/>
      <c r="AB36" s="1005"/>
      <c r="AC36" s="1005"/>
      <c r="AD36" s="1005"/>
      <c r="AE36" s="1005"/>
      <c r="AF36" s="1005"/>
      <c r="AG36" s="1005"/>
      <c r="AH36" s="1005"/>
      <c r="AI36" s="1005"/>
      <c r="AJ36" s="1005"/>
      <c r="AK36" s="1005"/>
      <c r="AL36" s="1005"/>
      <c r="AM36" s="1005"/>
      <c r="AN36" s="1005"/>
      <c r="AO36" s="1009"/>
      <c r="AP36" s="3"/>
      <c r="AQ36" s="9"/>
    </row>
    <row r="37" spans="1:44" s="12" customFormat="1" ht="14.25" customHeight="1" x14ac:dyDescent="0.15">
      <c r="A37" s="24"/>
      <c r="B37" s="22"/>
      <c r="G37" s="23"/>
      <c r="H37" s="62"/>
      <c r="I37" s="64"/>
      <c r="J37" s="22" t="s">
        <v>293</v>
      </c>
      <c r="AO37" s="23"/>
      <c r="AP37" s="3"/>
      <c r="AQ37" s="9"/>
    </row>
    <row r="38" spans="1:44" s="12" customFormat="1" ht="15" customHeight="1" x14ac:dyDescent="0.15">
      <c r="A38" s="24"/>
      <c r="B38" s="22"/>
      <c r="G38" s="23"/>
      <c r="H38" s="22"/>
      <c r="I38" s="23"/>
      <c r="J38" s="1010"/>
      <c r="K38" s="1011"/>
      <c r="L38" s="1011"/>
      <c r="M38" s="1011"/>
      <c r="N38" s="1011"/>
      <c r="O38" s="1011"/>
      <c r="P38" s="1011"/>
      <c r="Q38" s="1011"/>
      <c r="R38" s="1011"/>
      <c r="S38" s="1011"/>
      <c r="T38" s="1011"/>
      <c r="U38" s="1011"/>
      <c r="V38" s="1011"/>
      <c r="W38" s="1011"/>
      <c r="X38" s="1011"/>
      <c r="Y38" s="1011"/>
      <c r="Z38" s="1011"/>
      <c r="AA38" s="1011"/>
      <c r="AB38" s="1011"/>
      <c r="AC38" s="1011"/>
      <c r="AD38" s="1011"/>
      <c r="AE38" s="1011"/>
      <c r="AF38" s="1011"/>
      <c r="AG38" s="1011"/>
      <c r="AH38" s="1011"/>
      <c r="AI38" s="1011"/>
      <c r="AJ38" s="1011"/>
      <c r="AK38" s="1011"/>
      <c r="AL38" s="1011"/>
      <c r="AM38" s="1011"/>
      <c r="AN38" s="1011"/>
      <c r="AO38" s="1012"/>
      <c r="AP38" s="3"/>
      <c r="AQ38" s="9"/>
    </row>
    <row r="39" spans="1:44" s="12" customFormat="1" ht="15" customHeight="1" x14ac:dyDescent="0.15">
      <c r="A39" s="24"/>
      <c r="B39" s="25"/>
      <c r="C39" s="26"/>
      <c r="D39" s="26"/>
      <c r="E39" s="26"/>
      <c r="F39" s="26"/>
      <c r="G39" s="27"/>
      <c r="H39" s="25"/>
      <c r="I39" s="27"/>
      <c r="J39" s="1013"/>
      <c r="K39" s="1014"/>
      <c r="L39" s="1014"/>
      <c r="M39" s="1014"/>
      <c r="N39" s="1014"/>
      <c r="O39" s="1014"/>
      <c r="P39" s="1014"/>
      <c r="Q39" s="1014"/>
      <c r="R39" s="1014"/>
      <c r="S39" s="1014"/>
      <c r="T39" s="1014"/>
      <c r="U39" s="1014"/>
      <c r="V39" s="1014"/>
      <c r="W39" s="1014"/>
      <c r="X39" s="1014"/>
      <c r="Y39" s="1014"/>
      <c r="Z39" s="1014"/>
      <c r="AA39" s="1014"/>
      <c r="AB39" s="1014"/>
      <c r="AC39" s="1014"/>
      <c r="AD39" s="1014"/>
      <c r="AE39" s="1014"/>
      <c r="AF39" s="1014"/>
      <c r="AG39" s="1014"/>
      <c r="AH39" s="1014"/>
      <c r="AI39" s="1014"/>
      <c r="AJ39" s="1014"/>
      <c r="AK39" s="1014"/>
      <c r="AL39" s="1014"/>
      <c r="AM39" s="1014"/>
      <c r="AN39" s="1014"/>
      <c r="AO39" s="1015"/>
      <c r="AP39" s="3"/>
      <c r="AQ39" s="9"/>
    </row>
    <row r="40" spans="1:44" s="12" customFormat="1" ht="9" customHeight="1" x14ac:dyDescent="0.15">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15">
      <c r="A41" s="20"/>
      <c r="B41" s="983" t="s">
        <v>271</v>
      </c>
      <c r="C41" s="984"/>
      <c r="D41" s="984"/>
      <c r="E41" s="984"/>
      <c r="F41" s="984"/>
      <c r="G41" s="985"/>
      <c r="H41" s="1024" t="s">
        <v>272</v>
      </c>
      <c r="I41" s="1024"/>
      <c r="J41" s="1024"/>
      <c r="K41" s="1024"/>
      <c r="L41" s="1024"/>
      <c r="M41" s="1024"/>
      <c r="N41" s="1024"/>
      <c r="O41" s="1024"/>
      <c r="P41" s="1024"/>
      <c r="Q41" s="1024"/>
      <c r="R41" s="1024"/>
      <c r="S41" s="1024"/>
      <c r="T41" s="1024"/>
      <c r="U41" s="1024"/>
      <c r="V41" s="1024"/>
      <c r="W41" s="1024"/>
      <c r="X41" s="1024"/>
      <c r="Y41" s="1024"/>
      <c r="Z41" s="1024"/>
      <c r="AA41" s="1024"/>
      <c r="AB41" s="1024"/>
      <c r="AC41" s="1024"/>
      <c r="AD41" s="1024"/>
      <c r="AE41" s="1024"/>
      <c r="AF41" s="1024"/>
      <c r="AG41" s="1024"/>
      <c r="AH41" s="1024"/>
      <c r="AI41" s="1024"/>
      <c r="AJ41" s="1024"/>
      <c r="AK41" s="1024"/>
      <c r="AL41" s="1024"/>
      <c r="AM41" s="1024"/>
      <c r="AN41" s="1024"/>
      <c r="AO41" s="1024"/>
      <c r="AP41" s="3"/>
      <c r="AQ41" s="9"/>
    </row>
    <row r="42" spans="1:44" s="12" customFormat="1" ht="16.5" customHeight="1" x14ac:dyDescent="0.15">
      <c r="A42" s="20"/>
      <c r="B42" s="1001"/>
      <c r="C42" s="1002"/>
      <c r="D42" s="1002"/>
      <c r="E42" s="1002"/>
      <c r="F42" s="1002"/>
      <c r="G42" s="1003"/>
      <c r="H42" s="1024" t="s">
        <v>273</v>
      </c>
      <c r="I42" s="1024"/>
      <c r="J42" s="1024"/>
      <c r="K42" s="1024"/>
      <c r="L42" s="1024"/>
      <c r="M42" s="1024"/>
      <c r="N42" s="1024"/>
      <c r="O42" s="1024"/>
      <c r="P42" s="1024"/>
      <c r="Q42" s="1024"/>
      <c r="R42" s="1024"/>
      <c r="S42" s="1024"/>
      <c r="T42" s="1024"/>
      <c r="U42" s="1024"/>
      <c r="V42" s="1024"/>
      <c r="W42" s="1024"/>
      <c r="X42" s="1024"/>
      <c r="Y42" s="1024"/>
      <c r="Z42" s="1024"/>
      <c r="AA42" s="1024"/>
      <c r="AB42" s="1024"/>
      <c r="AC42" s="1024"/>
      <c r="AD42" s="1024"/>
      <c r="AE42" s="1024"/>
      <c r="AF42" s="1024"/>
      <c r="AG42" s="1024"/>
      <c r="AH42" s="1024"/>
      <c r="AI42" s="1024"/>
      <c r="AJ42" s="1024"/>
      <c r="AK42" s="1024"/>
      <c r="AL42" s="1024"/>
      <c r="AM42" s="1024"/>
      <c r="AN42" s="1024"/>
      <c r="AO42" s="1024"/>
      <c r="AP42" s="3"/>
      <c r="AQ42" s="9"/>
    </row>
    <row r="43" spans="1:44" s="12" customFormat="1" ht="14.25" customHeight="1" x14ac:dyDescent="0.15">
      <c r="A43" s="20"/>
      <c r="B43" s="1001"/>
      <c r="C43" s="1002"/>
      <c r="D43" s="1002"/>
      <c r="E43" s="1002"/>
      <c r="F43" s="1002"/>
      <c r="G43" s="1003"/>
      <c r="H43" s="983" t="s">
        <v>40</v>
      </c>
      <c r="I43" s="985"/>
      <c r="J43" s="1004" t="s">
        <v>274</v>
      </c>
      <c r="K43" s="1005"/>
      <c r="L43" s="1005"/>
      <c r="M43" s="1005"/>
      <c r="N43" s="1005"/>
      <c r="O43" s="1005"/>
      <c r="P43" s="1005"/>
      <c r="Q43" s="1005"/>
      <c r="R43" s="1005"/>
      <c r="S43" s="1005"/>
      <c r="T43" s="1005"/>
      <c r="U43" s="1005"/>
      <c r="V43" s="1005"/>
      <c r="W43" s="1005"/>
      <c r="X43" s="1005"/>
      <c r="Y43" s="1005"/>
      <c r="Z43" s="1005"/>
      <c r="AA43" s="1005"/>
      <c r="AB43" s="1005"/>
      <c r="AC43" s="1020" t="s">
        <v>275</v>
      </c>
      <c r="AD43" s="1008"/>
      <c r="AE43" s="1008"/>
      <c r="AF43" s="1008"/>
      <c r="AG43" s="1008"/>
      <c r="AH43" s="1008"/>
      <c r="AI43" s="1008"/>
      <c r="AJ43" s="1008"/>
      <c r="AK43" s="1008"/>
      <c r="AL43" s="1008"/>
      <c r="AM43" s="1008"/>
      <c r="AN43" s="1008"/>
      <c r="AO43" s="1025"/>
      <c r="AP43" s="3"/>
      <c r="AQ43" s="9"/>
    </row>
    <row r="44" spans="1:44" s="12" customFormat="1" ht="14.25" customHeight="1" x14ac:dyDescent="0.15">
      <c r="A44" s="6"/>
      <c r="B44" s="1001"/>
      <c r="C44" s="1002"/>
      <c r="D44" s="1002"/>
      <c r="E44" s="1002"/>
      <c r="F44" s="1002"/>
      <c r="G44" s="1003"/>
      <c r="H44" s="986"/>
      <c r="I44" s="988"/>
      <c r="J44" s="1006"/>
      <c r="K44" s="1007"/>
      <c r="L44" s="1007"/>
      <c r="M44" s="1007"/>
      <c r="N44" s="1007"/>
      <c r="O44" s="1007"/>
      <c r="P44" s="1007"/>
      <c r="Q44" s="1007"/>
      <c r="R44" s="1007"/>
      <c r="S44" s="1007"/>
      <c r="T44" s="1007"/>
      <c r="U44" s="1007"/>
      <c r="V44" s="1007"/>
      <c r="W44" s="1007"/>
      <c r="X44" s="1007"/>
      <c r="Y44" s="1007"/>
      <c r="Z44" s="1007"/>
      <c r="AA44" s="1007"/>
      <c r="AB44" s="1007"/>
      <c r="AC44" s="1020"/>
      <c r="AD44" s="1008"/>
      <c r="AE44" s="50"/>
      <c r="AF44" s="50" t="s">
        <v>276</v>
      </c>
      <c r="AG44" s="50"/>
      <c r="AH44" s="50" t="s">
        <v>277</v>
      </c>
      <c r="AI44" s="50"/>
      <c r="AJ44" s="50" t="s">
        <v>278</v>
      </c>
      <c r="AK44" s="50"/>
      <c r="AL44" s="50"/>
      <c r="AM44" s="50"/>
      <c r="AN44" s="50"/>
      <c r="AO44" s="51"/>
      <c r="AP44" s="3"/>
      <c r="AQ44" s="9"/>
    </row>
    <row r="45" spans="1:44" s="12" customFormat="1" ht="14.25" customHeight="1" x14ac:dyDescent="0.15">
      <c r="A45" s="6"/>
      <c r="B45" s="986"/>
      <c r="C45" s="987"/>
      <c r="D45" s="987"/>
      <c r="E45" s="987"/>
      <c r="F45" s="987"/>
      <c r="G45" s="988"/>
      <c r="H45" s="983" t="s">
        <v>40</v>
      </c>
      <c r="I45" s="985"/>
      <c r="J45" s="1004" t="s">
        <v>279</v>
      </c>
      <c r="K45" s="1005"/>
      <c r="L45" s="1005"/>
      <c r="M45" s="1005"/>
      <c r="N45" s="1005"/>
      <c r="O45" s="1005"/>
      <c r="P45" s="1005"/>
      <c r="Q45" s="1005"/>
      <c r="R45" s="1005"/>
      <c r="S45" s="1005"/>
      <c r="T45" s="1005"/>
      <c r="U45" s="1005"/>
      <c r="V45" s="1005"/>
      <c r="W45" s="1005"/>
      <c r="X45" s="1005"/>
      <c r="Y45" s="1005"/>
      <c r="Z45" s="1005"/>
      <c r="AA45" s="1005"/>
      <c r="AB45" s="1005"/>
      <c r="AC45" s="1005"/>
      <c r="AD45" s="1005"/>
      <c r="AE45" s="1005"/>
      <c r="AF45" s="1005"/>
      <c r="AG45" s="1005"/>
      <c r="AH45" s="1005"/>
      <c r="AI45" s="1005"/>
      <c r="AJ45" s="1005"/>
      <c r="AK45" s="1005"/>
      <c r="AL45" s="1005"/>
      <c r="AM45" s="1005"/>
      <c r="AN45" s="1005"/>
      <c r="AO45" s="1009"/>
      <c r="AP45" s="3"/>
      <c r="AQ45" s="9"/>
    </row>
    <row r="46" spans="1:44" s="12" customFormat="1" ht="14.25" customHeight="1" x14ac:dyDescent="0.15">
      <c r="A46" s="1"/>
      <c r="B46" s="62"/>
      <c r="C46" s="63"/>
      <c r="D46" s="63"/>
      <c r="E46" s="63"/>
      <c r="F46" s="63"/>
      <c r="G46" s="64"/>
      <c r="H46" s="986"/>
      <c r="I46" s="988"/>
      <c r="J46" s="1006"/>
      <c r="K46" s="1007"/>
      <c r="L46" s="1007"/>
      <c r="M46" s="1007"/>
      <c r="N46" s="1007"/>
      <c r="O46" s="1007"/>
      <c r="P46" s="1007"/>
      <c r="Q46" s="1007"/>
      <c r="R46" s="1007"/>
      <c r="S46" s="1007"/>
      <c r="T46" s="1007"/>
      <c r="U46" s="1007"/>
      <c r="V46" s="1007"/>
      <c r="W46" s="1007"/>
      <c r="X46" s="1007"/>
      <c r="Y46" s="1007"/>
      <c r="Z46" s="1007"/>
      <c r="AA46" s="1007"/>
      <c r="AB46" s="1007"/>
      <c r="AC46" s="1007"/>
      <c r="AD46" s="1007"/>
      <c r="AE46" s="1007"/>
      <c r="AF46" s="1007"/>
      <c r="AG46" s="1007"/>
      <c r="AH46" s="1007"/>
      <c r="AI46" s="1007"/>
      <c r="AJ46" s="1007"/>
      <c r="AK46" s="1007"/>
      <c r="AL46" s="1007"/>
      <c r="AM46" s="1007"/>
      <c r="AN46" s="1007"/>
      <c r="AO46" s="1026"/>
      <c r="AP46" s="3"/>
      <c r="AQ46" s="9"/>
    </row>
    <row r="47" spans="1:44" s="12" customFormat="1" ht="14.25" customHeight="1" x14ac:dyDescent="0.15">
      <c r="A47" s="1"/>
      <c r="B47" s="62"/>
      <c r="C47" s="63"/>
      <c r="D47" s="63"/>
      <c r="E47" s="63"/>
      <c r="F47" s="63"/>
      <c r="G47" s="64"/>
      <c r="H47" s="983" t="s">
        <v>40</v>
      </c>
      <c r="I47" s="985"/>
      <c r="J47" s="1004" t="s">
        <v>280</v>
      </c>
      <c r="K47" s="1005"/>
      <c r="L47" s="1005"/>
      <c r="M47" s="1005"/>
      <c r="N47" s="1005"/>
      <c r="O47" s="1005"/>
      <c r="P47" s="1005"/>
      <c r="Q47" s="1005"/>
      <c r="R47" s="1005"/>
      <c r="S47" s="1005"/>
      <c r="T47" s="1005"/>
      <c r="U47" s="1005"/>
      <c r="V47" s="1005"/>
      <c r="W47" s="1005"/>
      <c r="X47" s="1005"/>
      <c r="Y47" s="1005"/>
      <c r="Z47" s="1005"/>
      <c r="AA47" s="1005"/>
      <c r="AB47" s="1005"/>
      <c r="AC47" s="52" t="s">
        <v>281</v>
      </c>
      <c r="AD47" s="1008"/>
      <c r="AE47" s="1008"/>
      <c r="AF47" s="1008"/>
      <c r="AG47" s="1008"/>
      <c r="AH47" s="50" t="s">
        <v>282</v>
      </c>
      <c r="AI47" s="1018" t="s">
        <v>283</v>
      </c>
      <c r="AJ47" s="1018"/>
      <c r="AK47" s="1018"/>
      <c r="AL47" s="1018"/>
      <c r="AM47" s="1018"/>
      <c r="AN47" s="1018"/>
      <c r="AO47" s="1019"/>
      <c r="AP47" s="3"/>
      <c r="AQ47" s="9"/>
      <c r="AR47" s="12" t="s">
        <v>284</v>
      </c>
    </row>
    <row r="48" spans="1:44" s="12" customFormat="1" ht="14.25" customHeight="1" x14ac:dyDescent="0.15">
      <c r="A48" s="21"/>
      <c r="B48" s="22"/>
      <c r="G48" s="23"/>
      <c r="H48" s="986"/>
      <c r="I48" s="988"/>
      <c r="J48" s="1006"/>
      <c r="K48" s="1007"/>
      <c r="L48" s="1007"/>
      <c r="M48" s="1007"/>
      <c r="N48" s="1007"/>
      <c r="O48" s="1007"/>
      <c r="P48" s="1007"/>
      <c r="Q48" s="1007"/>
      <c r="R48" s="1007"/>
      <c r="S48" s="1007"/>
      <c r="T48" s="1007"/>
      <c r="U48" s="1007"/>
      <c r="V48" s="1007"/>
      <c r="W48" s="1007"/>
      <c r="X48" s="1007"/>
      <c r="Y48" s="1007"/>
      <c r="Z48" s="1007"/>
      <c r="AA48" s="1007"/>
      <c r="AB48" s="1007"/>
      <c r="AC48" s="1020"/>
      <c r="AD48" s="1008"/>
      <c r="AE48" s="50"/>
      <c r="AF48" s="50" t="s">
        <v>276</v>
      </c>
      <c r="AG48" s="50"/>
      <c r="AH48" s="50" t="s">
        <v>277</v>
      </c>
      <c r="AI48" s="50"/>
      <c r="AJ48" s="50" t="s">
        <v>278</v>
      </c>
      <c r="AK48" s="50"/>
      <c r="AL48" s="50"/>
      <c r="AM48" s="50"/>
      <c r="AN48" s="50"/>
      <c r="AO48" s="51"/>
      <c r="AP48" s="3"/>
      <c r="AQ48" s="9"/>
      <c r="AR48" s="12" t="s">
        <v>285</v>
      </c>
    </row>
    <row r="49" spans="1:44" s="12" customFormat="1" ht="14.25" customHeight="1" x14ac:dyDescent="0.15">
      <c r="A49" s="24"/>
      <c r="B49" s="1001" t="s">
        <v>286</v>
      </c>
      <c r="C49" s="1002"/>
      <c r="D49" s="1002"/>
      <c r="E49" s="1002"/>
      <c r="F49" s="1002"/>
      <c r="G49" s="1003"/>
      <c r="H49" s="983" t="s">
        <v>40</v>
      </c>
      <c r="I49" s="985"/>
      <c r="J49" s="1004" t="s">
        <v>287</v>
      </c>
      <c r="K49" s="1005"/>
      <c r="L49" s="1005"/>
      <c r="M49" s="1005"/>
      <c r="N49" s="1005"/>
      <c r="O49" s="1005"/>
      <c r="P49" s="1005"/>
      <c r="Q49" s="1005"/>
      <c r="R49" s="1005"/>
      <c r="S49" s="1005"/>
      <c r="T49" s="1005"/>
      <c r="U49" s="1005"/>
      <c r="V49" s="1005"/>
      <c r="W49" s="1005"/>
      <c r="X49" s="1005"/>
      <c r="Y49" s="1005"/>
      <c r="Z49" s="1005"/>
      <c r="AA49" s="1005"/>
      <c r="AB49" s="1005"/>
      <c r="AC49" s="52" t="s">
        <v>281</v>
      </c>
      <c r="AD49" s="1008"/>
      <c r="AE49" s="1008"/>
      <c r="AF49" s="1008"/>
      <c r="AG49" s="1008"/>
      <c r="AH49" s="50" t="s">
        <v>282</v>
      </c>
      <c r="AI49" s="1018" t="s">
        <v>288</v>
      </c>
      <c r="AJ49" s="1018"/>
      <c r="AK49" s="1018"/>
      <c r="AL49" s="1018"/>
      <c r="AM49" s="1018"/>
      <c r="AN49" s="1018"/>
      <c r="AO49" s="1019"/>
      <c r="AP49" s="3"/>
      <c r="AQ49" s="9"/>
      <c r="AR49" s="12" t="s">
        <v>289</v>
      </c>
    </row>
    <row r="50" spans="1:44" s="12" customFormat="1" ht="14.25" customHeight="1" x14ac:dyDescent="0.15">
      <c r="A50" s="24"/>
      <c r="B50" s="1001"/>
      <c r="C50" s="1002"/>
      <c r="D50" s="1002"/>
      <c r="E50" s="1002"/>
      <c r="F50" s="1002"/>
      <c r="G50" s="1003"/>
      <c r="H50" s="986"/>
      <c r="I50" s="988"/>
      <c r="J50" s="1006"/>
      <c r="K50" s="1007"/>
      <c r="L50" s="1007"/>
      <c r="M50" s="1007"/>
      <c r="N50" s="1007"/>
      <c r="O50" s="1007"/>
      <c r="P50" s="1007"/>
      <c r="Q50" s="1007"/>
      <c r="R50" s="1007"/>
      <c r="S50" s="1007"/>
      <c r="T50" s="1007"/>
      <c r="U50" s="1007"/>
      <c r="V50" s="1007"/>
      <c r="W50" s="1007"/>
      <c r="X50" s="1007"/>
      <c r="Y50" s="1007"/>
      <c r="Z50" s="1007"/>
      <c r="AA50" s="1007"/>
      <c r="AB50" s="1007"/>
      <c r="AC50" s="1020"/>
      <c r="AD50" s="1008"/>
      <c r="AE50" s="50"/>
      <c r="AF50" s="50" t="s">
        <v>276</v>
      </c>
      <c r="AG50" s="50"/>
      <c r="AH50" s="50" t="s">
        <v>277</v>
      </c>
      <c r="AI50" s="50"/>
      <c r="AJ50" s="50" t="s">
        <v>278</v>
      </c>
      <c r="AK50" s="50"/>
      <c r="AL50" s="50"/>
      <c r="AM50" s="50"/>
      <c r="AN50" s="50"/>
      <c r="AO50" s="51"/>
      <c r="AP50" s="3"/>
      <c r="AQ50" s="9"/>
      <c r="AR50" s="12" t="s">
        <v>290</v>
      </c>
    </row>
    <row r="51" spans="1:44" s="12" customFormat="1" ht="23.25" customHeight="1" x14ac:dyDescent="0.15">
      <c r="A51" s="24"/>
      <c r="B51" s="1001"/>
      <c r="C51" s="1002"/>
      <c r="D51" s="1002"/>
      <c r="E51" s="1002"/>
      <c r="F51" s="1002"/>
      <c r="G51" s="1003"/>
      <c r="H51" s="1021" t="s">
        <v>291</v>
      </c>
      <c r="I51" s="1022"/>
      <c r="J51" s="1022"/>
      <c r="K51" s="1022"/>
      <c r="L51" s="1022"/>
      <c r="M51" s="1022"/>
      <c r="N51" s="1022"/>
      <c r="O51" s="1022"/>
      <c r="P51" s="1022"/>
      <c r="Q51" s="1022"/>
      <c r="R51" s="1022"/>
      <c r="S51" s="1022"/>
      <c r="T51" s="1022"/>
      <c r="U51" s="1022"/>
      <c r="V51" s="1022"/>
      <c r="W51" s="1022"/>
      <c r="X51" s="1022"/>
      <c r="Y51" s="1022"/>
      <c r="Z51" s="1022"/>
      <c r="AA51" s="1022"/>
      <c r="AB51" s="1022"/>
      <c r="AC51" s="1022"/>
      <c r="AD51" s="1022"/>
      <c r="AE51" s="1022"/>
      <c r="AF51" s="1022"/>
      <c r="AG51" s="1022"/>
      <c r="AH51" s="1022"/>
      <c r="AI51" s="1022"/>
      <c r="AJ51" s="1022"/>
      <c r="AK51" s="1022"/>
      <c r="AL51" s="1022"/>
      <c r="AM51" s="1022"/>
      <c r="AN51" s="1022"/>
      <c r="AO51" s="1023"/>
      <c r="AP51" s="3"/>
      <c r="AQ51" s="9"/>
    </row>
    <row r="52" spans="1:44" s="12" customFormat="1" ht="20.25" customHeight="1" x14ac:dyDescent="0.15">
      <c r="A52" s="24"/>
      <c r="B52" s="22"/>
      <c r="G52" s="23"/>
      <c r="H52" s="983" t="s">
        <v>40</v>
      </c>
      <c r="I52" s="985"/>
      <c r="J52" s="1004" t="s">
        <v>292</v>
      </c>
      <c r="K52" s="1005"/>
      <c r="L52" s="1005"/>
      <c r="M52" s="1005"/>
      <c r="N52" s="1005"/>
      <c r="O52" s="1005"/>
      <c r="P52" s="1005"/>
      <c r="Q52" s="1005"/>
      <c r="R52" s="1005"/>
      <c r="S52" s="1005"/>
      <c r="T52" s="1005"/>
      <c r="U52" s="1005"/>
      <c r="V52" s="1005"/>
      <c r="W52" s="1005"/>
      <c r="X52" s="1005"/>
      <c r="Y52" s="1005"/>
      <c r="Z52" s="1005"/>
      <c r="AA52" s="1005"/>
      <c r="AB52" s="1005"/>
      <c r="AC52" s="1005"/>
      <c r="AD52" s="1005"/>
      <c r="AE52" s="1005"/>
      <c r="AF52" s="1005"/>
      <c r="AG52" s="1005"/>
      <c r="AH52" s="1005"/>
      <c r="AI52" s="1005"/>
      <c r="AJ52" s="1005"/>
      <c r="AK52" s="1005"/>
      <c r="AL52" s="1005"/>
      <c r="AM52" s="1005"/>
      <c r="AN52" s="1005"/>
      <c r="AO52" s="1009"/>
      <c r="AP52" s="3"/>
      <c r="AQ52" s="9"/>
    </row>
    <row r="53" spans="1:44" s="12" customFormat="1" ht="14.25" customHeight="1" x14ac:dyDescent="0.15">
      <c r="A53" s="24"/>
      <c r="B53" s="22"/>
      <c r="G53" s="23"/>
      <c r="H53" s="62"/>
      <c r="I53" s="64"/>
      <c r="J53" s="22" t="s">
        <v>293</v>
      </c>
      <c r="AO53" s="23"/>
      <c r="AP53" s="3"/>
      <c r="AQ53" s="9"/>
    </row>
    <row r="54" spans="1:44" s="12" customFormat="1" ht="15" customHeight="1" x14ac:dyDescent="0.15">
      <c r="A54" s="24"/>
      <c r="B54" s="22"/>
      <c r="G54" s="23"/>
      <c r="H54" s="22"/>
      <c r="I54" s="23"/>
      <c r="J54" s="1010"/>
      <c r="K54" s="1011"/>
      <c r="L54" s="1011"/>
      <c r="M54" s="1011"/>
      <c r="N54" s="1011"/>
      <c r="O54" s="1011"/>
      <c r="P54" s="1011"/>
      <c r="Q54" s="1011"/>
      <c r="R54" s="1011"/>
      <c r="S54" s="1011"/>
      <c r="T54" s="1011"/>
      <c r="U54" s="1011"/>
      <c r="V54" s="1011"/>
      <c r="W54" s="1011"/>
      <c r="X54" s="1011"/>
      <c r="Y54" s="1011"/>
      <c r="Z54" s="1011"/>
      <c r="AA54" s="1011"/>
      <c r="AB54" s="1011"/>
      <c r="AC54" s="1011"/>
      <c r="AD54" s="1011"/>
      <c r="AE54" s="1011"/>
      <c r="AF54" s="1011"/>
      <c r="AG54" s="1011"/>
      <c r="AH54" s="1011"/>
      <c r="AI54" s="1011"/>
      <c r="AJ54" s="1011"/>
      <c r="AK54" s="1011"/>
      <c r="AL54" s="1011"/>
      <c r="AM54" s="1011"/>
      <c r="AN54" s="1011"/>
      <c r="AO54" s="1012"/>
      <c r="AP54" s="3"/>
      <c r="AQ54" s="9"/>
    </row>
    <row r="55" spans="1:44" s="12" customFormat="1" ht="15" customHeight="1" x14ac:dyDescent="0.15">
      <c r="A55" s="24"/>
      <c r="B55" s="25"/>
      <c r="C55" s="26"/>
      <c r="D55" s="26"/>
      <c r="E55" s="26"/>
      <c r="F55" s="26"/>
      <c r="G55" s="27"/>
      <c r="H55" s="25"/>
      <c r="I55" s="27"/>
      <c r="J55" s="1013"/>
      <c r="K55" s="1014"/>
      <c r="L55" s="1014"/>
      <c r="M55" s="1014"/>
      <c r="N55" s="1014"/>
      <c r="O55" s="1014"/>
      <c r="P55" s="1014"/>
      <c r="Q55" s="1014"/>
      <c r="R55" s="1014"/>
      <c r="S55" s="1014"/>
      <c r="T55" s="1014"/>
      <c r="U55" s="1014"/>
      <c r="V55" s="1014"/>
      <c r="W55" s="1014"/>
      <c r="X55" s="1014"/>
      <c r="Y55" s="1014"/>
      <c r="Z55" s="1014"/>
      <c r="AA55" s="1014"/>
      <c r="AB55" s="1014"/>
      <c r="AC55" s="1014"/>
      <c r="AD55" s="1014"/>
      <c r="AE55" s="1014"/>
      <c r="AF55" s="1014"/>
      <c r="AG55" s="1014"/>
      <c r="AH55" s="1014"/>
      <c r="AI55" s="1014"/>
      <c r="AJ55" s="1014"/>
      <c r="AK55" s="1014"/>
      <c r="AL55" s="1014"/>
      <c r="AM55" s="1014"/>
      <c r="AN55" s="1014"/>
      <c r="AO55" s="1015"/>
      <c r="AP55" s="3"/>
      <c r="AQ55" s="9"/>
    </row>
    <row r="56" spans="1:44" s="12" customFormat="1" ht="9" customHeight="1" x14ac:dyDescent="0.15">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15">
      <c r="A57" s="3"/>
      <c r="B57" s="12" t="s">
        <v>294</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15">
      <c r="A58" s="3"/>
      <c r="B58" s="1016" t="s">
        <v>295</v>
      </c>
      <c r="C58" s="1000"/>
      <c r="D58" s="1000"/>
      <c r="E58" s="1000"/>
      <c r="F58" s="1000"/>
      <c r="G58" s="1000"/>
      <c r="H58" s="1000"/>
      <c r="I58" s="1000"/>
      <c r="J58" s="1000"/>
      <c r="K58" s="1000"/>
      <c r="L58" s="1000"/>
      <c r="M58" s="1000"/>
      <c r="N58" s="1000"/>
      <c r="O58" s="1000"/>
      <c r="P58" s="1000"/>
      <c r="Q58" s="1000"/>
      <c r="R58" s="1000"/>
      <c r="S58" s="1000"/>
      <c r="T58" s="1000"/>
      <c r="U58" s="1000"/>
      <c r="V58" s="1000"/>
      <c r="W58" s="1000"/>
      <c r="X58" s="1000"/>
      <c r="Y58" s="1000"/>
      <c r="Z58" s="1000"/>
      <c r="AA58" s="1000"/>
      <c r="AB58" s="1000"/>
      <c r="AC58" s="1000"/>
      <c r="AD58" s="1000"/>
      <c r="AE58" s="1000"/>
      <c r="AF58" s="1000"/>
      <c r="AG58" s="1000"/>
      <c r="AH58" s="1000"/>
      <c r="AI58" s="1000"/>
      <c r="AJ58" s="1000"/>
      <c r="AK58" s="1000"/>
      <c r="AL58" s="1000"/>
      <c r="AM58" s="1000"/>
      <c r="AN58" s="1000"/>
      <c r="AO58" s="1000"/>
      <c r="AP58" s="3"/>
      <c r="AQ58" s="9"/>
    </row>
    <row r="59" spans="1:44" s="9" customFormat="1" ht="19.5" customHeight="1" x14ac:dyDescent="0.15">
      <c r="A59" s="3"/>
      <c r="B59" s="1000"/>
      <c r="C59" s="1000"/>
      <c r="D59" s="1000"/>
      <c r="E59" s="1000"/>
      <c r="F59" s="1000"/>
      <c r="G59" s="1000"/>
      <c r="H59" s="1000"/>
      <c r="I59" s="1000"/>
      <c r="J59" s="1000"/>
      <c r="K59" s="1000"/>
      <c r="L59" s="1000"/>
      <c r="M59" s="1000"/>
      <c r="N59" s="1000"/>
      <c r="O59" s="1000"/>
      <c r="P59" s="1000"/>
      <c r="Q59" s="1000"/>
      <c r="R59" s="1000"/>
      <c r="S59" s="1000"/>
      <c r="T59" s="1000"/>
      <c r="U59" s="1000"/>
      <c r="V59" s="1000"/>
      <c r="W59" s="1000"/>
      <c r="X59" s="1000"/>
      <c r="Y59" s="1000"/>
      <c r="Z59" s="1000"/>
      <c r="AA59" s="1000"/>
      <c r="AB59" s="1000"/>
      <c r="AC59" s="1000"/>
      <c r="AD59" s="1000"/>
      <c r="AE59" s="1000"/>
      <c r="AF59" s="1000"/>
      <c r="AG59" s="1000"/>
      <c r="AH59" s="1000"/>
      <c r="AI59" s="1000"/>
      <c r="AJ59" s="1000"/>
      <c r="AK59" s="1000"/>
      <c r="AL59" s="1000"/>
      <c r="AM59" s="1000"/>
      <c r="AN59" s="1000"/>
      <c r="AO59" s="1000"/>
      <c r="AP59" s="3"/>
    </row>
    <row r="60" spans="1:44" s="12" customFormat="1" ht="35.25" customHeight="1" x14ac:dyDescent="0.15">
      <c r="A60" s="3"/>
      <c r="C60" s="1017" t="s">
        <v>296</v>
      </c>
      <c r="D60" s="1017"/>
      <c r="E60" s="1017"/>
      <c r="F60" s="1017"/>
      <c r="G60" s="1017"/>
      <c r="H60" s="1017"/>
      <c r="I60" s="1017"/>
      <c r="J60" s="1017"/>
      <c r="K60" s="1017"/>
      <c r="L60" s="1017"/>
      <c r="M60" s="1017"/>
      <c r="N60" s="1017"/>
      <c r="O60" s="1017"/>
      <c r="P60" s="1017"/>
      <c r="Q60" s="1017"/>
      <c r="R60" s="1017"/>
      <c r="S60" s="1017"/>
      <c r="T60" s="1017"/>
      <c r="U60" s="1017"/>
      <c r="V60" s="1017"/>
      <c r="W60" s="1017"/>
      <c r="X60" s="1017"/>
      <c r="Y60" s="1017"/>
      <c r="Z60" s="1017"/>
      <c r="AA60" s="1017"/>
      <c r="AB60" s="1017"/>
      <c r="AC60" s="1017"/>
      <c r="AD60" s="1017"/>
      <c r="AE60" s="1017"/>
      <c r="AF60" s="1017"/>
      <c r="AG60" s="1017"/>
      <c r="AH60" s="1017"/>
      <c r="AI60" s="1017"/>
      <c r="AJ60" s="1017"/>
      <c r="AK60" s="1017"/>
      <c r="AL60" s="1017"/>
      <c r="AM60" s="1017"/>
      <c r="AN60" s="1017"/>
      <c r="AO60" s="1017"/>
      <c r="AP60" s="1017"/>
      <c r="AQ60" s="9"/>
    </row>
    <row r="61" spans="1:44" s="9" customFormat="1" ht="29.25" customHeight="1" x14ac:dyDescent="0.15">
      <c r="A61" s="3"/>
      <c r="B61" s="1000" t="s">
        <v>297</v>
      </c>
      <c r="C61" s="1000"/>
      <c r="D61" s="1000"/>
      <c r="E61" s="1000"/>
      <c r="F61" s="1000"/>
      <c r="G61" s="1000"/>
      <c r="H61" s="1000"/>
      <c r="I61" s="1000"/>
      <c r="J61" s="1000"/>
      <c r="K61" s="1000"/>
      <c r="L61" s="1000"/>
      <c r="M61" s="1000"/>
      <c r="N61" s="1000"/>
      <c r="O61" s="1000"/>
      <c r="P61" s="1000"/>
      <c r="Q61" s="1000"/>
      <c r="R61" s="1000"/>
      <c r="S61" s="1000"/>
      <c r="T61" s="1000"/>
      <c r="U61" s="1000"/>
      <c r="V61" s="1000"/>
      <c r="W61" s="1000"/>
      <c r="X61" s="1000"/>
      <c r="Y61" s="1000"/>
      <c r="Z61" s="1000"/>
      <c r="AA61" s="1000"/>
      <c r="AB61" s="1000"/>
      <c r="AC61" s="1000"/>
      <c r="AD61" s="1000"/>
      <c r="AE61" s="1000"/>
      <c r="AF61" s="1000"/>
      <c r="AG61" s="1000"/>
      <c r="AH61" s="1000"/>
      <c r="AI61" s="1"/>
      <c r="AJ61" s="1"/>
      <c r="AK61" s="1"/>
      <c r="AL61" s="1"/>
      <c r="AM61" s="1"/>
      <c r="AN61" s="1"/>
      <c r="AO61" s="1"/>
      <c r="AP61" s="3"/>
    </row>
    <row r="62" spans="1:44" s="9" customFormat="1" ht="10.5" customHeight="1" x14ac:dyDescent="0.15">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15">
      <c r="A63" s="3"/>
      <c r="B63" s="980" t="s">
        <v>271</v>
      </c>
      <c r="C63" s="981"/>
      <c r="D63" s="981"/>
      <c r="E63" s="981"/>
      <c r="F63" s="981"/>
      <c r="G63" s="982"/>
      <c r="H63" s="983" t="s">
        <v>298</v>
      </c>
      <c r="I63" s="984"/>
      <c r="J63" s="984"/>
      <c r="K63" s="984"/>
      <c r="L63" s="984"/>
      <c r="M63" s="984"/>
      <c r="N63" s="984"/>
      <c r="O63" s="985"/>
      <c r="P63" s="29"/>
      <c r="AP63" s="3"/>
    </row>
    <row r="64" spans="1:44" s="9" customFormat="1" ht="15" customHeight="1" x14ac:dyDescent="0.15">
      <c r="A64" s="3"/>
      <c r="B64" s="980"/>
      <c r="C64" s="981"/>
      <c r="D64" s="981"/>
      <c r="E64" s="981"/>
      <c r="F64" s="981"/>
      <c r="G64" s="982"/>
      <c r="H64" s="986"/>
      <c r="I64" s="987"/>
      <c r="J64" s="987"/>
      <c r="K64" s="987"/>
      <c r="L64" s="987"/>
      <c r="M64" s="987"/>
      <c r="N64" s="987"/>
      <c r="O64" s="988"/>
      <c r="P64" s="29"/>
      <c r="AP64" s="3"/>
    </row>
    <row r="65" spans="1:42" s="9" customFormat="1" ht="15" customHeight="1" x14ac:dyDescent="0.15">
      <c r="A65" s="3"/>
      <c r="B65" s="989"/>
      <c r="C65" s="990"/>
      <c r="D65" s="990"/>
      <c r="E65" s="990"/>
      <c r="F65" s="990"/>
      <c r="G65" s="991"/>
      <c r="H65" s="992" t="s">
        <v>40</v>
      </c>
      <c r="I65" s="992"/>
      <c r="J65" s="992"/>
      <c r="K65" s="992"/>
      <c r="L65" s="992"/>
      <c r="M65" s="992"/>
      <c r="N65" s="992"/>
      <c r="O65" s="992"/>
      <c r="P65" s="29"/>
      <c r="AP65" s="3"/>
    </row>
    <row r="66" spans="1:42" s="9" customFormat="1" ht="15" customHeight="1" x14ac:dyDescent="0.15">
      <c r="A66" s="3"/>
      <c r="B66" s="989"/>
      <c r="C66" s="990"/>
      <c r="D66" s="990"/>
      <c r="E66" s="990"/>
      <c r="F66" s="990"/>
      <c r="G66" s="991"/>
      <c r="H66" s="992"/>
      <c r="I66" s="992"/>
      <c r="J66" s="992"/>
      <c r="K66" s="992"/>
      <c r="L66" s="992"/>
      <c r="M66" s="992"/>
      <c r="N66" s="992"/>
      <c r="O66" s="992"/>
      <c r="P66" s="29"/>
      <c r="AP66" s="3"/>
    </row>
    <row r="67" spans="1:42" s="9" customFormat="1" ht="15" customHeight="1" x14ac:dyDescent="0.15">
      <c r="A67" s="3"/>
      <c r="B67" s="989"/>
      <c r="C67" s="990"/>
      <c r="D67" s="990"/>
      <c r="E67" s="990"/>
      <c r="F67" s="990"/>
      <c r="G67" s="991"/>
      <c r="H67" s="992"/>
      <c r="I67" s="992"/>
      <c r="J67" s="992"/>
      <c r="K67" s="992"/>
      <c r="L67" s="992"/>
      <c r="M67" s="992"/>
      <c r="N67" s="992"/>
      <c r="O67" s="992"/>
      <c r="P67" s="47"/>
      <c r="AP67" s="3"/>
    </row>
    <row r="68" spans="1:42" s="9" customFormat="1" ht="15" customHeight="1" x14ac:dyDescent="0.15">
      <c r="A68" s="3"/>
      <c r="B68" s="30" t="s">
        <v>299</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15">
      <c r="A69" s="31"/>
      <c r="B69" s="32" t="s">
        <v>300</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15">
      <c r="B70" s="993" t="s">
        <v>301</v>
      </c>
      <c r="C70" s="994"/>
      <c r="D70" s="994"/>
      <c r="E70" s="994"/>
      <c r="F70" s="994"/>
      <c r="G70" s="995"/>
      <c r="H70" s="999" t="s">
        <v>302</v>
      </c>
      <c r="I70" s="994"/>
      <c r="J70" s="994"/>
      <c r="K70" s="994"/>
      <c r="L70" s="994"/>
      <c r="M70" s="994"/>
      <c r="N70" s="994"/>
      <c r="O70" s="994"/>
      <c r="P70" s="994"/>
      <c r="Q70" s="994"/>
      <c r="R70" s="994"/>
      <c r="S70" s="994"/>
      <c r="T70" s="994"/>
      <c r="U70" s="994"/>
      <c r="V70" s="994"/>
      <c r="W70" s="994"/>
      <c r="X70" s="994"/>
      <c r="Y70" s="994"/>
      <c r="Z70" s="994"/>
      <c r="AA70" s="994"/>
      <c r="AB70" s="994"/>
      <c r="AC70" s="994"/>
      <c r="AD70" s="994"/>
      <c r="AE70" s="994"/>
      <c r="AF70" s="994"/>
      <c r="AG70" s="995"/>
    </row>
    <row r="71" spans="1:42" x14ac:dyDescent="0.15">
      <c r="B71" s="996"/>
      <c r="C71" s="997"/>
      <c r="D71" s="997"/>
      <c r="E71" s="997"/>
      <c r="F71" s="997"/>
      <c r="G71" s="998"/>
      <c r="H71" s="996"/>
      <c r="I71" s="997"/>
      <c r="J71" s="997"/>
      <c r="K71" s="997"/>
      <c r="L71" s="997"/>
      <c r="M71" s="997"/>
      <c r="N71" s="997"/>
      <c r="O71" s="997"/>
      <c r="P71" s="997"/>
      <c r="Q71" s="997"/>
      <c r="R71" s="997"/>
      <c r="S71" s="997"/>
      <c r="T71" s="997"/>
      <c r="U71" s="997"/>
      <c r="V71" s="997"/>
      <c r="W71" s="997"/>
      <c r="X71" s="997"/>
      <c r="Y71" s="997"/>
      <c r="Z71" s="997"/>
      <c r="AA71" s="997"/>
      <c r="AB71" s="997"/>
      <c r="AC71" s="997"/>
      <c r="AD71" s="997"/>
      <c r="AE71" s="997"/>
      <c r="AF71" s="997"/>
      <c r="AG71" s="998"/>
    </row>
    <row r="72" spans="1:42" x14ac:dyDescent="0.15">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15">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15">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15">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A1:AP1"/>
    <mergeCell ref="B3:AO3"/>
    <mergeCell ref="B9:G13"/>
    <mergeCell ref="H9:AO9"/>
    <mergeCell ref="H10:AO10"/>
    <mergeCell ref="H11:I12"/>
    <mergeCell ref="J11:AB12"/>
    <mergeCell ref="AC11:AO11"/>
    <mergeCell ref="AC12:AD12"/>
    <mergeCell ref="H13:I14"/>
    <mergeCell ref="J13:AO14"/>
    <mergeCell ref="H15:I16"/>
    <mergeCell ref="J15:AB16"/>
    <mergeCell ref="AD15:AG15"/>
    <mergeCell ref="AI15:AO15"/>
    <mergeCell ref="AC16:AD16"/>
    <mergeCell ref="B17:G19"/>
    <mergeCell ref="H17:I18"/>
    <mergeCell ref="J17:AB18"/>
    <mergeCell ref="AD17:AG17"/>
    <mergeCell ref="AI17:AO17"/>
    <mergeCell ref="AC18:AD18"/>
    <mergeCell ref="H19:AO19"/>
    <mergeCell ref="H20:I20"/>
    <mergeCell ref="J20:AO20"/>
    <mergeCell ref="J22:AO23"/>
    <mergeCell ref="B25:G29"/>
    <mergeCell ref="H25:AO25"/>
    <mergeCell ref="H26:AO26"/>
    <mergeCell ref="H27:I28"/>
    <mergeCell ref="J27:AB28"/>
    <mergeCell ref="AC27:AO27"/>
    <mergeCell ref="AC28:AD28"/>
    <mergeCell ref="H29:I30"/>
    <mergeCell ref="J29:AO30"/>
    <mergeCell ref="H31:I32"/>
    <mergeCell ref="J31:AB32"/>
    <mergeCell ref="AD31:AG31"/>
    <mergeCell ref="AI31:AO31"/>
    <mergeCell ref="AC32:AD32"/>
    <mergeCell ref="B33:G35"/>
    <mergeCell ref="H33:I34"/>
    <mergeCell ref="J33:AB34"/>
    <mergeCell ref="AD33:AG33"/>
    <mergeCell ref="AI33:AO33"/>
    <mergeCell ref="AC34:AD34"/>
    <mergeCell ref="H35:AO35"/>
    <mergeCell ref="H36:I36"/>
    <mergeCell ref="J36:AO36"/>
    <mergeCell ref="J38:AO39"/>
    <mergeCell ref="B41:G45"/>
    <mergeCell ref="H41:AO41"/>
    <mergeCell ref="H42:AO42"/>
    <mergeCell ref="H43:I44"/>
    <mergeCell ref="J43:AB44"/>
    <mergeCell ref="AC43:AO43"/>
    <mergeCell ref="AC44:AD44"/>
    <mergeCell ref="H45:I46"/>
    <mergeCell ref="J45:AO46"/>
    <mergeCell ref="H47:I48"/>
    <mergeCell ref="J47:AB48"/>
    <mergeCell ref="AD47:AG47"/>
    <mergeCell ref="AI47:AO47"/>
    <mergeCell ref="AC48:AD48"/>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B63:G64"/>
    <mergeCell ref="H63:O64"/>
    <mergeCell ref="B65:G67"/>
    <mergeCell ref="H65:O67"/>
    <mergeCell ref="B70:G71"/>
    <mergeCell ref="H70:AG71"/>
  </mergeCells>
  <phoneticPr fontId="10"/>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15"/>
  <cols>
    <col min="1" max="1" width="1.125" style="3" customWidth="1"/>
    <col min="2" max="2" width="2.5" style="3" customWidth="1"/>
    <col min="3" max="7" width="2.25" style="3" customWidth="1"/>
    <col min="8" max="8" width="2.5" style="3" customWidth="1"/>
    <col min="9" max="9" width="0.125" style="3" customWidth="1"/>
    <col min="10" max="12" width="1.5" style="3" customWidth="1"/>
    <col min="13" max="13" width="3.125" style="3" customWidth="1"/>
    <col min="14" max="14" width="2.5" style="3" customWidth="1"/>
    <col min="15" max="15" width="1.125" style="3" customWidth="1"/>
    <col min="16" max="17" width="2.5" style="3" customWidth="1"/>
    <col min="18" max="18" width="4.5" style="3" customWidth="1"/>
    <col min="19" max="24" width="2.5" style="3" customWidth="1"/>
    <col min="25" max="25" width="8.875" style="3" customWidth="1"/>
    <col min="26" max="26" width="1.75" style="3" customWidth="1"/>
    <col min="27" max="29" width="2.5" style="3" customWidth="1"/>
    <col min="30" max="30" width="4.25" style="3" customWidth="1"/>
    <col min="31" max="32" width="2.5" style="3" customWidth="1"/>
    <col min="33" max="33" width="1.5" style="3" customWidth="1"/>
    <col min="34" max="34" width="0.875" style="3" customWidth="1"/>
    <col min="35" max="36" width="0.5" style="3" customWidth="1"/>
    <col min="37" max="37" width="1.5" style="3" customWidth="1"/>
    <col min="38" max="38" width="2.5" style="3" customWidth="1"/>
    <col min="39" max="39" width="4.25" style="3" customWidth="1"/>
    <col min="40" max="40" width="3.25" style="3" customWidth="1"/>
    <col min="41" max="41" width="4.875" style="3" customWidth="1"/>
    <col min="42" max="43" width="2.5" style="3" customWidth="1"/>
    <col min="44" max="44" width="1" style="3" customWidth="1"/>
    <col min="45" max="45" width="1.5" style="3" customWidth="1"/>
    <col min="46" max="46" width="0.75" style="3" customWidth="1"/>
    <col min="47" max="47" width="0.125" style="3" customWidth="1"/>
    <col min="48" max="48" width="0.5" style="3" hidden="1" customWidth="1"/>
    <col min="49" max="16384" width="9" style="3"/>
  </cols>
  <sheetData>
    <row r="1" spans="2:49" ht="15" customHeight="1" x14ac:dyDescent="0.15">
      <c r="B1" s="4" t="s">
        <v>303</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15">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15">
      <c r="B3" s="1053" t="s">
        <v>304</v>
      </c>
      <c r="C3" s="1053"/>
      <c r="D3" s="1053"/>
      <c r="E3" s="1053"/>
      <c r="F3" s="1053"/>
      <c r="G3" s="1053"/>
      <c r="H3" s="1053"/>
      <c r="I3" s="1053"/>
      <c r="J3" s="1053"/>
      <c r="K3" s="1053"/>
      <c r="L3" s="1053"/>
      <c r="M3" s="1053"/>
      <c r="N3" s="1053"/>
      <c r="O3" s="1053"/>
      <c r="P3" s="1053"/>
      <c r="Q3" s="1053"/>
      <c r="R3" s="1053"/>
      <c r="S3" s="1053"/>
      <c r="T3" s="1053"/>
      <c r="U3" s="1053"/>
      <c r="V3" s="1053"/>
      <c r="W3" s="1053"/>
      <c r="X3" s="1053"/>
      <c r="Y3" s="1053"/>
      <c r="Z3" s="1053"/>
      <c r="AA3" s="1053"/>
      <c r="AB3" s="1053"/>
      <c r="AC3" s="1053"/>
      <c r="AD3" s="1053"/>
      <c r="AE3" s="1053"/>
      <c r="AF3" s="1053"/>
      <c r="AG3" s="1053"/>
      <c r="AH3" s="1053"/>
      <c r="AI3" s="1053"/>
      <c r="AJ3" s="1053"/>
      <c r="AK3" s="1053"/>
      <c r="AL3" s="1053"/>
      <c r="AM3" s="1053"/>
      <c r="AN3" s="1053"/>
      <c r="AO3" s="1053"/>
      <c r="AP3" s="1053"/>
      <c r="AQ3" s="1053"/>
      <c r="AR3" s="1053"/>
      <c r="AS3" s="1053"/>
      <c r="AV3" s="38"/>
    </row>
    <row r="4" spans="2:49" ht="6" customHeight="1" x14ac:dyDescent="0.15">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15">
      <c r="B5" s="39" t="s">
        <v>305</v>
      </c>
      <c r="C5" s="39"/>
      <c r="D5" s="39"/>
      <c r="E5" s="39"/>
      <c r="F5" s="39"/>
      <c r="G5" s="40"/>
      <c r="H5" s="40"/>
      <c r="I5" s="40"/>
      <c r="AM5" s="8"/>
      <c r="AN5" s="8"/>
      <c r="AO5" s="8"/>
      <c r="AP5" s="8"/>
      <c r="AQ5" s="8"/>
      <c r="AR5" s="8"/>
      <c r="AS5" s="41" t="s">
        <v>179</v>
      </c>
      <c r="AT5" s="8"/>
      <c r="AU5" s="8"/>
      <c r="AV5" s="42"/>
      <c r="AW5" s="8"/>
    </row>
    <row r="6" spans="2:49" ht="15" customHeight="1" x14ac:dyDescent="0.15">
      <c r="B6" s="1054" t="s">
        <v>306</v>
      </c>
      <c r="C6" s="1055"/>
      <c r="D6" s="1055"/>
      <c r="E6" s="1055"/>
      <c r="F6" s="1055"/>
      <c r="G6" s="1055"/>
      <c r="H6" s="1055"/>
      <c r="I6" s="1055"/>
      <c r="J6" s="1055"/>
      <c r="K6" s="1055"/>
      <c r="L6" s="1055"/>
      <c r="M6" s="1055"/>
      <c r="N6" s="1055"/>
      <c r="O6" s="1055"/>
      <c r="P6" s="1055"/>
      <c r="Q6" s="1055"/>
      <c r="R6" s="1055"/>
      <c r="S6" s="1055"/>
      <c r="T6" s="1055"/>
      <c r="U6" s="1055"/>
      <c r="V6" s="1055"/>
      <c r="W6" s="1055"/>
      <c r="X6" s="1055"/>
      <c r="Y6" s="1055"/>
      <c r="Z6" s="1055"/>
      <c r="AA6" s="1055"/>
      <c r="AB6" s="1055"/>
      <c r="AC6" s="1055"/>
      <c r="AD6" s="1055"/>
      <c r="AE6" s="1056"/>
      <c r="AF6" s="810" t="s">
        <v>307</v>
      </c>
      <c r="AG6" s="811"/>
      <c r="AH6" s="811"/>
      <c r="AI6" s="811"/>
      <c r="AJ6" s="811"/>
      <c r="AK6" s="812"/>
      <c r="AL6" s="810" t="s">
        <v>308</v>
      </c>
      <c r="AM6" s="811"/>
      <c r="AN6" s="811"/>
      <c r="AO6" s="812"/>
      <c r="AP6" s="810" t="s">
        <v>309</v>
      </c>
      <c r="AQ6" s="811"/>
      <c r="AR6" s="811"/>
      <c r="AS6" s="812"/>
      <c r="AV6" s="38"/>
    </row>
    <row r="7" spans="2:49" ht="8.25" customHeight="1" x14ac:dyDescent="0.15">
      <c r="B7" s="1057"/>
      <c r="C7" s="1058"/>
      <c r="D7" s="1058"/>
      <c r="E7" s="1058"/>
      <c r="F7" s="1058"/>
      <c r="G7" s="1058"/>
      <c r="H7" s="1058"/>
      <c r="I7" s="1058"/>
      <c r="J7" s="1058"/>
      <c r="K7" s="1058"/>
      <c r="L7" s="1058"/>
      <c r="M7" s="1058"/>
      <c r="N7" s="1058"/>
      <c r="O7" s="1058"/>
      <c r="P7" s="1058"/>
      <c r="Q7" s="1058"/>
      <c r="R7" s="1058"/>
      <c r="S7" s="1058"/>
      <c r="T7" s="1058"/>
      <c r="U7" s="1058"/>
      <c r="V7" s="1058"/>
      <c r="W7" s="1058"/>
      <c r="X7" s="1058"/>
      <c r="Y7" s="1058"/>
      <c r="Z7" s="1058"/>
      <c r="AA7" s="1058"/>
      <c r="AB7" s="1058"/>
      <c r="AC7" s="1058"/>
      <c r="AD7" s="1058"/>
      <c r="AE7" s="1059"/>
      <c r="AF7" s="832"/>
      <c r="AG7" s="833"/>
      <c r="AH7" s="833"/>
      <c r="AI7" s="833"/>
      <c r="AJ7" s="833"/>
      <c r="AK7" s="834"/>
      <c r="AL7" s="832"/>
      <c r="AM7" s="833"/>
      <c r="AN7" s="833"/>
      <c r="AO7" s="834"/>
      <c r="AP7" s="832"/>
      <c r="AQ7" s="833"/>
      <c r="AR7" s="833"/>
      <c r="AS7" s="834"/>
      <c r="AV7" s="38"/>
    </row>
    <row r="8" spans="2:49" ht="15" customHeight="1" x14ac:dyDescent="0.15">
      <c r="B8" s="1060"/>
      <c r="C8" s="1061"/>
      <c r="D8" s="1061"/>
      <c r="E8" s="1061"/>
      <c r="F8" s="1061"/>
      <c r="G8" s="1061"/>
      <c r="H8" s="1061"/>
      <c r="I8" s="1061"/>
      <c r="J8" s="1061"/>
      <c r="K8" s="1061"/>
      <c r="L8" s="1061"/>
      <c r="M8" s="1061"/>
      <c r="N8" s="1061"/>
      <c r="O8" s="1061"/>
      <c r="P8" s="1061"/>
      <c r="Q8" s="1061"/>
      <c r="R8" s="1061"/>
      <c r="S8" s="1061"/>
      <c r="T8" s="1061"/>
      <c r="U8" s="1061"/>
      <c r="V8" s="1061"/>
      <c r="W8" s="1061"/>
      <c r="X8" s="1061"/>
      <c r="Y8" s="1061"/>
      <c r="Z8" s="1061"/>
      <c r="AA8" s="1061"/>
      <c r="AB8" s="1061"/>
      <c r="AC8" s="1061"/>
      <c r="AD8" s="1061"/>
      <c r="AE8" s="1062"/>
      <c r="AF8" s="816"/>
      <c r="AG8" s="817"/>
      <c r="AH8" s="817"/>
      <c r="AI8" s="817"/>
      <c r="AJ8" s="817"/>
      <c r="AK8" s="818"/>
      <c r="AL8" s="816"/>
      <c r="AM8" s="817"/>
      <c r="AN8" s="817"/>
      <c r="AO8" s="818"/>
      <c r="AP8" s="816"/>
      <c r="AQ8" s="817"/>
      <c r="AR8" s="817"/>
      <c r="AS8" s="818"/>
      <c r="AV8" s="38"/>
    </row>
    <row r="9" spans="2:49" ht="15" customHeight="1" x14ac:dyDescent="0.15">
      <c r="B9" s="1063" t="s">
        <v>115</v>
      </c>
      <c r="C9" s="1065" t="s">
        <v>188</v>
      </c>
      <c r="D9" s="1066"/>
      <c r="E9" s="1066"/>
      <c r="F9" s="1066"/>
      <c r="G9" s="1066"/>
      <c r="H9" s="1066"/>
      <c r="I9" s="1067"/>
      <c r="J9" s="1071" t="s">
        <v>310</v>
      </c>
      <c r="K9" s="1072"/>
      <c r="L9" s="1072"/>
      <c r="M9" s="1072"/>
      <c r="N9" s="1072"/>
      <c r="O9" s="1072"/>
      <c r="P9" s="1072"/>
      <c r="Q9" s="1072"/>
      <c r="R9" s="1072"/>
      <c r="S9" s="1072"/>
      <c r="T9" s="1072"/>
      <c r="U9" s="1072"/>
      <c r="V9" s="1072"/>
      <c r="W9" s="1072"/>
      <c r="X9" s="1072"/>
      <c r="Y9" s="1072"/>
      <c r="Z9" s="1072"/>
      <c r="AA9" s="1072"/>
      <c r="AB9" s="1072"/>
      <c r="AC9" s="1072"/>
      <c r="AD9" s="1072"/>
      <c r="AE9" s="1073"/>
      <c r="AF9" s="1074"/>
      <c r="AG9" s="1075"/>
      <c r="AH9" s="1075"/>
      <c r="AI9" s="1075"/>
      <c r="AJ9" s="1075"/>
      <c r="AK9" s="1076"/>
      <c r="AL9" s="1083"/>
      <c r="AM9" s="1084"/>
      <c r="AN9" s="1084"/>
      <c r="AO9" s="1085"/>
      <c r="AP9" s="1107"/>
      <c r="AQ9" s="1108"/>
      <c r="AR9" s="1108"/>
      <c r="AS9" s="1109"/>
      <c r="AV9" s="38"/>
    </row>
    <row r="10" spans="2:49" ht="27.75" customHeight="1" x14ac:dyDescent="0.15">
      <c r="B10" s="1064"/>
      <c r="C10" s="1068"/>
      <c r="D10" s="1069"/>
      <c r="E10" s="1069"/>
      <c r="F10" s="1069"/>
      <c r="G10" s="1069"/>
      <c r="H10" s="1069"/>
      <c r="I10" s="1070"/>
      <c r="J10" s="1116" t="s">
        <v>311</v>
      </c>
      <c r="K10" s="1117"/>
      <c r="L10" s="1117"/>
      <c r="M10" s="1117"/>
      <c r="N10" s="1117"/>
      <c r="O10" s="1117"/>
      <c r="P10" s="1117"/>
      <c r="Q10" s="1117"/>
      <c r="R10" s="1117"/>
      <c r="S10" s="1117"/>
      <c r="T10" s="1117"/>
      <c r="U10" s="1117"/>
      <c r="V10" s="1117"/>
      <c r="W10" s="1117"/>
      <c r="X10" s="1117"/>
      <c r="Y10" s="1117"/>
      <c r="Z10" s="1117"/>
      <c r="AA10" s="1117"/>
      <c r="AB10" s="1117"/>
      <c r="AC10" s="1117"/>
      <c r="AD10" s="1117"/>
      <c r="AE10" s="1118"/>
      <c r="AF10" s="1077"/>
      <c r="AG10" s="1078"/>
      <c r="AH10" s="1078"/>
      <c r="AI10" s="1078"/>
      <c r="AJ10" s="1078"/>
      <c r="AK10" s="1079"/>
      <c r="AL10" s="1086"/>
      <c r="AM10" s="1087"/>
      <c r="AN10" s="1087"/>
      <c r="AO10" s="1088"/>
      <c r="AP10" s="1110"/>
      <c r="AQ10" s="1111"/>
      <c r="AR10" s="1111"/>
      <c r="AS10" s="1112"/>
      <c r="AV10" s="38"/>
    </row>
    <row r="11" spans="2:49" ht="18" customHeight="1" x14ac:dyDescent="0.15">
      <c r="B11" s="1064"/>
      <c r="C11" s="1068"/>
      <c r="D11" s="1069"/>
      <c r="E11" s="1069"/>
      <c r="F11" s="1069"/>
      <c r="G11" s="1069"/>
      <c r="H11" s="1069"/>
      <c r="I11" s="1070"/>
      <c r="J11" s="1116" t="s">
        <v>312</v>
      </c>
      <c r="K11" s="1117"/>
      <c r="L11" s="1117"/>
      <c r="M11" s="1117"/>
      <c r="N11" s="1117"/>
      <c r="O11" s="1117"/>
      <c r="P11" s="1117"/>
      <c r="Q11" s="1117"/>
      <c r="R11" s="1117"/>
      <c r="S11" s="1117"/>
      <c r="T11" s="1117"/>
      <c r="U11" s="1117"/>
      <c r="V11" s="1117"/>
      <c r="W11" s="1117"/>
      <c r="X11" s="1117"/>
      <c r="Y11" s="1117"/>
      <c r="Z11" s="1117"/>
      <c r="AA11" s="1117"/>
      <c r="AB11" s="1117"/>
      <c r="AC11" s="1117"/>
      <c r="AD11" s="1117"/>
      <c r="AE11" s="1118"/>
      <c r="AF11" s="1080"/>
      <c r="AG11" s="1081"/>
      <c r="AH11" s="1081"/>
      <c r="AI11" s="1081"/>
      <c r="AJ11" s="1081"/>
      <c r="AK11" s="1082"/>
      <c r="AL11" s="1089"/>
      <c r="AM11" s="1090"/>
      <c r="AN11" s="1090"/>
      <c r="AO11" s="1091"/>
      <c r="AP11" s="1113"/>
      <c r="AQ11" s="1114"/>
      <c r="AR11" s="1114"/>
      <c r="AS11" s="1115"/>
      <c r="AV11" s="38"/>
    </row>
    <row r="12" spans="2:49" ht="42.75" customHeight="1" x14ac:dyDescent="0.15">
      <c r="B12" s="1064"/>
      <c r="C12" s="1068"/>
      <c r="D12" s="1069"/>
      <c r="E12" s="1069"/>
      <c r="F12" s="1069"/>
      <c r="G12" s="1069"/>
      <c r="H12" s="1069"/>
      <c r="I12" s="1070"/>
      <c r="J12" s="102"/>
      <c r="K12" s="1119" t="s">
        <v>313</v>
      </c>
      <c r="L12" s="1120"/>
      <c r="M12" s="1120"/>
      <c r="N12" s="1120"/>
      <c r="O12" s="1120"/>
      <c r="P12" s="1120"/>
      <c r="Q12" s="1120"/>
      <c r="R12" s="1120"/>
      <c r="S12" s="1120"/>
      <c r="T12" s="1120"/>
      <c r="U12" s="1120"/>
      <c r="V12" s="1120"/>
      <c r="W12" s="1120"/>
      <c r="X12" s="1120"/>
      <c r="Y12" s="1120"/>
      <c r="Z12" s="1120"/>
      <c r="AA12" s="1120"/>
      <c r="AB12" s="1120"/>
      <c r="AC12" s="1120"/>
      <c r="AD12" s="1120"/>
      <c r="AE12" s="1121"/>
      <c r="AF12" s="1095"/>
      <c r="AG12" s="1096"/>
      <c r="AH12" s="1096"/>
      <c r="AI12" s="1096"/>
      <c r="AJ12" s="1096"/>
      <c r="AK12" s="1097"/>
      <c r="AL12" s="1098" t="s">
        <v>314</v>
      </c>
      <c r="AM12" s="1099"/>
      <c r="AN12" s="1099"/>
      <c r="AO12" s="1100"/>
      <c r="AP12" s="1101" t="str">
        <f>IF(AF12="","",AF12*1)</f>
        <v/>
      </c>
      <c r="AQ12" s="1102"/>
      <c r="AR12" s="1102"/>
      <c r="AS12" s="1103"/>
      <c r="AV12" s="38"/>
    </row>
    <row r="13" spans="2:49" ht="42.75" customHeight="1" x14ac:dyDescent="0.15">
      <c r="B13" s="1064"/>
      <c r="C13" s="1068"/>
      <c r="D13" s="1069"/>
      <c r="E13" s="1069"/>
      <c r="F13" s="1069"/>
      <c r="G13" s="1069"/>
      <c r="H13" s="1069"/>
      <c r="I13" s="1070"/>
      <c r="J13" s="102"/>
      <c r="K13" s="1092" t="s">
        <v>315</v>
      </c>
      <c r="L13" s="1093"/>
      <c r="M13" s="1093"/>
      <c r="N13" s="1093"/>
      <c r="O13" s="1093"/>
      <c r="P13" s="1093"/>
      <c r="Q13" s="1093"/>
      <c r="R13" s="1093"/>
      <c r="S13" s="1093"/>
      <c r="T13" s="1093"/>
      <c r="U13" s="1093"/>
      <c r="V13" s="1093"/>
      <c r="W13" s="1093"/>
      <c r="X13" s="1093"/>
      <c r="Y13" s="1093"/>
      <c r="Z13" s="1093"/>
      <c r="AA13" s="1093"/>
      <c r="AB13" s="1093"/>
      <c r="AC13" s="1093"/>
      <c r="AD13" s="1093"/>
      <c r="AE13" s="1094"/>
      <c r="AF13" s="1095"/>
      <c r="AG13" s="1096"/>
      <c r="AH13" s="1096"/>
      <c r="AI13" s="1096"/>
      <c r="AJ13" s="1096"/>
      <c r="AK13" s="1097"/>
      <c r="AL13" s="1098" t="s">
        <v>316</v>
      </c>
      <c r="AM13" s="1099"/>
      <c r="AN13" s="1099"/>
      <c r="AO13" s="1100"/>
      <c r="AP13" s="1101" t="str">
        <f>IF(AF13="","",AF13*2)</f>
        <v/>
      </c>
      <c r="AQ13" s="1102"/>
      <c r="AR13" s="1102"/>
      <c r="AS13" s="1103"/>
      <c r="AV13" s="38"/>
    </row>
    <row r="14" spans="2:49" ht="42.75" customHeight="1" x14ac:dyDescent="0.15">
      <c r="B14" s="1064"/>
      <c r="C14" s="1068"/>
      <c r="D14" s="1069"/>
      <c r="E14" s="1069"/>
      <c r="F14" s="1069"/>
      <c r="G14" s="1069"/>
      <c r="H14" s="1069"/>
      <c r="I14" s="1070"/>
      <c r="J14" s="109"/>
      <c r="K14" s="1072" t="s">
        <v>317</v>
      </c>
      <c r="L14" s="1072"/>
      <c r="M14" s="1072"/>
      <c r="N14" s="1072"/>
      <c r="O14" s="1072"/>
      <c r="P14" s="1072"/>
      <c r="Q14" s="1072"/>
      <c r="R14" s="1072"/>
      <c r="S14" s="1072"/>
      <c r="T14" s="1072"/>
      <c r="U14" s="1072"/>
      <c r="V14" s="1072"/>
      <c r="W14" s="1072"/>
      <c r="X14" s="1072"/>
      <c r="Y14" s="1072"/>
      <c r="Z14" s="1072"/>
      <c r="AA14" s="1072"/>
      <c r="AB14" s="1072"/>
      <c r="AC14" s="1072"/>
      <c r="AD14" s="1072"/>
      <c r="AE14" s="1073"/>
      <c r="AF14" s="1104"/>
      <c r="AG14" s="1105"/>
      <c r="AH14" s="1105"/>
      <c r="AI14" s="1105"/>
      <c r="AJ14" s="1105"/>
      <c r="AK14" s="1106"/>
      <c r="AL14" s="810" t="s">
        <v>318</v>
      </c>
      <c r="AM14" s="811"/>
      <c r="AN14" s="811"/>
      <c r="AO14" s="812"/>
      <c r="AP14" s="1101" t="str">
        <f>IF(AF14="","",AF14*3)</f>
        <v/>
      </c>
      <c r="AQ14" s="1102"/>
      <c r="AR14" s="1102"/>
      <c r="AS14" s="1103"/>
      <c r="AV14" s="38"/>
    </row>
    <row r="15" spans="2:49" ht="42.75" customHeight="1" x14ac:dyDescent="0.15">
      <c r="B15" s="1064"/>
      <c r="C15" s="1068"/>
      <c r="D15" s="1069"/>
      <c r="E15" s="1069"/>
      <c r="F15" s="1069"/>
      <c r="G15" s="1069"/>
      <c r="H15" s="1069"/>
      <c r="I15" s="1070"/>
      <c r="J15" s="109"/>
      <c r="K15" s="1119" t="s">
        <v>319</v>
      </c>
      <c r="L15" s="1120"/>
      <c r="M15" s="1120"/>
      <c r="N15" s="1120"/>
      <c r="O15" s="1120"/>
      <c r="P15" s="1120"/>
      <c r="Q15" s="1120"/>
      <c r="R15" s="1120"/>
      <c r="S15" s="1120"/>
      <c r="T15" s="1120"/>
      <c r="U15" s="1120"/>
      <c r="V15" s="1120"/>
      <c r="W15" s="1120"/>
      <c r="X15" s="1120"/>
      <c r="Y15" s="1120"/>
      <c r="Z15" s="1120"/>
      <c r="AA15" s="1120"/>
      <c r="AB15" s="1120"/>
      <c r="AC15" s="1120"/>
      <c r="AD15" s="1120"/>
      <c r="AE15" s="1121"/>
      <c r="AF15" s="1122"/>
      <c r="AG15" s="1123"/>
      <c r="AH15" s="1123"/>
      <c r="AI15" s="1123"/>
      <c r="AJ15" s="1123"/>
      <c r="AK15" s="1124"/>
      <c r="AL15" s="1098" t="s">
        <v>320</v>
      </c>
      <c r="AM15" s="1099"/>
      <c r="AN15" s="1099"/>
      <c r="AO15" s="1100"/>
      <c r="AP15" s="1125" t="str">
        <f>IF(AF15="","",AF15*4)</f>
        <v/>
      </c>
      <c r="AQ15" s="1126"/>
      <c r="AR15" s="1126"/>
      <c r="AS15" s="1127"/>
      <c r="AV15" s="38"/>
    </row>
    <row r="16" spans="2:49" ht="17.25" customHeight="1" x14ac:dyDescent="0.15">
      <c r="B16" s="1064"/>
      <c r="C16" s="1068"/>
      <c r="D16" s="1069"/>
      <c r="E16" s="1069"/>
      <c r="F16" s="1069"/>
      <c r="G16" s="1069"/>
      <c r="H16" s="1069"/>
      <c r="I16" s="1070"/>
      <c r="J16" s="1116" t="s">
        <v>321</v>
      </c>
      <c r="K16" s="1117"/>
      <c r="L16" s="1117"/>
      <c r="M16" s="1117"/>
      <c r="N16" s="1117"/>
      <c r="O16" s="1117"/>
      <c r="P16" s="1117"/>
      <c r="Q16" s="1117"/>
      <c r="R16" s="1117"/>
      <c r="S16" s="1117"/>
      <c r="T16" s="1117"/>
      <c r="U16" s="1117"/>
      <c r="V16" s="1117"/>
      <c r="W16" s="1117"/>
      <c r="X16" s="1117"/>
      <c r="Y16" s="1117"/>
      <c r="Z16" s="1117"/>
      <c r="AA16" s="1117"/>
      <c r="AB16" s="1117"/>
      <c r="AC16" s="1117"/>
      <c r="AD16" s="1117"/>
      <c r="AE16" s="1118"/>
      <c r="AF16" s="1077"/>
      <c r="AG16" s="1078"/>
      <c r="AH16" s="1078"/>
      <c r="AI16" s="1078"/>
      <c r="AJ16" s="1078"/>
      <c r="AK16" s="1079"/>
      <c r="AL16" s="1086"/>
      <c r="AM16" s="1087"/>
      <c r="AN16" s="1087"/>
      <c r="AO16" s="1088"/>
      <c r="AP16" s="1113"/>
      <c r="AQ16" s="1114"/>
      <c r="AR16" s="1114"/>
      <c r="AS16" s="1115"/>
      <c r="AV16" s="38"/>
    </row>
    <row r="17" spans="2:48" ht="42.75" customHeight="1" x14ac:dyDescent="0.15">
      <c r="B17" s="1064"/>
      <c r="C17" s="1068"/>
      <c r="D17" s="1069"/>
      <c r="E17" s="1069"/>
      <c r="F17" s="1069"/>
      <c r="G17" s="1069"/>
      <c r="H17" s="1069"/>
      <c r="I17" s="1070"/>
      <c r="J17" s="102"/>
      <c r="K17" s="1119" t="s">
        <v>322</v>
      </c>
      <c r="L17" s="1120"/>
      <c r="M17" s="1120"/>
      <c r="N17" s="1120"/>
      <c r="O17" s="1120"/>
      <c r="P17" s="1120"/>
      <c r="Q17" s="1120"/>
      <c r="R17" s="1120"/>
      <c r="S17" s="1120"/>
      <c r="T17" s="1120"/>
      <c r="U17" s="1120"/>
      <c r="V17" s="1120"/>
      <c r="W17" s="1120"/>
      <c r="X17" s="1120"/>
      <c r="Y17" s="1120"/>
      <c r="Z17" s="1120"/>
      <c r="AA17" s="1120"/>
      <c r="AB17" s="1120"/>
      <c r="AC17" s="1120"/>
      <c r="AD17" s="1120"/>
      <c r="AE17" s="1121"/>
      <c r="AF17" s="1095"/>
      <c r="AG17" s="1096"/>
      <c r="AH17" s="1096"/>
      <c r="AI17" s="1096"/>
      <c r="AJ17" s="1096"/>
      <c r="AK17" s="1097"/>
      <c r="AL17" s="1098" t="s">
        <v>314</v>
      </c>
      <c r="AM17" s="1099"/>
      <c r="AN17" s="1099"/>
      <c r="AO17" s="1100"/>
      <c r="AP17" s="1101" t="str">
        <f>IF(AF17="","",AF17*1)</f>
        <v/>
      </c>
      <c r="AQ17" s="1102"/>
      <c r="AR17" s="1102"/>
      <c r="AS17" s="1103"/>
      <c r="AV17" s="38"/>
    </row>
    <row r="18" spans="2:48" ht="42.75" customHeight="1" x14ac:dyDescent="0.15">
      <c r="B18" s="1064"/>
      <c r="C18" s="1068"/>
      <c r="D18" s="1069"/>
      <c r="E18" s="1069"/>
      <c r="F18" s="1069"/>
      <c r="G18" s="1069"/>
      <c r="H18" s="1069"/>
      <c r="I18" s="1070"/>
      <c r="J18" s="102"/>
      <c r="K18" s="1092" t="s">
        <v>323</v>
      </c>
      <c r="L18" s="1093"/>
      <c r="M18" s="1093"/>
      <c r="N18" s="1093"/>
      <c r="O18" s="1093"/>
      <c r="P18" s="1093"/>
      <c r="Q18" s="1093"/>
      <c r="R18" s="1093"/>
      <c r="S18" s="1093"/>
      <c r="T18" s="1093"/>
      <c r="U18" s="1093"/>
      <c r="V18" s="1093"/>
      <c r="W18" s="1093"/>
      <c r="X18" s="1093"/>
      <c r="Y18" s="1093"/>
      <c r="Z18" s="1093"/>
      <c r="AA18" s="1093"/>
      <c r="AB18" s="1093"/>
      <c r="AC18" s="1093"/>
      <c r="AD18" s="1093"/>
      <c r="AE18" s="1094"/>
      <c r="AF18" s="1095"/>
      <c r="AG18" s="1096"/>
      <c r="AH18" s="1096"/>
      <c r="AI18" s="1096"/>
      <c r="AJ18" s="1096"/>
      <c r="AK18" s="1097"/>
      <c r="AL18" s="1098" t="s">
        <v>316</v>
      </c>
      <c r="AM18" s="1099"/>
      <c r="AN18" s="1099"/>
      <c r="AO18" s="1100"/>
      <c r="AP18" s="1101" t="str">
        <f>IF(AF18="","",AF18*2)</f>
        <v/>
      </c>
      <c r="AQ18" s="1102"/>
      <c r="AR18" s="1102"/>
      <c r="AS18" s="1103"/>
      <c r="AV18" s="38"/>
    </row>
    <row r="19" spans="2:48" ht="42.75" customHeight="1" x14ac:dyDescent="0.15">
      <c r="B19" s="1064"/>
      <c r="C19" s="1068"/>
      <c r="D19" s="1069"/>
      <c r="E19" s="1069"/>
      <c r="F19" s="1069"/>
      <c r="G19" s="1069"/>
      <c r="H19" s="1069"/>
      <c r="I19" s="1070"/>
      <c r="J19" s="109"/>
      <c r="K19" s="1072" t="s">
        <v>324</v>
      </c>
      <c r="L19" s="1072"/>
      <c r="M19" s="1072"/>
      <c r="N19" s="1072"/>
      <c r="O19" s="1072"/>
      <c r="P19" s="1072"/>
      <c r="Q19" s="1072"/>
      <c r="R19" s="1072"/>
      <c r="S19" s="1072"/>
      <c r="T19" s="1072"/>
      <c r="U19" s="1072"/>
      <c r="V19" s="1072"/>
      <c r="W19" s="1072"/>
      <c r="X19" s="1072"/>
      <c r="Y19" s="1072"/>
      <c r="Z19" s="1072"/>
      <c r="AA19" s="1072"/>
      <c r="AB19" s="1072"/>
      <c r="AC19" s="1072"/>
      <c r="AD19" s="1072"/>
      <c r="AE19" s="1073"/>
      <c r="AF19" s="1104"/>
      <c r="AG19" s="1105"/>
      <c r="AH19" s="1105"/>
      <c r="AI19" s="1105"/>
      <c r="AJ19" s="1105"/>
      <c r="AK19" s="1106"/>
      <c r="AL19" s="810" t="s">
        <v>318</v>
      </c>
      <c r="AM19" s="811"/>
      <c r="AN19" s="811"/>
      <c r="AO19" s="812"/>
      <c r="AP19" s="1101" t="str">
        <f>IF(AF19="","",AF19*3)</f>
        <v/>
      </c>
      <c r="AQ19" s="1102"/>
      <c r="AR19" s="1102"/>
      <c r="AS19" s="1103"/>
      <c r="AV19" s="38"/>
    </row>
    <row r="20" spans="2:48" ht="42.75" customHeight="1" x14ac:dyDescent="0.15">
      <c r="B20" s="1064"/>
      <c r="C20" s="1068"/>
      <c r="D20" s="1069"/>
      <c r="E20" s="1069"/>
      <c r="F20" s="1069"/>
      <c r="G20" s="1069"/>
      <c r="H20" s="1069"/>
      <c r="I20" s="1070"/>
      <c r="J20" s="109"/>
      <c r="K20" s="1119" t="s">
        <v>325</v>
      </c>
      <c r="L20" s="1120"/>
      <c r="M20" s="1120"/>
      <c r="N20" s="1120"/>
      <c r="O20" s="1120"/>
      <c r="P20" s="1120"/>
      <c r="Q20" s="1120"/>
      <c r="R20" s="1120"/>
      <c r="S20" s="1120"/>
      <c r="T20" s="1120"/>
      <c r="U20" s="1120"/>
      <c r="V20" s="1120"/>
      <c r="W20" s="1120"/>
      <c r="X20" s="1120"/>
      <c r="Y20" s="1120"/>
      <c r="Z20" s="1120"/>
      <c r="AA20" s="1120"/>
      <c r="AB20" s="1120"/>
      <c r="AC20" s="1120"/>
      <c r="AD20" s="1120"/>
      <c r="AE20" s="1121"/>
      <c r="AF20" s="1122"/>
      <c r="AG20" s="1123"/>
      <c r="AH20" s="1123"/>
      <c r="AI20" s="1123"/>
      <c r="AJ20" s="1123"/>
      <c r="AK20" s="1124"/>
      <c r="AL20" s="1098" t="s">
        <v>320</v>
      </c>
      <c r="AM20" s="1099"/>
      <c r="AN20" s="1099"/>
      <c r="AO20" s="1100"/>
      <c r="AP20" s="1125" t="str">
        <f>IF(AF20="","",AF20*4)</f>
        <v/>
      </c>
      <c r="AQ20" s="1126"/>
      <c r="AR20" s="1126"/>
      <c r="AS20" s="1127"/>
      <c r="AV20" s="38"/>
    </row>
    <row r="21" spans="2:48" ht="13.5" customHeight="1" x14ac:dyDescent="0.15">
      <c r="B21" s="107"/>
      <c r="C21" s="104"/>
      <c r="D21" s="105"/>
      <c r="E21" s="105"/>
      <c r="F21" s="105"/>
      <c r="G21" s="105"/>
      <c r="H21" s="105"/>
      <c r="I21" s="106"/>
      <c r="J21" s="1116" t="s">
        <v>326</v>
      </c>
      <c r="K21" s="1117"/>
      <c r="L21" s="1117"/>
      <c r="M21" s="1117"/>
      <c r="N21" s="1117"/>
      <c r="O21" s="1117"/>
      <c r="P21" s="1117"/>
      <c r="Q21" s="1117"/>
      <c r="R21" s="1117"/>
      <c r="S21" s="1117"/>
      <c r="T21" s="1117"/>
      <c r="U21" s="1117"/>
      <c r="V21" s="1117"/>
      <c r="W21" s="1117"/>
      <c r="X21" s="1117"/>
      <c r="Y21" s="1117"/>
      <c r="Z21" s="1117"/>
      <c r="AA21" s="1117"/>
      <c r="AB21" s="1117"/>
      <c r="AC21" s="1117"/>
      <c r="AD21" s="1117"/>
      <c r="AE21" s="1118"/>
      <c r="AF21" s="1077"/>
      <c r="AG21" s="1078"/>
      <c r="AH21" s="1078"/>
      <c r="AI21" s="1078"/>
      <c r="AJ21" s="1078"/>
      <c r="AK21" s="1079"/>
      <c r="AL21" s="1086"/>
      <c r="AM21" s="1087"/>
      <c r="AN21" s="1087"/>
      <c r="AO21" s="1088"/>
      <c r="AP21" s="1110"/>
      <c r="AQ21" s="1111"/>
      <c r="AR21" s="1111"/>
      <c r="AS21" s="1112"/>
      <c r="AV21" s="38"/>
    </row>
    <row r="22" spans="2:48" ht="13.5" customHeight="1" x14ac:dyDescent="0.15">
      <c r="B22" s="107"/>
      <c r="C22" s="104"/>
      <c r="D22" s="105"/>
      <c r="E22" s="105"/>
      <c r="F22" s="105"/>
      <c r="G22" s="105"/>
      <c r="H22" s="105"/>
      <c r="I22" s="106"/>
      <c r="J22" s="1116"/>
      <c r="K22" s="1117"/>
      <c r="L22" s="1117"/>
      <c r="M22" s="1117"/>
      <c r="N22" s="1117"/>
      <c r="O22" s="1117"/>
      <c r="P22" s="1117"/>
      <c r="Q22" s="1117"/>
      <c r="R22" s="1117"/>
      <c r="S22" s="1117"/>
      <c r="T22" s="1117"/>
      <c r="U22" s="1117"/>
      <c r="V22" s="1117"/>
      <c r="W22" s="1117"/>
      <c r="X22" s="1117"/>
      <c r="Y22" s="1117"/>
      <c r="Z22" s="1117"/>
      <c r="AA22" s="1117"/>
      <c r="AB22" s="1117"/>
      <c r="AC22" s="1117"/>
      <c r="AD22" s="1117"/>
      <c r="AE22" s="1118"/>
      <c r="AF22" s="1077"/>
      <c r="AG22" s="1078"/>
      <c r="AH22" s="1078"/>
      <c r="AI22" s="1078"/>
      <c r="AJ22" s="1078"/>
      <c r="AK22" s="1079"/>
      <c r="AL22" s="1086"/>
      <c r="AM22" s="1087"/>
      <c r="AN22" s="1087"/>
      <c r="AO22" s="1088"/>
      <c r="AP22" s="1110"/>
      <c r="AQ22" s="1111"/>
      <c r="AR22" s="1111"/>
      <c r="AS22" s="1112"/>
      <c r="AV22" s="38"/>
    </row>
    <row r="23" spans="2:48" ht="13.5" customHeight="1" x14ac:dyDescent="0.15">
      <c r="B23" s="107"/>
      <c r="C23" s="104"/>
      <c r="D23" s="105"/>
      <c r="E23" s="105"/>
      <c r="F23" s="105"/>
      <c r="G23" s="105"/>
      <c r="H23" s="105"/>
      <c r="I23" s="106"/>
      <c r="J23" s="1128"/>
      <c r="K23" s="1129"/>
      <c r="L23" s="1129"/>
      <c r="M23" s="1129"/>
      <c r="N23" s="1129"/>
      <c r="O23" s="1129"/>
      <c r="P23" s="1129"/>
      <c r="Q23" s="1129"/>
      <c r="R23" s="1129"/>
      <c r="S23" s="1129"/>
      <c r="T23" s="1129"/>
      <c r="U23" s="1129"/>
      <c r="V23" s="1129"/>
      <c r="W23" s="1129"/>
      <c r="X23" s="1129"/>
      <c r="Y23" s="1129"/>
      <c r="Z23" s="1129"/>
      <c r="AA23" s="1129"/>
      <c r="AB23" s="1129"/>
      <c r="AC23" s="1129"/>
      <c r="AD23" s="1129"/>
      <c r="AE23" s="1130"/>
      <c r="AF23" s="1080"/>
      <c r="AG23" s="1081"/>
      <c r="AH23" s="1081"/>
      <c r="AI23" s="1081"/>
      <c r="AJ23" s="1081"/>
      <c r="AK23" s="1082"/>
      <c r="AL23" s="1089"/>
      <c r="AM23" s="1090"/>
      <c r="AN23" s="1090"/>
      <c r="AO23" s="1091"/>
      <c r="AP23" s="1113"/>
      <c r="AQ23" s="1114"/>
      <c r="AR23" s="1114"/>
      <c r="AS23" s="1115"/>
      <c r="AV23" s="38"/>
    </row>
    <row r="24" spans="2:48" ht="12" customHeight="1" x14ac:dyDescent="0.15">
      <c r="B24" s="1064"/>
      <c r="C24" s="1068"/>
      <c r="D24" s="1069"/>
      <c r="E24" s="1069"/>
      <c r="F24" s="1069"/>
      <c r="G24" s="1069"/>
      <c r="H24" s="1069"/>
      <c r="I24" s="1070"/>
      <c r="J24" s="1071" t="s">
        <v>327</v>
      </c>
      <c r="K24" s="1072"/>
      <c r="L24" s="1072"/>
      <c r="M24" s="1072"/>
      <c r="N24" s="1072"/>
      <c r="O24" s="1072"/>
      <c r="P24" s="1072"/>
      <c r="Q24" s="1072"/>
      <c r="R24" s="1072"/>
      <c r="S24" s="1072"/>
      <c r="T24" s="1072"/>
      <c r="U24" s="1072"/>
      <c r="V24" s="1072"/>
      <c r="W24" s="1072"/>
      <c r="X24" s="1072"/>
      <c r="Y24" s="1072"/>
      <c r="Z24" s="1072"/>
      <c r="AA24" s="1072"/>
      <c r="AB24" s="1072"/>
      <c r="AC24" s="1072"/>
      <c r="AD24" s="1072"/>
      <c r="AE24" s="1073"/>
      <c r="AF24" s="1077"/>
      <c r="AG24" s="1078"/>
      <c r="AH24" s="1078"/>
      <c r="AI24" s="1078"/>
      <c r="AJ24" s="1078"/>
      <c r="AK24" s="1079"/>
      <c r="AL24" s="1086"/>
      <c r="AM24" s="1087"/>
      <c r="AN24" s="1087"/>
      <c r="AO24" s="1088"/>
      <c r="AP24" s="1110"/>
      <c r="AQ24" s="1111"/>
      <c r="AR24" s="1111"/>
      <c r="AS24" s="1112"/>
      <c r="AV24" s="38"/>
    </row>
    <row r="25" spans="2:48" ht="30.75" customHeight="1" x14ac:dyDescent="0.15">
      <c r="B25" s="1064"/>
      <c r="C25" s="1068"/>
      <c r="D25" s="1069"/>
      <c r="E25" s="1069"/>
      <c r="F25" s="1069"/>
      <c r="G25" s="1069"/>
      <c r="H25" s="1069"/>
      <c r="I25" s="1070"/>
      <c r="J25" s="1116" t="s">
        <v>328</v>
      </c>
      <c r="K25" s="1117"/>
      <c r="L25" s="1117"/>
      <c r="M25" s="1117"/>
      <c r="N25" s="1117"/>
      <c r="O25" s="1117"/>
      <c r="P25" s="1117"/>
      <c r="Q25" s="1117"/>
      <c r="R25" s="1117"/>
      <c r="S25" s="1117"/>
      <c r="T25" s="1117"/>
      <c r="U25" s="1117"/>
      <c r="V25" s="1117"/>
      <c r="W25" s="1117"/>
      <c r="X25" s="1117"/>
      <c r="Y25" s="1117"/>
      <c r="Z25" s="1117"/>
      <c r="AA25" s="1117"/>
      <c r="AB25" s="1117"/>
      <c r="AC25" s="1117"/>
      <c r="AD25" s="1117"/>
      <c r="AE25" s="1118"/>
      <c r="AF25" s="1077"/>
      <c r="AG25" s="1078"/>
      <c r="AH25" s="1078"/>
      <c r="AI25" s="1078"/>
      <c r="AJ25" s="1078"/>
      <c r="AK25" s="1079"/>
      <c r="AL25" s="1086"/>
      <c r="AM25" s="1087"/>
      <c r="AN25" s="1087"/>
      <c r="AO25" s="1088"/>
      <c r="AP25" s="1110"/>
      <c r="AQ25" s="1111"/>
      <c r="AR25" s="1111"/>
      <c r="AS25" s="1112"/>
      <c r="AV25" s="38"/>
    </row>
    <row r="26" spans="2:48" ht="17.25" customHeight="1" x14ac:dyDescent="0.15">
      <c r="B26" s="1064"/>
      <c r="C26" s="1068"/>
      <c r="D26" s="1069"/>
      <c r="E26" s="1069"/>
      <c r="F26" s="1069"/>
      <c r="G26" s="1069"/>
      <c r="H26" s="1069"/>
      <c r="I26" s="1070"/>
      <c r="J26" s="1116" t="s">
        <v>329</v>
      </c>
      <c r="K26" s="1117"/>
      <c r="L26" s="1117"/>
      <c r="M26" s="1117"/>
      <c r="N26" s="1117"/>
      <c r="O26" s="1117"/>
      <c r="P26" s="1117"/>
      <c r="Q26" s="1117"/>
      <c r="R26" s="1117"/>
      <c r="S26" s="1117"/>
      <c r="T26" s="1117"/>
      <c r="U26" s="1117"/>
      <c r="V26" s="1117"/>
      <c r="W26" s="1117"/>
      <c r="X26" s="1117"/>
      <c r="Y26" s="1117"/>
      <c r="Z26" s="1117"/>
      <c r="AA26" s="1117"/>
      <c r="AB26" s="1117"/>
      <c r="AC26" s="1117"/>
      <c r="AD26" s="1117"/>
      <c r="AE26" s="1118"/>
      <c r="AF26" s="1077"/>
      <c r="AG26" s="1078"/>
      <c r="AH26" s="1078"/>
      <c r="AI26" s="1078"/>
      <c r="AJ26" s="1078"/>
      <c r="AK26" s="1079"/>
      <c r="AL26" s="1086"/>
      <c r="AM26" s="1087"/>
      <c r="AN26" s="1087"/>
      <c r="AO26" s="1088"/>
      <c r="AP26" s="1113"/>
      <c r="AQ26" s="1114"/>
      <c r="AR26" s="1114"/>
      <c r="AS26" s="1115"/>
      <c r="AV26" s="38"/>
    </row>
    <row r="27" spans="2:48" ht="43.5" customHeight="1" x14ac:dyDescent="0.15">
      <c r="B27" s="1064"/>
      <c r="C27" s="1068"/>
      <c r="D27" s="1069"/>
      <c r="E27" s="1069"/>
      <c r="F27" s="1069"/>
      <c r="G27" s="1069"/>
      <c r="H27" s="1069"/>
      <c r="I27" s="1070"/>
      <c r="J27" s="102"/>
      <c r="K27" s="1119" t="s">
        <v>330</v>
      </c>
      <c r="L27" s="1120"/>
      <c r="M27" s="1120"/>
      <c r="N27" s="1120"/>
      <c r="O27" s="1120"/>
      <c r="P27" s="1120"/>
      <c r="Q27" s="1120"/>
      <c r="R27" s="1120"/>
      <c r="S27" s="1120"/>
      <c r="T27" s="1120"/>
      <c r="U27" s="1120"/>
      <c r="V27" s="1120"/>
      <c r="W27" s="1120"/>
      <c r="X27" s="1120"/>
      <c r="Y27" s="1120"/>
      <c r="Z27" s="1120"/>
      <c r="AA27" s="1120"/>
      <c r="AB27" s="1120"/>
      <c r="AC27" s="1120"/>
      <c r="AD27" s="1120"/>
      <c r="AE27" s="1121"/>
      <c r="AF27" s="1095"/>
      <c r="AG27" s="1096"/>
      <c r="AH27" s="1096"/>
      <c r="AI27" s="1096"/>
      <c r="AJ27" s="1096"/>
      <c r="AK27" s="1097"/>
      <c r="AL27" s="1098" t="s">
        <v>314</v>
      </c>
      <c r="AM27" s="1099"/>
      <c r="AN27" s="1099"/>
      <c r="AO27" s="1100"/>
      <c r="AP27" s="1101" t="str">
        <f>IF(AF27="","",AF27*1)</f>
        <v/>
      </c>
      <c r="AQ27" s="1102"/>
      <c r="AR27" s="1102"/>
      <c r="AS27" s="1103"/>
      <c r="AV27" s="38"/>
    </row>
    <row r="28" spans="2:48" ht="45.75" customHeight="1" x14ac:dyDescent="0.15">
      <c r="B28" s="1064"/>
      <c r="C28" s="1068"/>
      <c r="D28" s="1069"/>
      <c r="E28" s="1069"/>
      <c r="F28" s="1069"/>
      <c r="G28" s="1069"/>
      <c r="H28" s="1069"/>
      <c r="I28" s="1070"/>
      <c r="J28" s="102"/>
      <c r="K28" s="1092" t="s">
        <v>331</v>
      </c>
      <c r="L28" s="1093"/>
      <c r="M28" s="1093"/>
      <c r="N28" s="1093"/>
      <c r="O28" s="1093"/>
      <c r="P28" s="1093"/>
      <c r="Q28" s="1093"/>
      <c r="R28" s="1093"/>
      <c r="S28" s="1093"/>
      <c r="T28" s="1093"/>
      <c r="U28" s="1093"/>
      <c r="V28" s="1093"/>
      <c r="W28" s="1093"/>
      <c r="X28" s="1093"/>
      <c r="Y28" s="1093"/>
      <c r="Z28" s="1093"/>
      <c r="AA28" s="1093"/>
      <c r="AB28" s="1093"/>
      <c r="AC28" s="1093"/>
      <c r="AD28" s="1093"/>
      <c r="AE28" s="1094"/>
      <c r="AF28" s="1095"/>
      <c r="AG28" s="1096"/>
      <c r="AH28" s="1096"/>
      <c r="AI28" s="1096"/>
      <c r="AJ28" s="1096"/>
      <c r="AK28" s="1097"/>
      <c r="AL28" s="1098" t="s">
        <v>316</v>
      </c>
      <c r="AM28" s="1099"/>
      <c r="AN28" s="1099"/>
      <c r="AO28" s="1100"/>
      <c r="AP28" s="1101" t="str">
        <f>IF(AF28="","",AF28*2)</f>
        <v/>
      </c>
      <c r="AQ28" s="1102"/>
      <c r="AR28" s="1102"/>
      <c r="AS28" s="1103"/>
      <c r="AV28" s="38"/>
    </row>
    <row r="29" spans="2:48" ht="45.75" customHeight="1" x14ac:dyDescent="0.15">
      <c r="B29" s="1064"/>
      <c r="C29" s="1068"/>
      <c r="D29" s="1069"/>
      <c r="E29" s="1069"/>
      <c r="F29" s="1069"/>
      <c r="G29" s="1069"/>
      <c r="H29" s="1069"/>
      <c r="I29" s="1070"/>
      <c r="J29" s="102"/>
      <c r="K29" s="1092" t="s">
        <v>332</v>
      </c>
      <c r="L29" s="1093"/>
      <c r="M29" s="1093"/>
      <c r="N29" s="1093"/>
      <c r="O29" s="1093"/>
      <c r="P29" s="1093"/>
      <c r="Q29" s="1093"/>
      <c r="R29" s="1093"/>
      <c r="S29" s="1093"/>
      <c r="T29" s="1093"/>
      <c r="U29" s="1093"/>
      <c r="V29" s="1093"/>
      <c r="W29" s="1093"/>
      <c r="X29" s="1093"/>
      <c r="Y29" s="1093"/>
      <c r="Z29" s="1093"/>
      <c r="AA29" s="1093"/>
      <c r="AB29" s="1093"/>
      <c r="AC29" s="1093"/>
      <c r="AD29" s="1093"/>
      <c r="AE29" s="1094"/>
      <c r="AF29" s="1095"/>
      <c r="AG29" s="1096"/>
      <c r="AH29" s="1096"/>
      <c r="AI29" s="1096"/>
      <c r="AJ29" s="1096"/>
      <c r="AK29" s="1097"/>
      <c r="AL29" s="1098" t="s">
        <v>318</v>
      </c>
      <c r="AM29" s="1099"/>
      <c r="AN29" s="1099"/>
      <c r="AO29" s="1100"/>
      <c r="AP29" s="1101" t="str">
        <f>IF(AF29="","",AF29*3)</f>
        <v/>
      </c>
      <c r="AQ29" s="1102"/>
      <c r="AR29" s="1102"/>
      <c r="AS29" s="1103"/>
      <c r="AV29" s="38"/>
    </row>
    <row r="30" spans="2:48" ht="45.75" customHeight="1" x14ac:dyDescent="0.15">
      <c r="B30" s="1064"/>
      <c r="C30" s="1068"/>
      <c r="D30" s="1069"/>
      <c r="E30" s="1069"/>
      <c r="F30" s="1069"/>
      <c r="G30" s="1069"/>
      <c r="H30" s="1069"/>
      <c r="I30" s="1070"/>
      <c r="J30" s="102"/>
      <c r="K30" s="1119" t="s">
        <v>333</v>
      </c>
      <c r="L30" s="1120"/>
      <c r="M30" s="1120"/>
      <c r="N30" s="1120"/>
      <c r="O30" s="1120"/>
      <c r="P30" s="1120"/>
      <c r="Q30" s="1120"/>
      <c r="R30" s="1120"/>
      <c r="S30" s="1120"/>
      <c r="T30" s="1120"/>
      <c r="U30" s="1120"/>
      <c r="V30" s="1120"/>
      <c r="W30" s="1120"/>
      <c r="X30" s="1120"/>
      <c r="Y30" s="1120"/>
      <c r="Z30" s="1120"/>
      <c r="AA30" s="1120"/>
      <c r="AB30" s="1120"/>
      <c r="AC30" s="1120"/>
      <c r="AD30" s="1120"/>
      <c r="AE30" s="1121"/>
      <c r="AF30" s="1095"/>
      <c r="AG30" s="1096"/>
      <c r="AH30" s="1096"/>
      <c r="AI30" s="1096"/>
      <c r="AJ30" s="1096"/>
      <c r="AK30" s="1097"/>
      <c r="AL30" s="1098" t="s">
        <v>320</v>
      </c>
      <c r="AM30" s="1099"/>
      <c r="AN30" s="1099"/>
      <c r="AO30" s="1100"/>
      <c r="AP30" s="1101" t="str">
        <f>IF(AF30="","",AF30*4)</f>
        <v/>
      </c>
      <c r="AQ30" s="1102"/>
      <c r="AR30" s="1102"/>
      <c r="AS30" s="1103"/>
      <c r="AV30" s="38"/>
    </row>
    <row r="31" spans="2:48" ht="45.75" customHeight="1" x14ac:dyDescent="0.15">
      <c r="B31" s="1064"/>
      <c r="C31" s="1068"/>
      <c r="D31" s="1069"/>
      <c r="E31" s="1069"/>
      <c r="F31" s="1069"/>
      <c r="G31" s="1069"/>
      <c r="H31" s="1069"/>
      <c r="I31" s="1070"/>
      <c r="J31" s="102"/>
      <c r="K31" s="1092" t="s">
        <v>334</v>
      </c>
      <c r="L31" s="1093"/>
      <c r="M31" s="1093"/>
      <c r="N31" s="1093"/>
      <c r="O31" s="1093"/>
      <c r="P31" s="1093"/>
      <c r="Q31" s="1093"/>
      <c r="R31" s="1093"/>
      <c r="S31" s="1093"/>
      <c r="T31" s="1093"/>
      <c r="U31" s="1093"/>
      <c r="V31" s="1093"/>
      <c r="W31" s="1093"/>
      <c r="X31" s="1093"/>
      <c r="Y31" s="1093"/>
      <c r="Z31" s="1093"/>
      <c r="AA31" s="1093"/>
      <c r="AB31" s="1093"/>
      <c r="AC31" s="1093"/>
      <c r="AD31" s="1093"/>
      <c r="AE31" s="1094"/>
      <c r="AF31" s="1095"/>
      <c r="AG31" s="1096"/>
      <c r="AH31" s="1096"/>
      <c r="AI31" s="1096"/>
      <c r="AJ31" s="1096"/>
      <c r="AK31" s="1097"/>
      <c r="AL31" s="1098" t="s">
        <v>335</v>
      </c>
      <c r="AM31" s="1099"/>
      <c r="AN31" s="1099"/>
      <c r="AO31" s="1100"/>
      <c r="AP31" s="1101" t="str">
        <f>IF(AF31="","",AF31*5)</f>
        <v/>
      </c>
      <c r="AQ31" s="1102"/>
      <c r="AR31" s="1102"/>
      <c r="AS31" s="1103"/>
      <c r="AV31" s="38"/>
    </row>
    <row r="32" spans="2:48" ht="45.75" customHeight="1" x14ac:dyDescent="0.15">
      <c r="B32" s="1064"/>
      <c r="C32" s="1068"/>
      <c r="D32" s="1069"/>
      <c r="E32" s="1069"/>
      <c r="F32" s="1069"/>
      <c r="G32" s="1069"/>
      <c r="H32" s="1069"/>
      <c r="I32" s="1070"/>
      <c r="J32" s="109"/>
      <c r="K32" s="1092" t="s">
        <v>336</v>
      </c>
      <c r="L32" s="1093"/>
      <c r="M32" s="1093"/>
      <c r="N32" s="1093"/>
      <c r="O32" s="1093"/>
      <c r="P32" s="1093"/>
      <c r="Q32" s="1093"/>
      <c r="R32" s="1093"/>
      <c r="S32" s="1093"/>
      <c r="T32" s="1093"/>
      <c r="U32" s="1093"/>
      <c r="V32" s="1093"/>
      <c r="W32" s="1093"/>
      <c r="X32" s="1093"/>
      <c r="Y32" s="1093"/>
      <c r="Z32" s="1093"/>
      <c r="AA32" s="1093"/>
      <c r="AB32" s="1093"/>
      <c r="AC32" s="1093"/>
      <c r="AD32" s="1093"/>
      <c r="AE32" s="1094"/>
      <c r="AF32" s="1095"/>
      <c r="AG32" s="1096"/>
      <c r="AH32" s="1096"/>
      <c r="AI32" s="1096"/>
      <c r="AJ32" s="1096"/>
      <c r="AK32" s="1097"/>
      <c r="AL32" s="1098" t="s">
        <v>337</v>
      </c>
      <c r="AM32" s="1099"/>
      <c r="AN32" s="1099"/>
      <c r="AO32" s="1100"/>
      <c r="AP32" s="1101" t="str">
        <f>IF(AF32="","",AF32*6)</f>
        <v/>
      </c>
      <c r="AQ32" s="1102"/>
      <c r="AR32" s="1102"/>
      <c r="AS32" s="1103"/>
      <c r="AV32" s="38"/>
    </row>
    <row r="33" spans="2:48" ht="12" customHeight="1" x14ac:dyDescent="0.15">
      <c r="B33" s="1064"/>
      <c r="C33" s="1068"/>
      <c r="D33" s="1069"/>
      <c r="E33" s="1069"/>
      <c r="F33" s="1069"/>
      <c r="G33" s="1069"/>
      <c r="H33" s="1069"/>
      <c r="I33" s="1070"/>
      <c r="J33" s="1116" t="s">
        <v>338</v>
      </c>
      <c r="K33" s="1072"/>
      <c r="L33" s="1072"/>
      <c r="M33" s="1072"/>
      <c r="N33" s="1072"/>
      <c r="O33" s="1072"/>
      <c r="P33" s="1072"/>
      <c r="Q33" s="1072"/>
      <c r="R33" s="1072"/>
      <c r="S33" s="1072"/>
      <c r="T33" s="1072"/>
      <c r="U33" s="1072"/>
      <c r="V33" s="1072"/>
      <c r="W33" s="1072"/>
      <c r="X33" s="1072"/>
      <c r="Y33" s="1072"/>
      <c r="Z33" s="1072"/>
      <c r="AA33" s="1072"/>
      <c r="AB33" s="1072"/>
      <c r="AC33" s="1072"/>
      <c r="AD33" s="1072"/>
      <c r="AE33" s="1073"/>
      <c r="AF33" s="1074"/>
      <c r="AG33" s="1075"/>
      <c r="AH33" s="1075"/>
      <c r="AI33" s="1075"/>
      <c r="AJ33" s="1075"/>
      <c r="AK33" s="1076"/>
      <c r="AL33" s="1083"/>
      <c r="AM33" s="1084"/>
      <c r="AN33" s="1084"/>
      <c r="AO33" s="1085"/>
      <c r="AP33" s="1107"/>
      <c r="AQ33" s="1108"/>
      <c r="AR33" s="1108"/>
      <c r="AS33" s="1109"/>
      <c r="AV33" s="38"/>
    </row>
    <row r="34" spans="2:48" ht="7.5" customHeight="1" x14ac:dyDescent="0.15">
      <c r="B34" s="1064"/>
      <c r="C34" s="1068"/>
      <c r="D34" s="1069"/>
      <c r="E34" s="1069"/>
      <c r="F34" s="1069"/>
      <c r="G34" s="1069"/>
      <c r="H34" s="1069"/>
      <c r="I34" s="1070"/>
      <c r="J34" s="1116"/>
      <c r="K34" s="1117"/>
      <c r="L34" s="1117"/>
      <c r="M34" s="1117"/>
      <c r="N34" s="1117"/>
      <c r="O34" s="1117"/>
      <c r="P34" s="1117"/>
      <c r="Q34" s="1117"/>
      <c r="R34" s="1117"/>
      <c r="S34" s="1117"/>
      <c r="T34" s="1117"/>
      <c r="U34" s="1117"/>
      <c r="V34" s="1117"/>
      <c r="W34" s="1117"/>
      <c r="X34" s="1117"/>
      <c r="Y34" s="1117"/>
      <c r="Z34" s="1117"/>
      <c r="AA34" s="1117"/>
      <c r="AB34" s="1117"/>
      <c r="AC34" s="1117"/>
      <c r="AD34" s="1117"/>
      <c r="AE34" s="1118"/>
      <c r="AF34" s="1077"/>
      <c r="AG34" s="1078"/>
      <c r="AH34" s="1078"/>
      <c r="AI34" s="1078"/>
      <c r="AJ34" s="1078"/>
      <c r="AK34" s="1079"/>
      <c r="AL34" s="1086"/>
      <c r="AM34" s="1087"/>
      <c r="AN34" s="1087"/>
      <c r="AO34" s="1088"/>
      <c r="AP34" s="1113"/>
      <c r="AQ34" s="1114"/>
      <c r="AR34" s="1114"/>
      <c r="AS34" s="1115"/>
      <c r="AV34" s="38"/>
    </row>
    <row r="35" spans="2:48" ht="42.75" customHeight="1" x14ac:dyDescent="0.15">
      <c r="B35" s="1064"/>
      <c r="C35" s="1068"/>
      <c r="D35" s="1069"/>
      <c r="E35" s="1069"/>
      <c r="F35" s="1069"/>
      <c r="G35" s="1069"/>
      <c r="H35" s="1069"/>
      <c r="I35" s="1070"/>
      <c r="J35" s="102"/>
      <c r="K35" s="1119" t="s">
        <v>339</v>
      </c>
      <c r="L35" s="1120"/>
      <c r="M35" s="1120"/>
      <c r="N35" s="1120"/>
      <c r="O35" s="1120"/>
      <c r="P35" s="1120"/>
      <c r="Q35" s="1120"/>
      <c r="R35" s="1120"/>
      <c r="S35" s="1120"/>
      <c r="T35" s="1120"/>
      <c r="U35" s="1120"/>
      <c r="V35" s="1120"/>
      <c r="W35" s="1120"/>
      <c r="X35" s="1120"/>
      <c r="Y35" s="1120"/>
      <c r="Z35" s="1120"/>
      <c r="AA35" s="1120"/>
      <c r="AB35" s="1120"/>
      <c r="AC35" s="1120"/>
      <c r="AD35" s="1120"/>
      <c r="AE35" s="1121"/>
      <c r="AF35" s="1095"/>
      <c r="AG35" s="1096"/>
      <c r="AH35" s="1096"/>
      <c r="AI35" s="1096"/>
      <c r="AJ35" s="1096"/>
      <c r="AK35" s="1097"/>
      <c r="AL35" s="1098" t="s">
        <v>316</v>
      </c>
      <c r="AM35" s="1099"/>
      <c r="AN35" s="1099"/>
      <c r="AO35" s="1100"/>
      <c r="AP35" s="1101" t="str">
        <f>IF(AF35="","",AF35*2)</f>
        <v/>
      </c>
      <c r="AQ35" s="1102"/>
      <c r="AR35" s="1102"/>
      <c r="AS35" s="1103"/>
      <c r="AV35" s="38"/>
    </row>
    <row r="36" spans="2:48" ht="42.75" customHeight="1" x14ac:dyDescent="0.15">
      <c r="B36" s="1064"/>
      <c r="C36" s="1068"/>
      <c r="D36" s="1069"/>
      <c r="E36" s="1069"/>
      <c r="F36" s="1069"/>
      <c r="G36" s="1069"/>
      <c r="H36" s="1069"/>
      <c r="I36" s="1070"/>
      <c r="J36" s="102"/>
      <c r="K36" s="1092" t="s">
        <v>340</v>
      </c>
      <c r="L36" s="1093"/>
      <c r="M36" s="1093"/>
      <c r="N36" s="1093"/>
      <c r="O36" s="1093"/>
      <c r="P36" s="1093"/>
      <c r="Q36" s="1093"/>
      <c r="R36" s="1093"/>
      <c r="S36" s="1093"/>
      <c r="T36" s="1093"/>
      <c r="U36" s="1093"/>
      <c r="V36" s="1093"/>
      <c r="W36" s="1093"/>
      <c r="X36" s="1093"/>
      <c r="Y36" s="1093"/>
      <c r="Z36" s="1093"/>
      <c r="AA36" s="1093"/>
      <c r="AB36" s="1093"/>
      <c r="AC36" s="1093"/>
      <c r="AD36" s="1093"/>
      <c r="AE36" s="1094"/>
      <c r="AF36" s="1095"/>
      <c r="AG36" s="1096"/>
      <c r="AH36" s="1096"/>
      <c r="AI36" s="1096"/>
      <c r="AJ36" s="1096"/>
      <c r="AK36" s="1097"/>
      <c r="AL36" s="1098" t="s">
        <v>318</v>
      </c>
      <c r="AM36" s="1099"/>
      <c r="AN36" s="1099"/>
      <c r="AO36" s="1100"/>
      <c r="AP36" s="1101" t="str">
        <f>IF(AF36="","",AF36*3)</f>
        <v/>
      </c>
      <c r="AQ36" s="1102"/>
      <c r="AR36" s="1102"/>
      <c r="AS36" s="1103"/>
      <c r="AV36" s="38"/>
    </row>
    <row r="37" spans="2:48" ht="42.75" customHeight="1" x14ac:dyDescent="0.15">
      <c r="B37" s="1064"/>
      <c r="C37" s="1068"/>
      <c r="D37" s="1069"/>
      <c r="E37" s="1069"/>
      <c r="F37" s="1069"/>
      <c r="G37" s="1069"/>
      <c r="H37" s="1069"/>
      <c r="I37" s="1070"/>
      <c r="J37" s="109"/>
      <c r="K37" s="1072" t="s">
        <v>341</v>
      </c>
      <c r="L37" s="1072"/>
      <c r="M37" s="1072"/>
      <c r="N37" s="1072"/>
      <c r="O37" s="1072"/>
      <c r="P37" s="1072"/>
      <c r="Q37" s="1072"/>
      <c r="R37" s="1072"/>
      <c r="S37" s="1072"/>
      <c r="T37" s="1072"/>
      <c r="U37" s="1072"/>
      <c r="V37" s="1072"/>
      <c r="W37" s="1072"/>
      <c r="X37" s="1072"/>
      <c r="Y37" s="1072"/>
      <c r="Z37" s="1072"/>
      <c r="AA37" s="1072"/>
      <c r="AB37" s="1072"/>
      <c r="AC37" s="1072"/>
      <c r="AD37" s="1072"/>
      <c r="AE37" s="1073"/>
      <c r="AF37" s="1104"/>
      <c r="AG37" s="1105"/>
      <c r="AH37" s="1105"/>
      <c r="AI37" s="1105"/>
      <c r="AJ37" s="1105"/>
      <c r="AK37" s="1106"/>
      <c r="AL37" s="810" t="s">
        <v>320</v>
      </c>
      <c r="AM37" s="811"/>
      <c r="AN37" s="811"/>
      <c r="AO37" s="812"/>
      <c r="AP37" s="1101" t="str">
        <f>IF(AF37="","",AF37*4)</f>
        <v/>
      </c>
      <c r="AQ37" s="1102"/>
      <c r="AR37" s="1102"/>
      <c r="AS37" s="1103"/>
      <c r="AV37" s="38"/>
    </row>
    <row r="38" spans="2:48" ht="42.75" customHeight="1" x14ac:dyDescent="0.15">
      <c r="B38" s="1064"/>
      <c r="C38" s="1068"/>
      <c r="D38" s="1069"/>
      <c r="E38" s="1069"/>
      <c r="F38" s="1069"/>
      <c r="G38" s="1069"/>
      <c r="H38" s="1069"/>
      <c r="I38" s="1070"/>
      <c r="J38" s="109"/>
      <c r="K38" s="1072" t="s">
        <v>342</v>
      </c>
      <c r="L38" s="1072"/>
      <c r="M38" s="1072"/>
      <c r="N38" s="1072"/>
      <c r="O38" s="1072"/>
      <c r="P38" s="1072"/>
      <c r="Q38" s="1072"/>
      <c r="R38" s="1072"/>
      <c r="S38" s="1072"/>
      <c r="T38" s="1072"/>
      <c r="U38" s="1072"/>
      <c r="V38" s="1072"/>
      <c r="W38" s="1072"/>
      <c r="X38" s="1072"/>
      <c r="Y38" s="1072"/>
      <c r="Z38" s="1072"/>
      <c r="AA38" s="1072"/>
      <c r="AB38" s="1072"/>
      <c r="AC38" s="1072"/>
      <c r="AD38" s="1072"/>
      <c r="AE38" s="1073"/>
      <c r="AF38" s="1104"/>
      <c r="AG38" s="1105"/>
      <c r="AH38" s="1105"/>
      <c r="AI38" s="1105"/>
      <c r="AJ38" s="1105"/>
      <c r="AK38" s="1106"/>
      <c r="AL38" s="810" t="s">
        <v>335</v>
      </c>
      <c r="AM38" s="811"/>
      <c r="AN38" s="811"/>
      <c r="AO38" s="812"/>
      <c r="AP38" s="1101" t="str">
        <f>IF(AF38="","",AF38*5)</f>
        <v/>
      </c>
      <c r="AQ38" s="1102"/>
      <c r="AR38" s="1102"/>
      <c r="AS38" s="1103"/>
      <c r="AV38" s="38"/>
    </row>
    <row r="39" spans="2:48" ht="42.75" customHeight="1" x14ac:dyDescent="0.15">
      <c r="B39" s="1131"/>
      <c r="C39" s="1132"/>
      <c r="D39" s="1133"/>
      <c r="E39" s="1133"/>
      <c r="F39" s="1133"/>
      <c r="G39" s="1133"/>
      <c r="H39" s="1133"/>
      <c r="I39" s="1134"/>
      <c r="J39" s="110"/>
      <c r="K39" s="1119" t="s">
        <v>343</v>
      </c>
      <c r="L39" s="1120"/>
      <c r="M39" s="1120"/>
      <c r="N39" s="1120"/>
      <c r="O39" s="1120"/>
      <c r="P39" s="1120"/>
      <c r="Q39" s="1120"/>
      <c r="R39" s="1120"/>
      <c r="S39" s="1120"/>
      <c r="T39" s="1120"/>
      <c r="U39" s="1120"/>
      <c r="V39" s="1120"/>
      <c r="W39" s="1120"/>
      <c r="X39" s="1120"/>
      <c r="Y39" s="1120"/>
      <c r="Z39" s="1120"/>
      <c r="AA39" s="1120"/>
      <c r="AB39" s="1120"/>
      <c r="AC39" s="1120"/>
      <c r="AD39" s="1120"/>
      <c r="AE39" s="1121"/>
      <c r="AF39" s="1122"/>
      <c r="AG39" s="1123"/>
      <c r="AH39" s="1123"/>
      <c r="AI39" s="1123"/>
      <c r="AJ39" s="1123"/>
      <c r="AK39" s="1124"/>
      <c r="AL39" s="1098" t="s">
        <v>337</v>
      </c>
      <c r="AM39" s="1099"/>
      <c r="AN39" s="1099"/>
      <c r="AO39" s="1100"/>
      <c r="AP39" s="1125" t="str">
        <f>IF(AF39="","",AF39*6)</f>
        <v/>
      </c>
      <c r="AQ39" s="1126"/>
      <c r="AR39" s="1126"/>
      <c r="AS39" s="1127"/>
      <c r="AV39" s="38"/>
    </row>
    <row r="40" spans="2:48" ht="12" customHeight="1" x14ac:dyDescent="0.15">
      <c r="B40" s="1063" t="s">
        <v>42</v>
      </c>
      <c r="C40" s="1065" t="s">
        <v>190</v>
      </c>
      <c r="D40" s="1066"/>
      <c r="E40" s="1066"/>
      <c r="F40" s="1066"/>
      <c r="G40" s="1066"/>
      <c r="H40" s="1066"/>
      <c r="I40" s="1067"/>
      <c r="J40" s="1071" t="s">
        <v>344</v>
      </c>
      <c r="K40" s="1072"/>
      <c r="L40" s="1072"/>
      <c r="M40" s="1072"/>
      <c r="N40" s="1072"/>
      <c r="O40" s="1072"/>
      <c r="P40" s="1072"/>
      <c r="Q40" s="1072"/>
      <c r="R40" s="1072"/>
      <c r="S40" s="1072"/>
      <c r="T40" s="1072"/>
      <c r="U40" s="1072"/>
      <c r="V40" s="1072"/>
      <c r="W40" s="1072"/>
      <c r="X40" s="1072"/>
      <c r="Y40" s="1072"/>
      <c r="Z40" s="1072"/>
      <c r="AA40" s="1072"/>
      <c r="AB40" s="1072"/>
      <c r="AC40" s="1072"/>
      <c r="AD40" s="1072"/>
      <c r="AE40" s="1073"/>
      <c r="AF40" s="1074"/>
      <c r="AG40" s="1075"/>
      <c r="AH40" s="1075"/>
      <c r="AI40" s="1075"/>
      <c r="AJ40" s="1075"/>
      <c r="AK40" s="1076"/>
      <c r="AL40" s="1083"/>
      <c r="AM40" s="1084"/>
      <c r="AN40" s="1084"/>
      <c r="AO40" s="1085"/>
      <c r="AP40" s="1107"/>
      <c r="AQ40" s="1108"/>
      <c r="AR40" s="1108"/>
      <c r="AS40" s="1109"/>
      <c r="AV40" s="38"/>
    </row>
    <row r="41" spans="2:48" ht="12" customHeight="1" x14ac:dyDescent="0.15">
      <c r="B41" s="1064"/>
      <c r="C41" s="1068"/>
      <c r="D41" s="1069"/>
      <c r="E41" s="1069"/>
      <c r="F41" s="1069"/>
      <c r="G41" s="1069"/>
      <c r="H41" s="1069"/>
      <c r="I41" s="1070"/>
      <c r="J41" s="1116"/>
      <c r="K41" s="1117"/>
      <c r="L41" s="1117"/>
      <c r="M41" s="1117"/>
      <c r="N41" s="1117"/>
      <c r="O41" s="1117"/>
      <c r="P41" s="1117"/>
      <c r="Q41" s="1117"/>
      <c r="R41" s="1117"/>
      <c r="S41" s="1117"/>
      <c r="T41" s="1117"/>
      <c r="U41" s="1117"/>
      <c r="V41" s="1117"/>
      <c r="W41" s="1117"/>
      <c r="X41" s="1117"/>
      <c r="Y41" s="1117"/>
      <c r="Z41" s="1117"/>
      <c r="AA41" s="1117"/>
      <c r="AB41" s="1117"/>
      <c r="AC41" s="1117"/>
      <c r="AD41" s="1117"/>
      <c r="AE41" s="1118"/>
      <c r="AF41" s="1077"/>
      <c r="AG41" s="1078"/>
      <c r="AH41" s="1078"/>
      <c r="AI41" s="1078"/>
      <c r="AJ41" s="1078"/>
      <c r="AK41" s="1079"/>
      <c r="AL41" s="1086"/>
      <c r="AM41" s="1087"/>
      <c r="AN41" s="1087"/>
      <c r="AO41" s="1088"/>
      <c r="AP41" s="1110"/>
      <c r="AQ41" s="1111"/>
      <c r="AR41" s="1111"/>
      <c r="AS41" s="1112"/>
      <c r="AV41" s="38"/>
    </row>
    <row r="42" spans="2:48" ht="7.5" customHeight="1" x14ac:dyDescent="0.15">
      <c r="B42" s="1064"/>
      <c r="C42" s="1068"/>
      <c r="D42" s="1069"/>
      <c r="E42" s="1069"/>
      <c r="F42" s="1069"/>
      <c r="G42" s="1069"/>
      <c r="H42" s="1069"/>
      <c r="I42" s="1070"/>
      <c r="J42" s="1116"/>
      <c r="K42" s="1117"/>
      <c r="L42" s="1117"/>
      <c r="M42" s="1117"/>
      <c r="N42" s="1117"/>
      <c r="O42" s="1117"/>
      <c r="P42" s="1117"/>
      <c r="Q42" s="1117"/>
      <c r="R42" s="1117"/>
      <c r="S42" s="1117"/>
      <c r="T42" s="1117"/>
      <c r="U42" s="1117"/>
      <c r="V42" s="1117"/>
      <c r="W42" s="1117"/>
      <c r="X42" s="1117"/>
      <c r="Y42" s="1117"/>
      <c r="Z42" s="1117"/>
      <c r="AA42" s="1117"/>
      <c r="AB42" s="1117"/>
      <c r="AC42" s="1117"/>
      <c r="AD42" s="1117"/>
      <c r="AE42" s="1118"/>
      <c r="AF42" s="1077"/>
      <c r="AG42" s="1078"/>
      <c r="AH42" s="1078"/>
      <c r="AI42" s="1078"/>
      <c r="AJ42" s="1078"/>
      <c r="AK42" s="1079"/>
      <c r="AL42" s="1086"/>
      <c r="AM42" s="1087"/>
      <c r="AN42" s="1087"/>
      <c r="AO42" s="1088"/>
      <c r="AP42" s="1113"/>
      <c r="AQ42" s="1114"/>
      <c r="AR42" s="1114"/>
      <c r="AS42" s="1115"/>
      <c r="AV42" s="38"/>
    </row>
    <row r="43" spans="2:48" ht="46.5" customHeight="1" x14ac:dyDescent="0.15">
      <c r="B43" s="1064"/>
      <c r="C43" s="1068"/>
      <c r="D43" s="1069"/>
      <c r="E43" s="1069"/>
      <c r="F43" s="1069"/>
      <c r="G43" s="1069"/>
      <c r="H43" s="1069"/>
      <c r="I43" s="1070"/>
      <c r="J43" s="102"/>
      <c r="K43" s="1119" t="s">
        <v>345</v>
      </c>
      <c r="L43" s="1120"/>
      <c r="M43" s="1120"/>
      <c r="N43" s="1120"/>
      <c r="O43" s="1120"/>
      <c r="P43" s="1120"/>
      <c r="Q43" s="1120"/>
      <c r="R43" s="1120"/>
      <c r="S43" s="1120"/>
      <c r="T43" s="1120"/>
      <c r="U43" s="1120"/>
      <c r="V43" s="1120"/>
      <c r="W43" s="1120"/>
      <c r="X43" s="1120"/>
      <c r="Y43" s="1120"/>
      <c r="Z43" s="1120"/>
      <c r="AA43" s="1120"/>
      <c r="AB43" s="1120"/>
      <c r="AC43" s="1120"/>
      <c r="AD43" s="1120"/>
      <c r="AE43" s="1121"/>
      <c r="AF43" s="1095"/>
      <c r="AG43" s="1096"/>
      <c r="AH43" s="1096"/>
      <c r="AI43" s="1096"/>
      <c r="AJ43" s="1096"/>
      <c r="AK43" s="1097"/>
      <c r="AL43" s="1098" t="s">
        <v>335</v>
      </c>
      <c r="AM43" s="1099"/>
      <c r="AN43" s="1099"/>
      <c r="AO43" s="1100"/>
      <c r="AP43" s="1101" t="str">
        <f>IF(AF43="","",AF43*5)</f>
        <v/>
      </c>
      <c r="AQ43" s="1102"/>
      <c r="AR43" s="1102"/>
      <c r="AS43" s="1103"/>
      <c r="AV43" s="38"/>
    </row>
    <row r="44" spans="2:48" ht="46.5" customHeight="1" x14ac:dyDescent="0.15">
      <c r="B44" s="1064"/>
      <c r="C44" s="1068"/>
      <c r="D44" s="1069"/>
      <c r="E44" s="1069"/>
      <c r="F44" s="1069"/>
      <c r="G44" s="1069"/>
      <c r="H44" s="1069"/>
      <c r="I44" s="1070"/>
      <c r="J44" s="102"/>
      <c r="K44" s="1092" t="s">
        <v>346</v>
      </c>
      <c r="L44" s="1093"/>
      <c r="M44" s="1093"/>
      <c r="N44" s="1093"/>
      <c r="O44" s="1093"/>
      <c r="P44" s="1093"/>
      <c r="Q44" s="1093"/>
      <c r="R44" s="1093"/>
      <c r="S44" s="1093"/>
      <c r="T44" s="1093"/>
      <c r="U44" s="1093"/>
      <c r="V44" s="1093"/>
      <c r="W44" s="1093"/>
      <c r="X44" s="1093"/>
      <c r="Y44" s="1093"/>
      <c r="Z44" s="1093"/>
      <c r="AA44" s="1093"/>
      <c r="AB44" s="1093"/>
      <c r="AC44" s="1093"/>
      <c r="AD44" s="1093"/>
      <c r="AE44" s="1094"/>
      <c r="AF44" s="1095"/>
      <c r="AG44" s="1096"/>
      <c r="AH44" s="1096"/>
      <c r="AI44" s="1096"/>
      <c r="AJ44" s="1096"/>
      <c r="AK44" s="1097"/>
      <c r="AL44" s="1098" t="s">
        <v>320</v>
      </c>
      <c r="AM44" s="1099"/>
      <c r="AN44" s="1099"/>
      <c r="AO44" s="1100"/>
      <c r="AP44" s="1101" t="str">
        <f>IF(AF44="","",AF44*4)</f>
        <v/>
      </c>
      <c r="AQ44" s="1102"/>
      <c r="AR44" s="1102"/>
      <c r="AS44" s="1103"/>
      <c r="AV44" s="38"/>
    </row>
    <row r="45" spans="2:48" ht="60.75" customHeight="1" x14ac:dyDescent="0.15">
      <c r="B45" s="1064"/>
      <c r="C45" s="1068"/>
      <c r="D45" s="1069"/>
      <c r="E45" s="1069"/>
      <c r="F45" s="1069"/>
      <c r="G45" s="1069"/>
      <c r="H45" s="1069"/>
      <c r="I45" s="1070"/>
      <c r="J45" s="109"/>
      <c r="K45" s="1072" t="s">
        <v>347</v>
      </c>
      <c r="L45" s="1072"/>
      <c r="M45" s="1072"/>
      <c r="N45" s="1072"/>
      <c r="O45" s="1072"/>
      <c r="P45" s="1072"/>
      <c r="Q45" s="1072"/>
      <c r="R45" s="1072"/>
      <c r="S45" s="1072"/>
      <c r="T45" s="1072"/>
      <c r="U45" s="1072"/>
      <c r="V45" s="1072"/>
      <c r="W45" s="1072"/>
      <c r="X45" s="1072"/>
      <c r="Y45" s="1072"/>
      <c r="Z45" s="1072"/>
      <c r="AA45" s="1072"/>
      <c r="AB45" s="1072"/>
      <c r="AC45" s="1072"/>
      <c r="AD45" s="1072"/>
      <c r="AE45" s="1073"/>
      <c r="AF45" s="1104"/>
      <c r="AG45" s="1105"/>
      <c r="AH45" s="1105"/>
      <c r="AI45" s="1105"/>
      <c r="AJ45" s="1105"/>
      <c r="AK45" s="1106"/>
      <c r="AL45" s="810" t="s">
        <v>318</v>
      </c>
      <c r="AM45" s="811"/>
      <c r="AN45" s="811"/>
      <c r="AO45" s="812"/>
      <c r="AP45" s="1101" t="str">
        <f>IF(AF45="","",AF45*3)</f>
        <v/>
      </c>
      <c r="AQ45" s="1102"/>
      <c r="AR45" s="1102"/>
      <c r="AS45" s="1103"/>
      <c r="AV45" s="38"/>
    </row>
    <row r="46" spans="2:48" ht="46.5" customHeight="1" x14ac:dyDescent="0.15">
      <c r="B46" s="1064"/>
      <c r="C46" s="1068"/>
      <c r="D46" s="1069"/>
      <c r="E46" s="1069"/>
      <c r="F46" s="1069"/>
      <c r="G46" s="1069"/>
      <c r="H46" s="1069"/>
      <c r="I46" s="1070"/>
      <c r="J46" s="109"/>
      <c r="K46" s="1072" t="s">
        <v>348</v>
      </c>
      <c r="L46" s="1072"/>
      <c r="M46" s="1072"/>
      <c r="N46" s="1072"/>
      <c r="O46" s="1072"/>
      <c r="P46" s="1072"/>
      <c r="Q46" s="1072"/>
      <c r="R46" s="1072"/>
      <c r="S46" s="1072"/>
      <c r="T46" s="1072"/>
      <c r="U46" s="1072"/>
      <c r="V46" s="1072"/>
      <c r="W46" s="1072"/>
      <c r="X46" s="1072"/>
      <c r="Y46" s="1072"/>
      <c r="Z46" s="1072"/>
      <c r="AA46" s="1072"/>
      <c r="AB46" s="1072"/>
      <c r="AC46" s="1072"/>
      <c r="AD46" s="1072"/>
      <c r="AE46" s="1073"/>
      <c r="AF46" s="1104"/>
      <c r="AG46" s="1105"/>
      <c r="AH46" s="1105"/>
      <c r="AI46" s="1105"/>
      <c r="AJ46" s="1105"/>
      <c r="AK46" s="1106"/>
      <c r="AL46" s="810" t="s">
        <v>316</v>
      </c>
      <c r="AM46" s="811"/>
      <c r="AN46" s="811"/>
      <c r="AO46" s="812"/>
      <c r="AP46" s="1101" t="str">
        <f>IF(AF46="","",AF46*2)</f>
        <v/>
      </c>
      <c r="AQ46" s="1102"/>
      <c r="AR46" s="1102"/>
      <c r="AS46" s="1103"/>
      <c r="AV46" s="38"/>
    </row>
    <row r="47" spans="2:48" ht="46.5" customHeight="1" x14ac:dyDescent="0.15">
      <c r="B47" s="1064"/>
      <c r="C47" s="1068"/>
      <c r="D47" s="1069"/>
      <c r="E47" s="1069"/>
      <c r="F47" s="1069"/>
      <c r="G47" s="1069"/>
      <c r="H47" s="1069"/>
      <c r="I47" s="1070"/>
      <c r="J47" s="109"/>
      <c r="K47" s="1072" t="s">
        <v>349</v>
      </c>
      <c r="L47" s="1072"/>
      <c r="M47" s="1072"/>
      <c r="N47" s="1072"/>
      <c r="O47" s="1072"/>
      <c r="P47" s="1072"/>
      <c r="Q47" s="1072"/>
      <c r="R47" s="1072"/>
      <c r="S47" s="1072"/>
      <c r="T47" s="1072"/>
      <c r="U47" s="1072"/>
      <c r="V47" s="1072"/>
      <c r="W47" s="1072"/>
      <c r="X47" s="1072"/>
      <c r="Y47" s="1072"/>
      <c r="Z47" s="1072"/>
      <c r="AA47" s="1072"/>
      <c r="AB47" s="1072"/>
      <c r="AC47" s="1072"/>
      <c r="AD47" s="1072"/>
      <c r="AE47" s="1073"/>
      <c r="AF47" s="1104"/>
      <c r="AG47" s="1105"/>
      <c r="AH47" s="1105"/>
      <c r="AI47" s="1105"/>
      <c r="AJ47" s="1105"/>
      <c r="AK47" s="1106"/>
      <c r="AL47" s="810" t="s">
        <v>314</v>
      </c>
      <c r="AM47" s="811"/>
      <c r="AN47" s="811"/>
      <c r="AO47" s="812"/>
      <c r="AP47" s="1101" t="str">
        <f>IF(AF47="","",AF47*1)</f>
        <v/>
      </c>
      <c r="AQ47" s="1102"/>
      <c r="AR47" s="1102"/>
      <c r="AS47" s="1103"/>
      <c r="AV47" s="38"/>
    </row>
    <row r="48" spans="2:48" ht="17.25" customHeight="1" x14ac:dyDescent="0.15">
      <c r="B48" s="1135" t="s">
        <v>43</v>
      </c>
      <c r="C48" s="810" t="s">
        <v>350</v>
      </c>
      <c r="D48" s="811"/>
      <c r="E48" s="811"/>
      <c r="F48" s="811"/>
      <c r="G48" s="811"/>
      <c r="H48" s="811"/>
      <c r="I48" s="812"/>
      <c r="J48" s="1071" t="s">
        <v>351</v>
      </c>
      <c r="K48" s="1072"/>
      <c r="L48" s="1072"/>
      <c r="M48" s="1072"/>
      <c r="N48" s="1072"/>
      <c r="O48" s="1072"/>
      <c r="P48" s="1072"/>
      <c r="Q48" s="1072"/>
      <c r="R48" s="1072"/>
      <c r="S48" s="1072"/>
      <c r="T48" s="1072"/>
      <c r="U48" s="1072"/>
      <c r="V48" s="1072"/>
      <c r="W48" s="1072"/>
      <c r="X48" s="1072"/>
      <c r="Y48" s="1072"/>
      <c r="Z48" s="1072"/>
      <c r="AA48" s="1072"/>
      <c r="AB48" s="1072"/>
      <c r="AC48" s="1072"/>
      <c r="AD48" s="1072"/>
      <c r="AE48" s="1073"/>
      <c r="AF48" s="1074"/>
      <c r="AG48" s="1075"/>
      <c r="AH48" s="1075"/>
      <c r="AI48" s="1075"/>
      <c r="AJ48" s="1075"/>
      <c r="AK48" s="1076"/>
      <c r="AL48" s="1083"/>
      <c r="AM48" s="1084"/>
      <c r="AN48" s="1084"/>
      <c r="AO48" s="1085"/>
      <c r="AP48" s="1107"/>
      <c r="AQ48" s="1108"/>
      <c r="AR48" s="1108"/>
      <c r="AS48" s="1109"/>
      <c r="AV48" s="38"/>
    </row>
    <row r="49" spans="2:48" ht="43.5" customHeight="1" x14ac:dyDescent="0.15">
      <c r="B49" s="1136"/>
      <c r="C49" s="832"/>
      <c r="D49" s="833"/>
      <c r="E49" s="833"/>
      <c r="F49" s="833"/>
      <c r="G49" s="833"/>
      <c r="H49" s="833"/>
      <c r="I49" s="834"/>
      <c r="J49" s="102"/>
      <c r="K49" s="1119" t="s">
        <v>352</v>
      </c>
      <c r="L49" s="1120"/>
      <c r="M49" s="1120"/>
      <c r="N49" s="1120"/>
      <c r="O49" s="1120"/>
      <c r="P49" s="1120"/>
      <c r="Q49" s="1120"/>
      <c r="R49" s="1120"/>
      <c r="S49" s="1120"/>
      <c r="T49" s="1120"/>
      <c r="U49" s="1120"/>
      <c r="V49" s="1120"/>
      <c r="W49" s="1120"/>
      <c r="X49" s="1120"/>
      <c r="Y49" s="1120"/>
      <c r="Z49" s="1120"/>
      <c r="AA49" s="1120"/>
      <c r="AB49" s="1120"/>
      <c r="AC49" s="1120"/>
      <c r="AD49" s="1120"/>
      <c r="AE49" s="1121"/>
      <c r="AF49" s="1095"/>
      <c r="AG49" s="1096"/>
      <c r="AH49" s="1096"/>
      <c r="AI49" s="1096"/>
      <c r="AJ49" s="1096"/>
      <c r="AK49" s="1097"/>
      <c r="AL49" s="1098" t="s">
        <v>316</v>
      </c>
      <c r="AM49" s="1099"/>
      <c r="AN49" s="1099"/>
      <c r="AO49" s="1100"/>
      <c r="AP49" s="1101" t="str">
        <f>IF(AF49="","",AF49*2)</f>
        <v/>
      </c>
      <c r="AQ49" s="1102"/>
      <c r="AR49" s="1102"/>
      <c r="AS49" s="1103"/>
      <c r="AV49" s="38"/>
    </row>
    <row r="50" spans="2:48" ht="45.75" customHeight="1" x14ac:dyDescent="0.15">
      <c r="B50" s="1137"/>
      <c r="C50" s="816"/>
      <c r="D50" s="817"/>
      <c r="E50" s="817"/>
      <c r="F50" s="817"/>
      <c r="G50" s="817"/>
      <c r="H50" s="817"/>
      <c r="I50" s="818"/>
      <c r="J50" s="102"/>
      <c r="K50" s="1092" t="s">
        <v>353</v>
      </c>
      <c r="L50" s="1093"/>
      <c r="M50" s="1093"/>
      <c r="N50" s="1093"/>
      <c r="O50" s="1093"/>
      <c r="P50" s="1093"/>
      <c r="Q50" s="1093"/>
      <c r="R50" s="1093"/>
      <c r="S50" s="1093"/>
      <c r="T50" s="1093"/>
      <c r="U50" s="1093"/>
      <c r="V50" s="1093"/>
      <c r="W50" s="1093"/>
      <c r="X50" s="1093"/>
      <c r="Y50" s="1093"/>
      <c r="Z50" s="1093"/>
      <c r="AA50" s="1093"/>
      <c r="AB50" s="1093"/>
      <c r="AC50" s="1093"/>
      <c r="AD50" s="1093"/>
      <c r="AE50" s="1094"/>
      <c r="AF50" s="1095"/>
      <c r="AG50" s="1096"/>
      <c r="AH50" s="1096"/>
      <c r="AI50" s="1096"/>
      <c r="AJ50" s="1096"/>
      <c r="AK50" s="1097"/>
      <c r="AL50" s="1098" t="s">
        <v>314</v>
      </c>
      <c r="AM50" s="1099"/>
      <c r="AN50" s="1099"/>
      <c r="AO50" s="1100"/>
      <c r="AP50" s="1101" t="str">
        <f>IF(AF50="","",AF50*1)</f>
        <v/>
      </c>
      <c r="AQ50" s="1102"/>
      <c r="AR50" s="1102"/>
      <c r="AS50" s="1103"/>
      <c r="AV50" s="38"/>
    </row>
    <row r="51" spans="2:48" ht="34.5" customHeight="1" x14ac:dyDescent="0.15">
      <c r="B51" s="803" t="s">
        <v>116</v>
      </c>
      <c r="C51" s="1065" t="s">
        <v>354</v>
      </c>
      <c r="D51" s="1066"/>
      <c r="E51" s="1066"/>
      <c r="F51" s="1066"/>
      <c r="G51" s="1066"/>
      <c r="H51" s="1066"/>
      <c r="I51" s="1067"/>
      <c r="J51" s="1142" t="s">
        <v>355</v>
      </c>
      <c r="K51" s="1143"/>
      <c r="L51" s="1143"/>
      <c r="M51" s="1143"/>
      <c r="N51" s="1143"/>
      <c r="O51" s="1143"/>
      <c r="P51" s="1143"/>
      <c r="Q51" s="1143"/>
      <c r="R51" s="1143"/>
      <c r="S51" s="1143"/>
      <c r="T51" s="1143"/>
      <c r="U51" s="1143"/>
      <c r="V51" s="1143"/>
      <c r="W51" s="1143"/>
      <c r="X51" s="1143"/>
      <c r="Y51" s="1143"/>
      <c r="Z51" s="1143"/>
      <c r="AA51" s="1143"/>
      <c r="AB51" s="1143"/>
      <c r="AC51" s="1143"/>
      <c r="AD51" s="1143"/>
      <c r="AE51" s="1144"/>
      <c r="AF51" s="1095"/>
      <c r="AG51" s="1096"/>
      <c r="AH51" s="1096"/>
      <c r="AI51" s="1096"/>
      <c r="AJ51" s="1096"/>
      <c r="AK51" s="1097"/>
      <c r="AL51" s="810" t="s">
        <v>316</v>
      </c>
      <c r="AM51" s="811"/>
      <c r="AN51" s="811"/>
      <c r="AO51" s="812"/>
      <c r="AP51" s="1125" t="str">
        <f>IF(AF51="","",AF51*2)</f>
        <v/>
      </c>
      <c r="AQ51" s="1126"/>
      <c r="AR51" s="1126"/>
      <c r="AS51" s="1127"/>
      <c r="AV51" s="38"/>
    </row>
    <row r="52" spans="2:48" ht="17.25" customHeight="1" x14ac:dyDescent="0.15">
      <c r="B52" s="1141"/>
      <c r="C52" s="1068"/>
      <c r="D52" s="1069"/>
      <c r="E52" s="1069"/>
      <c r="F52" s="1069"/>
      <c r="G52" s="1069"/>
      <c r="H52" s="1069"/>
      <c r="I52" s="1070"/>
      <c r="J52" s="1145" t="s">
        <v>351</v>
      </c>
      <c r="K52" s="1146"/>
      <c r="L52" s="1146"/>
      <c r="M52" s="1146"/>
      <c r="N52" s="1146"/>
      <c r="O52" s="1146"/>
      <c r="P52" s="1146"/>
      <c r="Q52" s="1146"/>
      <c r="R52" s="1146"/>
      <c r="S52" s="1146"/>
      <c r="T52" s="1146"/>
      <c r="U52" s="1146"/>
      <c r="V52" s="1146"/>
      <c r="W52" s="1146"/>
      <c r="X52" s="1146"/>
      <c r="Y52" s="1146"/>
      <c r="Z52" s="1146"/>
      <c r="AA52" s="1146"/>
      <c r="AB52" s="1146"/>
      <c r="AC52" s="1146"/>
      <c r="AD52" s="1146"/>
      <c r="AE52" s="1147"/>
      <c r="AF52" s="1148"/>
      <c r="AG52" s="1149"/>
      <c r="AH52" s="1149"/>
      <c r="AI52" s="1149"/>
      <c r="AJ52" s="1149"/>
      <c r="AK52" s="1150"/>
      <c r="AL52" s="1151"/>
      <c r="AM52" s="1152"/>
      <c r="AN52" s="1152"/>
      <c r="AO52" s="1153"/>
      <c r="AP52" s="1154"/>
      <c r="AQ52" s="1155"/>
      <c r="AR52" s="1155"/>
      <c r="AS52" s="1156"/>
      <c r="AV52" s="38"/>
    </row>
    <row r="53" spans="2:48" ht="42.75" customHeight="1" x14ac:dyDescent="0.15">
      <c r="B53" s="1141"/>
      <c r="C53" s="1068"/>
      <c r="D53" s="1069"/>
      <c r="E53" s="1069"/>
      <c r="F53" s="1069"/>
      <c r="G53" s="1069"/>
      <c r="H53" s="1069"/>
      <c r="I53" s="1070"/>
      <c r="J53" s="104"/>
      <c r="K53" s="1138" t="s">
        <v>356</v>
      </c>
      <c r="L53" s="1138"/>
      <c r="M53" s="1138"/>
      <c r="N53" s="1138"/>
      <c r="O53" s="1138"/>
      <c r="P53" s="1138"/>
      <c r="Q53" s="1138"/>
      <c r="R53" s="1138"/>
      <c r="S53" s="1138"/>
      <c r="T53" s="1138"/>
      <c r="U53" s="1138"/>
      <c r="V53" s="1138"/>
      <c r="W53" s="1138"/>
      <c r="X53" s="1138"/>
      <c r="Y53" s="1138"/>
      <c r="Z53" s="1138"/>
      <c r="AA53" s="1138"/>
      <c r="AB53" s="1138"/>
      <c r="AC53" s="1138"/>
      <c r="AD53" s="1138"/>
      <c r="AE53" s="1138"/>
      <c r="AF53" s="1095"/>
      <c r="AG53" s="1096"/>
      <c r="AH53" s="1096"/>
      <c r="AI53" s="1096"/>
      <c r="AJ53" s="1096"/>
      <c r="AK53" s="1097"/>
      <c r="AL53" s="810" t="s">
        <v>316</v>
      </c>
      <c r="AM53" s="811"/>
      <c r="AN53" s="811"/>
      <c r="AO53" s="812"/>
      <c r="AP53" s="1101" t="str">
        <f>IF(AF53="","",AF53*2)</f>
        <v/>
      </c>
      <c r="AQ53" s="1102"/>
      <c r="AR53" s="1102"/>
      <c r="AS53" s="1103"/>
      <c r="AV53" s="38"/>
    </row>
    <row r="54" spans="2:48" ht="42.75" customHeight="1" x14ac:dyDescent="0.15">
      <c r="B54" s="1141"/>
      <c r="C54" s="1068"/>
      <c r="D54" s="1069"/>
      <c r="E54" s="1069"/>
      <c r="F54" s="1069"/>
      <c r="G54" s="1069"/>
      <c r="H54" s="1069"/>
      <c r="I54" s="1070"/>
      <c r="J54" s="61"/>
      <c r="K54" s="1139" t="s">
        <v>357</v>
      </c>
      <c r="L54" s="1139"/>
      <c r="M54" s="1139"/>
      <c r="N54" s="1139"/>
      <c r="O54" s="1139"/>
      <c r="P54" s="1139"/>
      <c r="Q54" s="1139"/>
      <c r="R54" s="1139"/>
      <c r="S54" s="1139"/>
      <c r="T54" s="1139"/>
      <c r="U54" s="1139"/>
      <c r="V54" s="1139"/>
      <c r="W54" s="1139"/>
      <c r="X54" s="1139"/>
      <c r="Y54" s="1139"/>
      <c r="Z54" s="1139"/>
      <c r="AA54" s="1139"/>
      <c r="AB54" s="1139"/>
      <c r="AC54" s="1139"/>
      <c r="AD54" s="1139"/>
      <c r="AE54" s="1140"/>
      <c r="AF54" s="1095"/>
      <c r="AG54" s="1096"/>
      <c r="AH54" s="1096"/>
      <c r="AI54" s="1096"/>
      <c r="AJ54" s="1096"/>
      <c r="AK54" s="1097"/>
      <c r="AL54" s="810" t="s">
        <v>314</v>
      </c>
      <c r="AM54" s="811"/>
      <c r="AN54" s="811"/>
      <c r="AO54" s="812"/>
      <c r="AP54" s="1101" t="str">
        <f>IF(AF54="","",AF54*1)</f>
        <v/>
      </c>
      <c r="AQ54" s="1102"/>
      <c r="AR54" s="1102"/>
      <c r="AS54" s="1103"/>
      <c r="AV54" s="38"/>
    </row>
    <row r="55" spans="2:48" ht="34.5" customHeight="1" x14ac:dyDescent="0.15">
      <c r="B55" s="1157" t="s">
        <v>45</v>
      </c>
      <c r="C55" s="1065" t="s">
        <v>358</v>
      </c>
      <c r="D55" s="1066"/>
      <c r="E55" s="1066"/>
      <c r="F55" s="1066"/>
      <c r="G55" s="1066"/>
      <c r="H55" s="1066"/>
      <c r="I55" s="1067"/>
      <c r="J55" s="1065" t="s">
        <v>359</v>
      </c>
      <c r="K55" s="1066"/>
      <c r="L55" s="1066"/>
      <c r="M55" s="1066"/>
      <c r="N55" s="1066"/>
      <c r="O55" s="1066"/>
      <c r="P55" s="1066"/>
      <c r="Q55" s="1066"/>
      <c r="R55" s="1066"/>
      <c r="S55" s="1066"/>
      <c r="T55" s="1066"/>
      <c r="U55" s="1066"/>
      <c r="V55" s="1066"/>
      <c r="W55" s="1066"/>
      <c r="X55" s="1066"/>
      <c r="Y55" s="1066"/>
      <c r="Z55" s="1066"/>
      <c r="AA55" s="1066"/>
      <c r="AB55" s="1066"/>
      <c r="AC55" s="1066"/>
      <c r="AD55" s="1066"/>
      <c r="AE55" s="1067"/>
      <c r="AF55" s="1095"/>
      <c r="AG55" s="1096"/>
      <c r="AH55" s="1096"/>
      <c r="AI55" s="1096"/>
      <c r="AJ55" s="1096"/>
      <c r="AK55" s="1097"/>
      <c r="AL55" s="810" t="s">
        <v>314</v>
      </c>
      <c r="AM55" s="811"/>
      <c r="AN55" s="811"/>
      <c r="AO55" s="812"/>
      <c r="AP55" s="1101" t="str">
        <f>IF(AF55="","",AF55*1)</f>
        <v/>
      </c>
      <c r="AQ55" s="1102"/>
      <c r="AR55" s="1102"/>
      <c r="AS55" s="1103"/>
      <c r="AV55" s="38"/>
    </row>
    <row r="56" spans="2:48" ht="18" customHeight="1" x14ac:dyDescent="0.15">
      <c r="B56" s="1158"/>
      <c r="C56" s="1068"/>
      <c r="D56" s="1069"/>
      <c r="E56" s="1069"/>
      <c r="F56" s="1069"/>
      <c r="G56" s="1069"/>
      <c r="H56" s="1069"/>
      <c r="I56" s="1070"/>
      <c r="J56" s="1145" t="s">
        <v>351</v>
      </c>
      <c r="K56" s="1146"/>
      <c r="L56" s="1146"/>
      <c r="M56" s="1146"/>
      <c r="N56" s="1146"/>
      <c r="O56" s="1146"/>
      <c r="P56" s="1146"/>
      <c r="Q56" s="1146"/>
      <c r="R56" s="1146"/>
      <c r="S56" s="1146"/>
      <c r="T56" s="1146"/>
      <c r="U56" s="1146"/>
      <c r="V56" s="1146"/>
      <c r="W56" s="1146"/>
      <c r="X56" s="1146"/>
      <c r="Y56" s="1146"/>
      <c r="Z56" s="1146"/>
      <c r="AA56" s="1146"/>
      <c r="AB56" s="1146"/>
      <c r="AC56" s="1146"/>
      <c r="AD56" s="1146"/>
      <c r="AE56" s="1147"/>
      <c r="AF56" s="1148"/>
      <c r="AG56" s="1149"/>
      <c r="AH56" s="1149"/>
      <c r="AI56" s="1149"/>
      <c r="AJ56" s="1149"/>
      <c r="AK56" s="1150"/>
      <c r="AL56" s="1151"/>
      <c r="AM56" s="1152"/>
      <c r="AN56" s="1152"/>
      <c r="AO56" s="1153"/>
      <c r="AP56" s="1154"/>
      <c r="AQ56" s="1155"/>
      <c r="AR56" s="1155"/>
      <c r="AS56" s="1156"/>
      <c r="AV56" s="38"/>
    </row>
    <row r="57" spans="2:48" ht="43.5" customHeight="1" x14ac:dyDescent="0.15">
      <c r="B57" s="1158"/>
      <c r="C57" s="1068"/>
      <c r="D57" s="1069"/>
      <c r="E57" s="1069"/>
      <c r="F57" s="1069"/>
      <c r="G57" s="1069"/>
      <c r="H57" s="1069"/>
      <c r="I57" s="1070"/>
      <c r="J57" s="61"/>
      <c r="K57" s="1139" t="s">
        <v>360</v>
      </c>
      <c r="L57" s="1139"/>
      <c r="M57" s="1139"/>
      <c r="N57" s="1139"/>
      <c r="O57" s="1139"/>
      <c r="P57" s="1139"/>
      <c r="Q57" s="1139"/>
      <c r="R57" s="1139"/>
      <c r="S57" s="1139"/>
      <c r="T57" s="1139"/>
      <c r="U57" s="1139"/>
      <c r="V57" s="1139"/>
      <c r="W57" s="1139"/>
      <c r="X57" s="1139"/>
      <c r="Y57" s="1139"/>
      <c r="Z57" s="1139"/>
      <c r="AA57" s="1139"/>
      <c r="AB57" s="1139"/>
      <c r="AC57" s="1139"/>
      <c r="AD57" s="1139"/>
      <c r="AE57" s="1140"/>
      <c r="AF57" s="1095"/>
      <c r="AG57" s="1096"/>
      <c r="AH57" s="1096"/>
      <c r="AI57" s="1096"/>
      <c r="AJ57" s="1096"/>
      <c r="AK57" s="1097"/>
      <c r="AL57" s="810" t="s">
        <v>314</v>
      </c>
      <c r="AM57" s="811"/>
      <c r="AN57" s="811"/>
      <c r="AO57" s="812"/>
      <c r="AP57" s="1101" t="str">
        <f>IF(AF57="","",AF57*1)</f>
        <v/>
      </c>
      <c r="AQ57" s="1102"/>
      <c r="AR57" s="1102"/>
      <c r="AS57" s="1103"/>
      <c r="AV57" s="38"/>
    </row>
    <row r="58" spans="2:48" ht="43.5" customHeight="1" x14ac:dyDescent="0.15">
      <c r="B58" s="1158"/>
      <c r="C58" s="1068"/>
      <c r="D58" s="1069"/>
      <c r="E58" s="1069"/>
      <c r="F58" s="1069"/>
      <c r="G58" s="1069"/>
      <c r="H58" s="1069"/>
      <c r="I58" s="1070"/>
      <c r="J58" s="61"/>
      <c r="K58" s="1139" t="s">
        <v>361</v>
      </c>
      <c r="L58" s="1139"/>
      <c r="M58" s="1139"/>
      <c r="N58" s="1139"/>
      <c r="O58" s="1139"/>
      <c r="P58" s="1139"/>
      <c r="Q58" s="1139"/>
      <c r="R58" s="1139"/>
      <c r="S58" s="1139"/>
      <c r="T58" s="1139"/>
      <c r="U58" s="1139"/>
      <c r="V58" s="1139"/>
      <c r="W58" s="1139"/>
      <c r="X58" s="1139"/>
      <c r="Y58" s="1139"/>
      <c r="Z58" s="1139"/>
      <c r="AA58" s="1139"/>
      <c r="AB58" s="1139"/>
      <c r="AC58" s="1139"/>
      <c r="AD58" s="1139"/>
      <c r="AE58" s="1140"/>
      <c r="AF58" s="1095"/>
      <c r="AG58" s="1096"/>
      <c r="AH58" s="1096"/>
      <c r="AI58" s="1096"/>
      <c r="AJ58" s="1096"/>
      <c r="AK58" s="1097"/>
      <c r="AL58" s="810" t="s">
        <v>314</v>
      </c>
      <c r="AM58" s="811"/>
      <c r="AN58" s="811"/>
      <c r="AO58" s="812"/>
      <c r="AP58" s="1101" t="str">
        <f>IF(AF58="","",AF58*1)</f>
        <v/>
      </c>
      <c r="AQ58" s="1102"/>
      <c r="AR58" s="1102"/>
      <c r="AS58" s="1103"/>
      <c r="AV58" s="38"/>
    </row>
    <row r="59" spans="2:48" ht="15" customHeight="1" x14ac:dyDescent="0.15">
      <c r="B59" s="1157" t="s">
        <v>46</v>
      </c>
      <c r="C59" s="1065" t="s">
        <v>362</v>
      </c>
      <c r="D59" s="1066"/>
      <c r="E59" s="1066"/>
      <c r="F59" s="1066"/>
      <c r="G59" s="1066"/>
      <c r="H59" s="1066"/>
      <c r="I59" s="1067"/>
      <c r="J59" s="1065" t="s">
        <v>363</v>
      </c>
      <c r="K59" s="1066"/>
      <c r="L59" s="1066"/>
      <c r="M59" s="1066"/>
      <c r="N59" s="1066"/>
      <c r="O59" s="1066"/>
      <c r="P59" s="1066"/>
      <c r="Q59" s="1066"/>
      <c r="R59" s="1066"/>
      <c r="S59" s="1066"/>
      <c r="T59" s="1066"/>
      <c r="U59" s="1066"/>
      <c r="V59" s="1066"/>
      <c r="W59" s="1066"/>
      <c r="X59" s="1066"/>
      <c r="Y59" s="1066"/>
      <c r="Z59" s="1066"/>
      <c r="AA59" s="1066"/>
      <c r="AB59" s="1066"/>
      <c r="AC59" s="1066"/>
      <c r="AD59" s="1066"/>
      <c r="AE59" s="1067"/>
      <c r="AF59" s="1182"/>
      <c r="AG59" s="1183"/>
      <c r="AH59" s="1183"/>
      <c r="AI59" s="1183"/>
      <c r="AJ59" s="1183"/>
      <c r="AK59" s="1184"/>
      <c r="AL59" s="810" t="s">
        <v>318</v>
      </c>
      <c r="AM59" s="811"/>
      <c r="AN59" s="811"/>
      <c r="AO59" s="812"/>
      <c r="AP59" s="1101" t="str">
        <f>IF(AF59="","",AF59*3)</f>
        <v/>
      </c>
      <c r="AQ59" s="1102"/>
      <c r="AR59" s="1102"/>
      <c r="AS59" s="1103"/>
      <c r="AV59" s="38"/>
    </row>
    <row r="60" spans="2:48" ht="28.5" customHeight="1" x14ac:dyDescent="0.15">
      <c r="B60" s="1158"/>
      <c r="C60" s="1068"/>
      <c r="D60" s="1069"/>
      <c r="E60" s="1069"/>
      <c r="F60" s="1069"/>
      <c r="G60" s="1069"/>
      <c r="H60" s="1069"/>
      <c r="I60" s="1070"/>
      <c r="J60" s="1068"/>
      <c r="K60" s="1069"/>
      <c r="L60" s="1069"/>
      <c r="M60" s="1069"/>
      <c r="N60" s="1069"/>
      <c r="O60" s="1069"/>
      <c r="P60" s="1069"/>
      <c r="Q60" s="1069"/>
      <c r="R60" s="1069"/>
      <c r="S60" s="1069"/>
      <c r="T60" s="1069"/>
      <c r="U60" s="1069"/>
      <c r="V60" s="1069"/>
      <c r="W60" s="1069"/>
      <c r="X60" s="1069"/>
      <c r="Y60" s="1069"/>
      <c r="Z60" s="1069"/>
      <c r="AA60" s="1069"/>
      <c r="AB60" s="1069"/>
      <c r="AC60" s="1069"/>
      <c r="AD60" s="1069"/>
      <c r="AE60" s="1070"/>
      <c r="AF60" s="1185"/>
      <c r="AG60" s="1186"/>
      <c r="AH60" s="1186"/>
      <c r="AI60" s="1186"/>
      <c r="AJ60" s="1186"/>
      <c r="AK60" s="1187"/>
      <c r="AL60" s="832"/>
      <c r="AM60" s="833"/>
      <c r="AN60" s="833"/>
      <c r="AO60" s="834"/>
      <c r="AP60" s="1191"/>
      <c r="AQ60" s="1192"/>
      <c r="AR60" s="1192"/>
      <c r="AS60" s="1193"/>
      <c r="AV60" s="38"/>
    </row>
    <row r="61" spans="2:48" ht="28.5" customHeight="1" x14ac:dyDescent="0.15">
      <c r="B61" s="1158"/>
      <c r="C61" s="1068"/>
      <c r="D61" s="1069"/>
      <c r="E61" s="1069"/>
      <c r="F61" s="1069"/>
      <c r="G61" s="1069"/>
      <c r="H61" s="1069"/>
      <c r="I61" s="1070"/>
      <c r="J61" s="1068"/>
      <c r="K61" s="1069"/>
      <c r="L61" s="1069"/>
      <c r="M61" s="1069"/>
      <c r="N61" s="1069"/>
      <c r="O61" s="1069"/>
      <c r="P61" s="1069"/>
      <c r="Q61" s="1069"/>
      <c r="R61" s="1069"/>
      <c r="S61" s="1069"/>
      <c r="T61" s="1069"/>
      <c r="U61" s="1069"/>
      <c r="V61" s="1069"/>
      <c r="W61" s="1069"/>
      <c r="X61" s="1069"/>
      <c r="Y61" s="1069"/>
      <c r="Z61" s="1069"/>
      <c r="AA61" s="1069"/>
      <c r="AB61" s="1069"/>
      <c r="AC61" s="1069"/>
      <c r="AD61" s="1069"/>
      <c r="AE61" s="1070"/>
      <c r="AF61" s="1185"/>
      <c r="AG61" s="1186"/>
      <c r="AH61" s="1186"/>
      <c r="AI61" s="1186"/>
      <c r="AJ61" s="1186"/>
      <c r="AK61" s="1187"/>
      <c r="AL61" s="832"/>
      <c r="AM61" s="833"/>
      <c r="AN61" s="833"/>
      <c r="AO61" s="834"/>
      <c r="AP61" s="1191"/>
      <c r="AQ61" s="1192"/>
      <c r="AR61" s="1192"/>
      <c r="AS61" s="1193"/>
      <c r="AV61" s="38"/>
    </row>
    <row r="62" spans="2:48" ht="31.5" customHeight="1" x14ac:dyDescent="0.15">
      <c r="B62" s="1181"/>
      <c r="C62" s="1132"/>
      <c r="D62" s="1133"/>
      <c r="E62" s="1133"/>
      <c r="F62" s="1133"/>
      <c r="G62" s="1133"/>
      <c r="H62" s="1133"/>
      <c r="I62" s="1134"/>
      <c r="J62" s="1132"/>
      <c r="K62" s="1133"/>
      <c r="L62" s="1133"/>
      <c r="M62" s="1133"/>
      <c r="N62" s="1133"/>
      <c r="O62" s="1133"/>
      <c r="P62" s="1133"/>
      <c r="Q62" s="1133"/>
      <c r="R62" s="1133"/>
      <c r="S62" s="1133"/>
      <c r="T62" s="1133"/>
      <c r="U62" s="1133"/>
      <c r="V62" s="1133"/>
      <c r="W62" s="1133"/>
      <c r="X62" s="1133"/>
      <c r="Y62" s="1133"/>
      <c r="Z62" s="1133"/>
      <c r="AA62" s="1133"/>
      <c r="AB62" s="1133"/>
      <c r="AC62" s="1133"/>
      <c r="AD62" s="1133"/>
      <c r="AE62" s="1134"/>
      <c r="AF62" s="1188"/>
      <c r="AG62" s="1189"/>
      <c r="AH62" s="1189"/>
      <c r="AI62" s="1189"/>
      <c r="AJ62" s="1189"/>
      <c r="AK62" s="1190"/>
      <c r="AL62" s="816"/>
      <c r="AM62" s="817"/>
      <c r="AN62" s="817"/>
      <c r="AO62" s="818"/>
      <c r="AP62" s="1194"/>
      <c r="AQ62" s="1195"/>
      <c r="AR62" s="1195"/>
      <c r="AS62" s="1196"/>
      <c r="AV62" s="38"/>
    </row>
    <row r="63" spans="2:48" ht="9.75" customHeight="1" x14ac:dyDescent="0.1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1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810" t="s">
        <v>364</v>
      </c>
      <c r="AM64" s="811"/>
      <c r="AN64" s="811"/>
      <c r="AO64" s="812"/>
      <c r="AP64" s="1159" t="str">
        <f>IF(SUM(AP12:AS62)=0,"",SUM(AP12:AS62))</f>
        <v/>
      </c>
      <c r="AQ64" s="1160"/>
      <c r="AR64" s="1160"/>
      <c r="AS64" s="1161"/>
      <c r="AV64" s="38"/>
    </row>
    <row r="65" spans="2:48" ht="12" customHeight="1" x14ac:dyDescent="0.1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816"/>
      <c r="AM65" s="817"/>
      <c r="AN65" s="817"/>
      <c r="AO65" s="818"/>
      <c r="AP65" s="1162"/>
      <c r="AQ65" s="1163"/>
      <c r="AR65" s="1163"/>
      <c r="AS65" s="1164"/>
      <c r="AV65" s="38"/>
    </row>
    <row r="66" spans="2:48" ht="15" customHeight="1" thickBot="1" x14ac:dyDescent="0.2">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15">
      <c r="B67" s="4"/>
      <c r="C67" s="4"/>
      <c r="D67" s="4"/>
      <c r="E67" s="4"/>
      <c r="F67" s="4"/>
      <c r="G67" s="4"/>
      <c r="H67" s="4"/>
      <c r="I67" s="4"/>
      <c r="J67" s="4"/>
      <c r="K67" s="4"/>
      <c r="L67" s="4"/>
      <c r="M67" s="810" t="s">
        <v>365</v>
      </c>
      <c r="N67" s="811"/>
      <c r="O67" s="811"/>
      <c r="P67" s="811"/>
      <c r="Q67" s="811"/>
      <c r="R67" s="811"/>
      <c r="S67" s="811"/>
      <c r="T67" s="811"/>
      <c r="U67" s="811"/>
      <c r="V67" s="811"/>
      <c r="W67" s="811"/>
      <c r="X67" s="811"/>
      <c r="Y67" s="812"/>
      <c r="Z67" s="1165"/>
      <c r="AA67" s="1166"/>
      <c r="AB67" s="1166"/>
      <c r="AC67" s="1166"/>
      <c r="AD67" s="1167"/>
      <c r="AE67" s="4"/>
      <c r="AF67" s="1171" t="s">
        <v>366</v>
      </c>
      <c r="AG67" s="1172"/>
      <c r="AH67" s="1172"/>
      <c r="AI67" s="1172"/>
      <c r="AJ67" s="1172"/>
      <c r="AK67" s="1172"/>
      <c r="AL67" s="1172"/>
      <c r="AM67" s="1172"/>
      <c r="AN67" s="1173"/>
      <c r="AO67" s="1177" t="str">
        <f>IF(AP64=""," ",AP64/Z67)</f>
        <v xml:space="preserve"> </v>
      </c>
      <c r="AP67" s="1177"/>
      <c r="AQ67" s="1177"/>
      <c r="AR67" s="1177"/>
      <c r="AS67" s="1178"/>
      <c r="AV67" s="38"/>
    </row>
    <row r="68" spans="2:48" ht="12" customHeight="1" thickBot="1" x14ac:dyDescent="0.2">
      <c r="B68" s="4"/>
      <c r="C68" s="4"/>
      <c r="D68" s="4"/>
      <c r="E68" s="4"/>
      <c r="F68" s="4"/>
      <c r="G68" s="4"/>
      <c r="H68" s="4"/>
      <c r="I68" s="4"/>
      <c r="J68" s="4"/>
      <c r="K68" s="4"/>
      <c r="L68" s="4"/>
      <c r="M68" s="816"/>
      <c r="N68" s="817"/>
      <c r="O68" s="817"/>
      <c r="P68" s="817"/>
      <c r="Q68" s="817"/>
      <c r="R68" s="817"/>
      <c r="S68" s="817"/>
      <c r="T68" s="817"/>
      <c r="U68" s="817"/>
      <c r="V68" s="817"/>
      <c r="W68" s="817"/>
      <c r="X68" s="817"/>
      <c r="Y68" s="818"/>
      <c r="Z68" s="1168"/>
      <c r="AA68" s="1169"/>
      <c r="AB68" s="1169"/>
      <c r="AC68" s="1169"/>
      <c r="AD68" s="1170"/>
      <c r="AE68" s="4"/>
      <c r="AF68" s="1174"/>
      <c r="AG68" s="1175"/>
      <c r="AH68" s="1175"/>
      <c r="AI68" s="1175"/>
      <c r="AJ68" s="1175"/>
      <c r="AK68" s="1175"/>
      <c r="AL68" s="1175"/>
      <c r="AM68" s="1175"/>
      <c r="AN68" s="1176"/>
      <c r="AO68" s="1179"/>
      <c r="AP68" s="1179"/>
      <c r="AQ68" s="1179"/>
      <c r="AR68" s="1179"/>
      <c r="AS68" s="1180"/>
      <c r="AV68" s="38"/>
    </row>
    <row r="69" spans="2:48" ht="4.5" customHeight="1" x14ac:dyDescent="0.15">
      <c r="AV69" s="38"/>
    </row>
    <row r="70" spans="2:48" ht="12" customHeight="1" x14ac:dyDescent="0.15">
      <c r="B70" s="43" t="s">
        <v>367</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15">
      <c r="B71" s="1197" t="s">
        <v>368</v>
      </c>
      <c r="C71" s="1197"/>
      <c r="D71" s="1197"/>
      <c r="E71" s="1197"/>
      <c r="F71" s="1197"/>
      <c r="G71" s="1197"/>
      <c r="H71" s="1197"/>
      <c r="I71" s="1197"/>
      <c r="J71" s="1197"/>
      <c r="K71" s="1197"/>
      <c r="L71" s="1197"/>
      <c r="M71" s="1197"/>
      <c r="N71" s="1197"/>
      <c r="O71" s="1197"/>
      <c r="P71" s="1197"/>
      <c r="Q71" s="1197"/>
      <c r="R71" s="1197"/>
      <c r="S71" s="1197"/>
      <c r="T71" s="1197"/>
      <c r="U71" s="1197"/>
      <c r="V71" s="1197"/>
      <c r="W71" s="1197"/>
      <c r="X71" s="1197"/>
      <c r="Y71" s="1197"/>
      <c r="Z71" s="1197"/>
      <c r="AA71" s="1197"/>
      <c r="AB71" s="1197"/>
      <c r="AC71" s="1197"/>
      <c r="AD71" s="1197"/>
      <c r="AE71" s="1197"/>
      <c r="AF71" s="1197"/>
      <c r="AG71" s="1197"/>
      <c r="AH71" s="1197"/>
      <c r="AI71" s="1197"/>
      <c r="AJ71" s="1197"/>
      <c r="AK71" s="1197"/>
      <c r="AL71" s="1197"/>
      <c r="AM71" s="1197"/>
      <c r="AN71" s="1197"/>
      <c r="AO71" s="1197"/>
      <c r="AP71" s="1197"/>
      <c r="AQ71" s="1197"/>
      <c r="AR71" s="1197"/>
      <c r="AS71" s="1197"/>
      <c r="AV71" s="38"/>
    </row>
    <row r="72" spans="2:48" ht="14.25" customHeight="1" x14ac:dyDescent="0.15">
      <c r="B72" s="1197"/>
      <c r="C72" s="1197"/>
      <c r="D72" s="1197"/>
      <c r="E72" s="1197"/>
      <c r="F72" s="1197"/>
      <c r="G72" s="1197"/>
      <c r="H72" s="1197"/>
      <c r="I72" s="1197"/>
      <c r="J72" s="1197"/>
      <c r="K72" s="1197"/>
      <c r="L72" s="1197"/>
      <c r="M72" s="1197"/>
      <c r="N72" s="1197"/>
      <c r="O72" s="1197"/>
      <c r="P72" s="1197"/>
      <c r="Q72" s="1197"/>
      <c r="R72" s="1197"/>
      <c r="S72" s="1197"/>
      <c r="T72" s="1197"/>
      <c r="U72" s="1197"/>
      <c r="V72" s="1197"/>
      <c r="W72" s="1197"/>
      <c r="X72" s="1197"/>
      <c r="Y72" s="1197"/>
      <c r="Z72" s="1197"/>
      <c r="AA72" s="1197"/>
      <c r="AB72" s="1197"/>
      <c r="AC72" s="1197"/>
      <c r="AD72" s="1197"/>
      <c r="AE72" s="1197"/>
      <c r="AF72" s="1197"/>
      <c r="AG72" s="1197"/>
      <c r="AH72" s="1197"/>
      <c r="AI72" s="1197"/>
      <c r="AJ72" s="1197"/>
      <c r="AK72" s="1197"/>
      <c r="AL72" s="1197"/>
      <c r="AM72" s="1197"/>
      <c r="AN72" s="1197"/>
      <c r="AO72" s="1197"/>
      <c r="AP72" s="1197"/>
      <c r="AQ72" s="1197"/>
      <c r="AR72" s="1197"/>
      <c r="AS72" s="1197"/>
      <c r="AV72" s="38"/>
    </row>
    <row r="73" spans="2:48" ht="1.5" customHeight="1" x14ac:dyDescent="0.15">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15">
      <c r="B74" s="3" t="s">
        <v>369</v>
      </c>
      <c r="AQ74" s="44"/>
      <c r="AV74" s="38"/>
    </row>
    <row r="75" spans="2:48" ht="9" customHeight="1" x14ac:dyDescent="0.15">
      <c r="B75" s="1198" t="s">
        <v>306</v>
      </c>
      <c r="C75" s="1199"/>
      <c r="D75" s="1199"/>
      <c r="E75" s="1199"/>
      <c r="F75" s="1199"/>
      <c r="G75" s="1199"/>
      <c r="H75" s="805" t="s">
        <v>370</v>
      </c>
      <c r="I75" s="805"/>
      <c r="J75" s="805"/>
      <c r="K75" s="805"/>
      <c r="L75" s="805"/>
      <c r="M75" s="805"/>
      <c r="N75" s="805"/>
      <c r="O75" s="805"/>
      <c r="P75" s="805"/>
      <c r="Q75" s="805"/>
      <c r="R75" s="805"/>
      <c r="S75" s="805"/>
      <c r="T75" s="805"/>
      <c r="U75" s="805"/>
      <c r="V75" s="805"/>
      <c r="W75" s="805"/>
      <c r="X75" s="805"/>
      <c r="Y75" s="805"/>
      <c r="Z75" s="805"/>
      <c r="AA75" s="805"/>
      <c r="AB75" s="805"/>
      <c r="AC75" s="805"/>
      <c r="AD75" s="805"/>
      <c r="AE75" s="805"/>
      <c r="AF75" s="805"/>
      <c r="AG75" s="805"/>
      <c r="AH75" s="805"/>
      <c r="AI75" s="810" t="s">
        <v>371</v>
      </c>
      <c r="AJ75" s="811"/>
      <c r="AK75" s="811"/>
      <c r="AL75" s="811"/>
      <c r="AM75" s="812"/>
      <c r="AN75" s="1065" t="s">
        <v>372</v>
      </c>
      <c r="AO75" s="1066"/>
      <c r="AP75" s="1066"/>
      <c r="AQ75" s="1067"/>
      <c r="AV75" s="38"/>
    </row>
    <row r="76" spans="2:48" ht="3" customHeight="1" x14ac:dyDescent="0.15">
      <c r="B76" s="1200"/>
      <c r="C76" s="936"/>
      <c r="D76" s="936"/>
      <c r="E76" s="936"/>
      <c r="F76" s="936"/>
      <c r="G76" s="936"/>
      <c r="H76" s="805"/>
      <c r="I76" s="805"/>
      <c r="J76" s="805"/>
      <c r="K76" s="805"/>
      <c r="L76" s="805"/>
      <c r="M76" s="805"/>
      <c r="N76" s="805"/>
      <c r="O76" s="805"/>
      <c r="P76" s="805"/>
      <c r="Q76" s="805"/>
      <c r="R76" s="805"/>
      <c r="S76" s="805"/>
      <c r="T76" s="805"/>
      <c r="U76" s="805"/>
      <c r="V76" s="805"/>
      <c r="W76" s="805"/>
      <c r="X76" s="805"/>
      <c r="Y76" s="805"/>
      <c r="Z76" s="805"/>
      <c r="AA76" s="805"/>
      <c r="AB76" s="805"/>
      <c r="AC76" s="805"/>
      <c r="AD76" s="805"/>
      <c r="AE76" s="805"/>
      <c r="AF76" s="805"/>
      <c r="AG76" s="805"/>
      <c r="AH76" s="805"/>
      <c r="AI76" s="832"/>
      <c r="AJ76" s="833"/>
      <c r="AK76" s="833"/>
      <c r="AL76" s="833"/>
      <c r="AM76" s="834"/>
      <c r="AN76" s="1068"/>
      <c r="AO76" s="1069"/>
      <c r="AP76" s="1069"/>
      <c r="AQ76" s="1070"/>
      <c r="AV76" s="38"/>
    </row>
    <row r="77" spans="2:48" ht="17.25" customHeight="1" x14ac:dyDescent="0.15">
      <c r="B77" s="813"/>
      <c r="C77" s="814"/>
      <c r="D77" s="814"/>
      <c r="E77" s="814"/>
      <c r="F77" s="814"/>
      <c r="G77" s="814"/>
      <c r="H77" s="805"/>
      <c r="I77" s="805"/>
      <c r="J77" s="805"/>
      <c r="K77" s="805"/>
      <c r="L77" s="805"/>
      <c r="M77" s="805"/>
      <c r="N77" s="805"/>
      <c r="O77" s="805"/>
      <c r="P77" s="805"/>
      <c r="Q77" s="805"/>
      <c r="R77" s="805"/>
      <c r="S77" s="805"/>
      <c r="T77" s="805"/>
      <c r="U77" s="805"/>
      <c r="V77" s="805"/>
      <c r="W77" s="805"/>
      <c r="X77" s="805"/>
      <c r="Y77" s="805"/>
      <c r="Z77" s="805"/>
      <c r="AA77" s="805"/>
      <c r="AB77" s="805"/>
      <c r="AC77" s="805"/>
      <c r="AD77" s="805"/>
      <c r="AE77" s="805"/>
      <c r="AF77" s="805"/>
      <c r="AG77" s="805"/>
      <c r="AH77" s="805"/>
      <c r="AI77" s="816"/>
      <c r="AJ77" s="817"/>
      <c r="AK77" s="817"/>
      <c r="AL77" s="817"/>
      <c r="AM77" s="818"/>
      <c r="AN77" s="1132"/>
      <c r="AO77" s="1133"/>
      <c r="AP77" s="1133"/>
      <c r="AQ77" s="1134"/>
      <c r="AV77" s="38"/>
    </row>
    <row r="78" spans="2:48" ht="9.75" customHeight="1" x14ac:dyDescent="0.15">
      <c r="B78" s="1135" t="s">
        <v>115</v>
      </c>
      <c r="C78" s="1065" t="s">
        <v>373</v>
      </c>
      <c r="D78" s="1066"/>
      <c r="E78" s="1066"/>
      <c r="F78" s="1066"/>
      <c r="G78" s="1067"/>
      <c r="H78" s="1071" t="s">
        <v>374</v>
      </c>
      <c r="I78" s="1072"/>
      <c r="J78" s="1072"/>
      <c r="K78" s="1072"/>
      <c r="L78" s="1072"/>
      <c r="M78" s="1072"/>
      <c r="N78" s="1072"/>
      <c r="O78" s="1072"/>
      <c r="P78" s="1072"/>
      <c r="Q78" s="1073"/>
      <c r="R78" s="1071" t="s">
        <v>375</v>
      </c>
      <c r="S78" s="1072"/>
      <c r="T78" s="1072"/>
      <c r="U78" s="1072"/>
      <c r="V78" s="1072"/>
      <c r="W78" s="1072"/>
      <c r="X78" s="1072"/>
      <c r="Y78" s="1072"/>
      <c r="Z78" s="1072"/>
      <c r="AA78" s="1072"/>
      <c r="AB78" s="1072"/>
      <c r="AC78" s="1072"/>
      <c r="AD78" s="1072"/>
      <c r="AE78" s="1072"/>
      <c r="AF78" s="1072"/>
      <c r="AG78" s="1072"/>
      <c r="AH78" s="1073"/>
      <c r="AI78" s="1201"/>
      <c r="AJ78" s="1202"/>
      <c r="AK78" s="1202"/>
      <c r="AL78" s="1202"/>
      <c r="AM78" s="1203"/>
      <c r="AN78" s="1236"/>
      <c r="AO78" s="1237"/>
      <c r="AP78" s="1237"/>
      <c r="AQ78" s="1238"/>
      <c r="AV78" s="38"/>
    </row>
    <row r="79" spans="2:48" ht="6" customHeight="1" x14ac:dyDescent="0.15">
      <c r="B79" s="1136"/>
      <c r="C79" s="1068"/>
      <c r="D79" s="1069"/>
      <c r="E79" s="1069"/>
      <c r="F79" s="1069"/>
      <c r="G79" s="1070"/>
      <c r="H79" s="1116"/>
      <c r="I79" s="1117"/>
      <c r="J79" s="1117"/>
      <c r="K79" s="1117"/>
      <c r="L79" s="1117"/>
      <c r="M79" s="1117"/>
      <c r="N79" s="1117"/>
      <c r="O79" s="1117"/>
      <c r="P79" s="1117"/>
      <c r="Q79" s="1118"/>
      <c r="R79" s="1116"/>
      <c r="S79" s="1117"/>
      <c r="T79" s="1117"/>
      <c r="U79" s="1117"/>
      <c r="V79" s="1117"/>
      <c r="W79" s="1117"/>
      <c r="X79" s="1117"/>
      <c r="Y79" s="1117"/>
      <c r="Z79" s="1117"/>
      <c r="AA79" s="1117"/>
      <c r="AB79" s="1117"/>
      <c r="AC79" s="1117"/>
      <c r="AD79" s="1117"/>
      <c r="AE79" s="1117"/>
      <c r="AF79" s="1117"/>
      <c r="AG79" s="1117"/>
      <c r="AH79" s="1118"/>
      <c r="AI79" s="1204"/>
      <c r="AJ79" s="1205"/>
      <c r="AK79" s="1205"/>
      <c r="AL79" s="1205"/>
      <c r="AM79" s="1206"/>
      <c r="AN79" s="1239"/>
      <c r="AO79" s="1240"/>
      <c r="AP79" s="1240"/>
      <c r="AQ79" s="1241"/>
      <c r="AV79" s="38"/>
    </row>
    <row r="80" spans="2:48" ht="6" customHeight="1" x14ac:dyDescent="0.15">
      <c r="B80" s="1136"/>
      <c r="C80" s="1068"/>
      <c r="D80" s="1069"/>
      <c r="E80" s="1069"/>
      <c r="F80" s="1069"/>
      <c r="G80" s="1070"/>
      <c r="H80" s="1116"/>
      <c r="I80" s="1117"/>
      <c r="J80" s="1117"/>
      <c r="K80" s="1117"/>
      <c r="L80" s="1117"/>
      <c r="M80" s="1117"/>
      <c r="N80" s="1117"/>
      <c r="O80" s="1117"/>
      <c r="P80" s="1117"/>
      <c r="Q80" s="1118"/>
      <c r="R80" s="1116"/>
      <c r="S80" s="1117"/>
      <c r="T80" s="1117"/>
      <c r="U80" s="1117"/>
      <c r="V80" s="1117"/>
      <c r="W80" s="1117"/>
      <c r="X80" s="1117"/>
      <c r="Y80" s="1117"/>
      <c r="Z80" s="1117"/>
      <c r="AA80" s="1117"/>
      <c r="AB80" s="1117"/>
      <c r="AC80" s="1117"/>
      <c r="AD80" s="1117"/>
      <c r="AE80" s="1117"/>
      <c r="AF80" s="1117"/>
      <c r="AG80" s="1117"/>
      <c r="AH80" s="1118"/>
      <c r="AI80" s="1204"/>
      <c r="AJ80" s="1205"/>
      <c r="AK80" s="1205"/>
      <c r="AL80" s="1205"/>
      <c r="AM80" s="1206"/>
      <c r="AN80" s="1239"/>
      <c r="AO80" s="1240"/>
      <c r="AP80" s="1240"/>
      <c r="AQ80" s="1241"/>
      <c r="AV80" s="38"/>
    </row>
    <row r="81" spans="2:48" ht="9.75" customHeight="1" x14ac:dyDescent="0.15">
      <c r="B81" s="1136"/>
      <c r="C81" s="1068"/>
      <c r="D81" s="1069"/>
      <c r="E81" s="1069"/>
      <c r="F81" s="1069"/>
      <c r="G81" s="1070"/>
      <c r="H81" s="1116"/>
      <c r="I81" s="1117"/>
      <c r="J81" s="1117"/>
      <c r="K81" s="1117"/>
      <c r="L81" s="1117"/>
      <c r="M81" s="1117"/>
      <c r="N81" s="1117"/>
      <c r="O81" s="1117"/>
      <c r="P81" s="1117"/>
      <c r="Q81" s="1118"/>
      <c r="R81" s="1128"/>
      <c r="S81" s="1129"/>
      <c r="T81" s="1129"/>
      <c r="U81" s="1129"/>
      <c r="V81" s="1129"/>
      <c r="W81" s="1129"/>
      <c r="X81" s="1129"/>
      <c r="Y81" s="1129"/>
      <c r="Z81" s="1129"/>
      <c r="AA81" s="1129"/>
      <c r="AB81" s="1129"/>
      <c r="AC81" s="1129"/>
      <c r="AD81" s="1129"/>
      <c r="AE81" s="1129"/>
      <c r="AF81" s="1129"/>
      <c r="AG81" s="1129"/>
      <c r="AH81" s="1130"/>
      <c r="AI81" s="1207"/>
      <c r="AJ81" s="1208"/>
      <c r="AK81" s="1208"/>
      <c r="AL81" s="1208"/>
      <c r="AM81" s="1209"/>
      <c r="AN81" s="1242"/>
      <c r="AO81" s="1243"/>
      <c r="AP81" s="1243"/>
      <c r="AQ81" s="1244"/>
      <c r="AV81" s="38"/>
    </row>
    <row r="82" spans="2:48" ht="11.25" customHeight="1" x14ac:dyDescent="0.15">
      <c r="B82" s="1136"/>
      <c r="C82" s="1068"/>
      <c r="D82" s="1069"/>
      <c r="E82" s="1069"/>
      <c r="F82" s="1069"/>
      <c r="G82" s="1070"/>
      <c r="H82" s="1116"/>
      <c r="I82" s="1117"/>
      <c r="J82" s="1117"/>
      <c r="K82" s="1117"/>
      <c r="L82" s="1117"/>
      <c r="M82" s="1117"/>
      <c r="N82" s="1117"/>
      <c r="O82" s="1117"/>
      <c r="P82" s="1117"/>
      <c r="Q82" s="1118"/>
      <c r="R82" s="1245" t="s">
        <v>376</v>
      </c>
      <c r="S82" s="1245"/>
      <c r="T82" s="1245"/>
      <c r="U82" s="1245"/>
      <c r="V82" s="1245"/>
      <c r="W82" s="1245"/>
      <c r="X82" s="1245"/>
      <c r="Y82" s="1245"/>
      <c r="Z82" s="1245"/>
      <c r="AA82" s="1246"/>
      <c r="AB82" s="1247"/>
      <c r="AC82" s="1247"/>
      <c r="AD82" s="1247"/>
      <c r="AE82" s="1250" t="s">
        <v>377</v>
      </c>
      <c r="AF82" s="1252" t="str">
        <f>IF(AA82="","",AA84/AA82)</f>
        <v/>
      </c>
      <c r="AG82" s="1253"/>
      <c r="AH82" s="1254"/>
      <c r="AI82" s="810">
        <v>1</v>
      </c>
      <c r="AJ82" s="811"/>
      <c r="AK82" s="811"/>
      <c r="AL82" s="811"/>
      <c r="AM82" s="812"/>
      <c r="AN82" s="1261" t="str">
        <f>IF(AF82="","",IF(AF82&gt;=0.8,1,0))</f>
        <v/>
      </c>
      <c r="AO82" s="1262"/>
      <c r="AP82" s="1262"/>
      <c r="AQ82" s="1263"/>
      <c r="AV82" s="38"/>
    </row>
    <row r="83" spans="2:48" ht="11.25" customHeight="1" x14ac:dyDescent="0.15">
      <c r="B83" s="1136"/>
      <c r="C83" s="1068"/>
      <c r="D83" s="1069"/>
      <c r="E83" s="1069"/>
      <c r="F83" s="1069"/>
      <c r="G83" s="1070"/>
      <c r="H83" s="1116"/>
      <c r="I83" s="1117"/>
      <c r="J83" s="1117"/>
      <c r="K83" s="1117"/>
      <c r="L83" s="1117"/>
      <c r="M83" s="1117"/>
      <c r="N83" s="1117"/>
      <c r="O83" s="1117"/>
      <c r="P83" s="1117"/>
      <c r="Q83" s="1118"/>
      <c r="R83" s="1245"/>
      <c r="S83" s="1245"/>
      <c r="T83" s="1245"/>
      <c r="U83" s="1245"/>
      <c r="V83" s="1245"/>
      <c r="W83" s="1245"/>
      <c r="X83" s="1245"/>
      <c r="Y83" s="1245"/>
      <c r="Z83" s="1245"/>
      <c r="AA83" s="1248"/>
      <c r="AB83" s="1249"/>
      <c r="AC83" s="1249"/>
      <c r="AD83" s="1249"/>
      <c r="AE83" s="1251"/>
      <c r="AF83" s="1255"/>
      <c r="AG83" s="1256"/>
      <c r="AH83" s="1257"/>
      <c r="AI83" s="832"/>
      <c r="AJ83" s="833"/>
      <c r="AK83" s="833"/>
      <c r="AL83" s="833"/>
      <c r="AM83" s="834"/>
      <c r="AN83" s="1264"/>
      <c r="AO83" s="1265"/>
      <c r="AP83" s="1265"/>
      <c r="AQ83" s="1266"/>
      <c r="AV83" s="38"/>
    </row>
    <row r="84" spans="2:48" ht="11.25" customHeight="1" x14ac:dyDescent="0.15">
      <c r="B84" s="1136"/>
      <c r="C84" s="1068"/>
      <c r="D84" s="1069"/>
      <c r="E84" s="1069"/>
      <c r="F84" s="1069"/>
      <c r="G84" s="1070"/>
      <c r="H84" s="1116"/>
      <c r="I84" s="1117"/>
      <c r="J84" s="1117"/>
      <c r="K84" s="1117"/>
      <c r="L84" s="1117"/>
      <c r="M84" s="1117"/>
      <c r="N84" s="1117"/>
      <c r="O84" s="1117"/>
      <c r="P84" s="1117"/>
      <c r="Q84" s="1118"/>
      <c r="R84" s="1245" t="s">
        <v>378</v>
      </c>
      <c r="S84" s="1245"/>
      <c r="T84" s="1245"/>
      <c r="U84" s="1245"/>
      <c r="V84" s="1245"/>
      <c r="W84" s="1245"/>
      <c r="X84" s="1245"/>
      <c r="Y84" s="1245"/>
      <c r="Z84" s="1245"/>
      <c r="AA84" s="1246"/>
      <c r="AB84" s="1247"/>
      <c r="AC84" s="1247"/>
      <c r="AD84" s="1247"/>
      <c r="AE84" s="1250" t="s">
        <v>377</v>
      </c>
      <c r="AF84" s="1255"/>
      <c r="AG84" s="1256"/>
      <c r="AH84" s="1257"/>
      <c r="AI84" s="832"/>
      <c r="AJ84" s="833"/>
      <c r="AK84" s="833"/>
      <c r="AL84" s="833"/>
      <c r="AM84" s="834"/>
      <c r="AN84" s="1264"/>
      <c r="AO84" s="1265"/>
      <c r="AP84" s="1265"/>
      <c r="AQ84" s="1266"/>
      <c r="AV84" s="38"/>
    </row>
    <row r="85" spans="2:48" ht="11.25" customHeight="1" x14ac:dyDescent="0.15">
      <c r="B85" s="1137"/>
      <c r="C85" s="1132"/>
      <c r="D85" s="1133"/>
      <c r="E85" s="1133"/>
      <c r="F85" s="1133"/>
      <c r="G85" s="1134"/>
      <c r="H85" s="1128"/>
      <c r="I85" s="1129"/>
      <c r="J85" s="1129"/>
      <c r="K85" s="1129"/>
      <c r="L85" s="1129"/>
      <c r="M85" s="1129"/>
      <c r="N85" s="1129"/>
      <c r="O85" s="1129"/>
      <c r="P85" s="1129"/>
      <c r="Q85" s="1130"/>
      <c r="R85" s="1245"/>
      <c r="S85" s="1245"/>
      <c r="T85" s="1245"/>
      <c r="U85" s="1245"/>
      <c r="V85" s="1245"/>
      <c r="W85" s="1245"/>
      <c r="X85" s="1245"/>
      <c r="Y85" s="1245"/>
      <c r="Z85" s="1245"/>
      <c r="AA85" s="1248"/>
      <c r="AB85" s="1249"/>
      <c r="AC85" s="1249"/>
      <c r="AD85" s="1249"/>
      <c r="AE85" s="1251"/>
      <c r="AF85" s="1258"/>
      <c r="AG85" s="1259"/>
      <c r="AH85" s="1260"/>
      <c r="AI85" s="816"/>
      <c r="AJ85" s="817"/>
      <c r="AK85" s="817"/>
      <c r="AL85" s="817"/>
      <c r="AM85" s="818"/>
      <c r="AN85" s="1267"/>
      <c r="AO85" s="1268"/>
      <c r="AP85" s="1268"/>
      <c r="AQ85" s="1269"/>
      <c r="AV85" s="38"/>
    </row>
    <row r="86" spans="2:48" ht="15" customHeight="1" x14ac:dyDescent="0.15">
      <c r="B86" s="1135" t="s">
        <v>42</v>
      </c>
      <c r="C86" s="1065" t="s">
        <v>379</v>
      </c>
      <c r="D86" s="1066"/>
      <c r="E86" s="1066"/>
      <c r="F86" s="1066"/>
      <c r="G86" s="1067"/>
      <c r="H86" s="1071" t="s">
        <v>380</v>
      </c>
      <c r="I86" s="1072"/>
      <c r="J86" s="1072"/>
      <c r="K86" s="1072"/>
      <c r="L86" s="1072"/>
      <c r="M86" s="1072"/>
      <c r="N86" s="1072"/>
      <c r="O86" s="1072"/>
      <c r="P86" s="1072"/>
      <c r="Q86" s="1073"/>
      <c r="R86" s="1071" t="s">
        <v>381</v>
      </c>
      <c r="S86" s="1072"/>
      <c r="T86" s="1072"/>
      <c r="U86" s="1072"/>
      <c r="V86" s="1072"/>
      <c r="W86" s="1072"/>
      <c r="X86" s="1072"/>
      <c r="Y86" s="1072"/>
      <c r="Z86" s="1072"/>
      <c r="AA86" s="1072"/>
      <c r="AB86" s="1072"/>
      <c r="AC86" s="1072"/>
      <c r="AD86" s="1072"/>
      <c r="AE86" s="1072"/>
      <c r="AF86" s="1072"/>
      <c r="AG86" s="1072"/>
      <c r="AH86" s="1073"/>
      <c r="AI86" s="1201"/>
      <c r="AJ86" s="1202"/>
      <c r="AK86" s="1202"/>
      <c r="AL86" s="1202"/>
      <c r="AM86" s="1203"/>
      <c r="AN86" s="1216"/>
      <c r="AO86" s="1217"/>
      <c r="AP86" s="1217"/>
      <c r="AQ86" s="1218"/>
      <c r="AV86" s="38"/>
    </row>
    <row r="87" spans="2:48" ht="15" hidden="1" customHeight="1" x14ac:dyDescent="0.15">
      <c r="B87" s="1136"/>
      <c r="C87" s="1068"/>
      <c r="D87" s="1069"/>
      <c r="E87" s="1069"/>
      <c r="F87" s="1069"/>
      <c r="G87" s="1070"/>
      <c r="H87" s="1116"/>
      <c r="I87" s="1117"/>
      <c r="J87" s="1117"/>
      <c r="K87" s="1117"/>
      <c r="L87" s="1117"/>
      <c r="M87" s="1117"/>
      <c r="N87" s="1117"/>
      <c r="O87" s="1117"/>
      <c r="P87" s="1117"/>
      <c r="Q87" s="1118"/>
      <c r="R87" s="1116"/>
      <c r="S87" s="1117"/>
      <c r="T87" s="1117"/>
      <c r="U87" s="1117"/>
      <c r="V87" s="1117"/>
      <c r="W87" s="1117"/>
      <c r="X87" s="1117"/>
      <c r="Y87" s="1117"/>
      <c r="Z87" s="1117"/>
      <c r="AA87" s="1117"/>
      <c r="AB87" s="1117"/>
      <c r="AC87" s="1117"/>
      <c r="AD87" s="1117"/>
      <c r="AE87" s="1117"/>
      <c r="AF87" s="1117"/>
      <c r="AG87" s="1117"/>
      <c r="AH87" s="1118"/>
      <c r="AI87" s="1204"/>
      <c r="AJ87" s="1205"/>
      <c r="AK87" s="1205"/>
      <c r="AL87" s="1205"/>
      <c r="AM87" s="1206"/>
      <c r="AN87" s="1219"/>
      <c r="AO87" s="1220"/>
      <c r="AP87" s="1220"/>
      <c r="AQ87" s="1221"/>
      <c r="AV87" s="38"/>
    </row>
    <row r="88" spans="2:48" ht="15" customHeight="1" x14ac:dyDescent="0.15">
      <c r="B88" s="1136"/>
      <c r="C88" s="1068"/>
      <c r="D88" s="1069"/>
      <c r="E88" s="1069"/>
      <c r="F88" s="1069"/>
      <c r="G88" s="1070"/>
      <c r="H88" s="1116"/>
      <c r="I88" s="1117"/>
      <c r="J88" s="1117"/>
      <c r="K88" s="1117"/>
      <c r="L88" s="1117"/>
      <c r="M88" s="1117"/>
      <c r="N88" s="1117"/>
      <c r="O88" s="1117"/>
      <c r="P88" s="1117"/>
      <c r="Q88" s="1118"/>
      <c r="R88" s="1116"/>
      <c r="S88" s="1117"/>
      <c r="T88" s="1117"/>
      <c r="U88" s="1117"/>
      <c r="V88" s="1117"/>
      <c r="W88" s="1117"/>
      <c r="X88" s="1117"/>
      <c r="Y88" s="1117"/>
      <c r="Z88" s="1117"/>
      <c r="AA88" s="1117"/>
      <c r="AB88" s="1117"/>
      <c r="AC88" s="1117"/>
      <c r="AD88" s="1117"/>
      <c r="AE88" s="1117"/>
      <c r="AF88" s="1117"/>
      <c r="AG88" s="1117"/>
      <c r="AH88" s="1118"/>
      <c r="AI88" s="1204"/>
      <c r="AJ88" s="1205"/>
      <c r="AK88" s="1205"/>
      <c r="AL88" s="1205"/>
      <c r="AM88" s="1206"/>
      <c r="AN88" s="1219"/>
      <c r="AO88" s="1220"/>
      <c r="AP88" s="1220"/>
      <c r="AQ88" s="1221"/>
      <c r="AV88" s="38"/>
    </row>
    <row r="89" spans="2:48" ht="15" customHeight="1" x14ac:dyDescent="0.15">
      <c r="B89" s="1136"/>
      <c r="C89" s="1068"/>
      <c r="D89" s="1069"/>
      <c r="E89" s="1069"/>
      <c r="F89" s="1069"/>
      <c r="G89" s="1070"/>
      <c r="H89" s="1116"/>
      <c r="I89" s="1117"/>
      <c r="J89" s="1117"/>
      <c r="K89" s="1117"/>
      <c r="L89" s="1117"/>
      <c r="M89" s="1117"/>
      <c r="N89" s="1117"/>
      <c r="O89" s="1117"/>
      <c r="P89" s="1117"/>
      <c r="Q89" s="1118"/>
      <c r="R89" s="1128"/>
      <c r="S89" s="1129"/>
      <c r="T89" s="1129"/>
      <c r="U89" s="1129"/>
      <c r="V89" s="1129"/>
      <c r="W89" s="1129"/>
      <c r="X89" s="1129"/>
      <c r="Y89" s="1129"/>
      <c r="Z89" s="1129"/>
      <c r="AA89" s="1129"/>
      <c r="AB89" s="1129"/>
      <c r="AC89" s="1129"/>
      <c r="AD89" s="1129"/>
      <c r="AE89" s="1129"/>
      <c r="AF89" s="1129"/>
      <c r="AG89" s="1129"/>
      <c r="AH89" s="1130"/>
      <c r="AI89" s="1207"/>
      <c r="AJ89" s="1208"/>
      <c r="AK89" s="1208"/>
      <c r="AL89" s="1208"/>
      <c r="AM89" s="1209"/>
      <c r="AN89" s="1222"/>
      <c r="AO89" s="1223"/>
      <c r="AP89" s="1223"/>
      <c r="AQ89" s="1224"/>
      <c r="AV89" s="38"/>
    </row>
    <row r="90" spans="2:48" ht="11.25" customHeight="1" x14ac:dyDescent="0.15">
      <c r="B90" s="1136"/>
      <c r="C90" s="1068"/>
      <c r="D90" s="1069"/>
      <c r="E90" s="1069"/>
      <c r="F90" s="1069"/>
      <c r="G90" s="1070"/>
      <c r="H90" s="1116"/>
      <c r="I90" s="1117"/>
      <c r="J90" s="1117"/>
      <c r="K90" s="1117"/>
      <c r="L90" s="1117"/>
      <c r="M90" s="1117"/>
      <c r="N90" s="1117"/>
      <c r="O90" s="1117"/>
      <c r="P90" s="1117"/>
      <c r="Q90" s="1118"/>
      <c r="R90" s="1071" t="s">
        <v>382</v>
      </c>
      <c r="S90" s="1072"/>
      <c r="T90" s="1072"/>
      <c r="U90" s="1072"/>
      <c r="V90" s="1072"/>
      <c r="W90" s="1072"/>
      <c r="X90" s="1072"/>
      <c r="Y90" s="1072"/>
      <c r="Z90" s="1072"/>
      <c r="AA90" s="1072"/>
      <c r="AB90" s="1072"/>
      <c r="AC90" s="1072"/>
      <c r="AD90" s="1072"/>
      <c r="AE90" s="1072"/>
      <c r="AF90" s="1072"/>
      <c r="AG90" s="1072"/>
      <c r="AH90" s="1073"/>
      <c r="AI90" s="1201"/>
      <c r="AJ90" s="1202"/>
      <c r="AK90" s="1202"/>
      <c r="AL90" s="1202"/>
      <c r="AM90" s="1203"/>
      <c r="AN90" s="1225"/>
      <c r="AO90" s="1226"/>
      <c r="AP90" s="1226"/>
      <c r="AQ90" s="1227"/>
      <c r="AV90" s="38"/>
    </row>
    <row r="91" spans="2:48" ht="11.25" customHeight="1" x14ac:dyDescent="0.15">
      <c r="B91" s="1136"/>
      <c r="C91" s="1068"/>
      <c r="D91" s="1069"/>
      <c r="E91" s="1069"/>
      <c r="F91" s="1069"/>
      <c r="G91" s="1070"/>
      <c r="H91" s="1116"/>
      <c r="I91" s="1117"/>
      <c r="J91" s="1117"/>
      <c r="K91" s="1117"/>
      <c r="L91" s="1117"/>
      <c r="M91" s="1117"/>
      <c r="N91" s="1117"/>
      <c r="O91" s="1117"/>
      <c r="P91" s="1117"/>
      <c r="Q91" s="1118"/>
      <c r="R91" s="1116"/>
      <c r="S91" s="1117"/>
      <c r="T91" s="1117"/>
      <c r="U91" s="1117"/>
      <c r="V91" s="1117"/>
      <c r="W91" s="1117"/>
      <c r="X91" s="1117"/>
      <c r="Y91" s="1117"/>
      <c r="Z91" s="1117"/>
      <c r="AA91" s="1117"/>
      <c r="AB91" s="1117"/>
      <c r="AC91" s="1117"/>
      <c r="AD91" s="1117"/>
      <c r="AE91" s="1117"/>
      <c r="AF91" s="1117"/>
      <c r="AG91" s="1117"/>
      <c r="AH91" s="1118"/>
      <c r="AI91" s="1204"/>
      <c r="AJ91" s="1205"/>
      <c r="AK91" s="1205"/>
      <c r="AL91" s="1205"/>
      <c r="AM91" s="1206"/>
      <c r="AN91" s="1228"/>
      <c r="AO91" s="1229"/>
      <c r="AP91" s="1229"/>
      <c r="AQ91" s="1230"/>
      <c r="AV91" s="38"/>
    </row>
    <row r="92" spans="2:48" ht="11.25" customHeight="1" x14ac:dyDescent="0.15">
      <c r="B92" s="1136"/>
      <c r="C92" s="1068"/>
      <c r="D92" s="1069"/>
      <c r="E92" s="1069"/>
      <c r="F92" s="1069"/>
      <c r="G92" s="1070"/>
      <c r="H92" s="1116"/>
      <c r="I92" s="1117"/>
      <c r="J92" s="1117"/>
      <c r="K92" s="1117"/>
      <c r="L92" s="1117"/>
      <c r="M92" s="1117"/>
      <c r="N92" s="1117"/>
      <c r="O92" s="1117"/>
      <c r="P92" s="1117"/>
      <c r="Q92" s="1118"/>
      <c r="R92" s="1234"/>
      <c r="S92" s="1071" t="s">
        <v>376</v>
      </c>
      <c r="T92" s="1072"/>
      <c r="U92" s="1072"/>
      <c r="V92" s="1072"/>
      <c r="W92" s="1072"/>
      <c r="X92" s="1072"/>
      <c r="Y92" s="1072"/>
      <c r="Z92" s="1073"/>
      <c r="AA92" s="1246"/>
      <c r="AB92" s="1247"/>
      <c r="AC92" s="1247"/>
      <c r="AD92" s="1247"/>
      <c r="AE92" s="1250" t="s">
        <v>383</v>
      </c>
      <c r="AF92" s="1252" t="str">
        <f>IF(AA92="","",AA94/AA92)</f>
        <v/>
      </c>
      <c r="AG92" s="1253"/>
      <c r="AH92" s="1254"/>
      <c r="AI92" s="1204"/>
      <c r="AJ92" s="1205"/>
      <c r="AK92" s="1205"/>
      <c r="AL92" s="1205"/>
      <c r="AM92" s="1206"/>
      <c r="AN92" s="1228"/>
      <c r="AO92" s="1229"/>
      <c r="AP92" s="1229"/>
      <c r="AQ92" s="1230"/>
      <c r="AV92" s="38"/>
    </row>
    <row r="93" spans="2:48" ht="11.25" customHeight="1" x14ac:dyDescent="0.15">
      <c r="B93" s="1136"/>
      <c r="C93" s="1068"/>
      <c r="D93" s="1069"/>
      <c r="E93" s="1069"/>
      <c r="F93" s="1069"/>
      <c r="G93" s="1070"/>
      <c r="H93" s="1116"/>
      <c r="I93" s="1117"/>
      <c r="J93" s="1117"/>
      <c r="K93" s="1117"/>
      <c r="L93" s="1117"/>
      <c r="M93" s="1117"/>
      <c r="N93" s="1117"/>
      <c r="O93" s="1117"/>
      <c r="P93" s="1117"/>
      <c r="Q93" s="1118"/>
      <c r="R93" s="1234"/>
      <c r="S93" s="1128"/>
      <c r="T93" s="1129"/>
      <c r="U93" s="1129"/>
      <c r="V93" s="1129"/>
      <c r="W93" s="1129"/>
      <c r="X93" s="1129"/>
      <c r="Y93" s="1129"/>
      <c r="Z93" s="1130"/>
      <c r="AA93" s="1248"/>
      <c r="AB93" s="1249"/>
      <c r="AC93" s="1249"/>
      <c r="AD93" s="1249"/>
      <c r="AE93" s="1251"/>
      <c r="AF93" s="1255"/>
      <c r="AG93" s="1256"/>
      <c r="AH93" s="1257"/>
      <c r="AI93" s="1204"/>
      <c r="AJ93" s="1205"/>
      <c r="AK93" s="1205"/>
      <c r="AL93" s="1205"/>
      <c r="AM93" s="1206"/>
      <c r="AN93" s="1228"/>
      <c r="AO93" s="1229"/>
      <c r="AP93" s="1229"/>
      <c r="AQ93" s="1230"/>
      <c r="AV93" s="38"/>
    </row>
    <row r="94" spans="2:48" ht="11.25" customHeight="1" x14ac:dyDescent="0.15">
      <c r="B94" s="1136"/>
      <c r="C94" s="1068"/>
      <c r="D94" s="1069"/>
      <c r="E94" s="1069"/>
      <c r="F94" s="1069"/>
      <c r="G94" s="1070"/>
      <c r="H94" s="1116"/>
      <c r="I94" s="1117"/>
      <c r="J94" s="1117"/>
      <c r="K94" s="1117"/>
      <c r="L94" s="1117"/>
      <c r="M94" s="1117"/>
      <c r="N94" s="1117"/>
      <c r="O94" s="1117"/>
      <c r="P94" s="1117"/>
      <c r="Q94" s="1118"/>
      <c r="R94" s="1234"/>
      <c r="S94" s="1071" t="s">
        <v>378</v>
      </c>
      <c r="T94" s="1072"/>
      <c r="U94" s="1072"/>
      <c r="V94" s="1072"/>
      <c r="W94" s="1072"/>
      <c r="X94" s="1072"/>
      <c r="Y94" s="1072"/>
      <c r="Z94" s="1073"/>
      <c r="AA94" s="1246"/>
      <c r="AB94" s="1247"/>
      <c r="AC94" s="1247"/>
      <c r="AD94" s="1247"/>
      <c r="AE94" s="1250" t="s">
        <v>383</v>
      </c>
      <c r="AF94" s="1255"/>
      <c r="AG94" s="1256"/>
      <c r="AH94" s="1257"/>
      <c r="AI94" s="1204"/>
      <c r="AJ94" s="1205"/>
      <c r="AK94" s="1205"/>
      <c r="AL94" s="1205"/>
      <c r="AM94" s="1206"/>
      <c r="AN94" s="1228"/>
      <c r="AO94" s="1229"/>
      <c r="AP94" s="1229"/>
      <c r="AQ94" s="1230"/>
      <c r="AV94" s="38"/>
    </row>
    <row r="95" spans="2:48" ht="11.25" customHeight="1" x14ac:dyDescent="0.15">
      <c r="B95" s="1136"/>
      <c r="C95" s="1068"/>
      <c r="D95" s="1069"/>
      <c r="E95" s="1069"/>
      <c r="F95" s="1069"/>
      <c r="G95" s="1070"/>
      <c r="H95" s="1116"/>
      <c r="I95" s="1117"/>
      <c r="J95" s="1117"/>
      <c r="K95" s="1117"/>
      <c r="L95" s="1117"/>
      <c r="M95" s="1117"/>
      <c r="N95" s="1117"/>
      <c r="O95" s="1117"/>
      <c r="P95" s="1117"/>
      <c r="Q95" s="1118"/>
      <c r="R95" s="1235"/>
      <c r="S95" s="1128"/>
      <c r="T95" s="1129"/>
      <c r="U95" s="1129"/>
      <c r="V95" s="1129"/>
      <c r="W95" s="1129"/>
      <c r="X95" s="1129"/>
      <c r="Y95" s="1129"/>
      <c r="Z95" s="1130"/>
      <c r="AA95" s="1248"/>
      <c r="AB95" s="1249"/>
      <c r="AC95" s="1249"/>
      <c r="AD95" s="1249"/>
      <c r="AE95" s="1251"/>
      <c r="AF95" s="1258"/>
      <c r="AG95" s="1259"/>
      <c r="AH95" s="1260"/>
      <c r="AI95" s="1207"/>
      <c r="AJ95" s="1208"/>
      <c r="AK95" s="1208"/>
      <c r="AL95" s="1208"/>
      <c r="AM95" s="1209"/>
      <c r="AN95" s="1231"/>
      <c r="AO95" s="1232"/>
      <c r="AP95" s="1232"/>
      <c r="AQ95" s="1233"/>
      <c r="AV95" s="38"/>
    </row>
    <row r="96" spans="2:48" ht="11.25" customHeight="1" x14ac:dyDescent="0.15">
      <c r="B96" s="1136"/>
      <c r="C96" s="1068"/>
      <c r="D96" s="1069"/>
      <c r="E96" s="1069"/>
      <c r="F96" s="1069"/>
      <c r="G96" s="1070"/>
      <c r="H96" s="1116"/>
      <c r="I96" s="1117"/>
      <c r="J96" s="1117"/>
      <c r="K96" s="1117"/>
      <c r="L96" s="1117"/>
      <c r="M96" s="1117"/>
      <c r="N96" s="1117"/>
      <c r="O96" s="1117"/>
      <c r="P96" s="1117"/>
      <c r="Q96" s="1118"/>
      <c r="R96" s="1071" t="s">
        <v>384</v>
      </c>
      <c r="S96" s="1072"/>
      <c r="T96" s="1072"/>
      <c r="U96" s="1072"/>
      <c r="V96" s="1072"/>
      <c r="W96" s="1072"/>
      <c r="X96" s="1072"/>
      <c r="Y96" s="1072"/>
      <c r="Z96" s="1072"/>
      <c r="AA96" s="1072"/>
      <c r="AB96" s="1072"/>
      <c r="AC96" s="1072"/>
      <c r="AD96" s="1072"/>
      <c r="AE96" s="1072"/>
      <c r="AF96" s="1072"/>
      <c r="AG96" s="1072"/>
      <c r="AH96" s="1073"/>
      <c r="AI96" s="810">
        <v>1</v>
      </c>
      <c r="AJ96" s="811"/>
      <c r="AK96" s="811"/>
      <c r="AL96" s="811"/>
      <c r="AM96" s="812"/>
      <c r="AN96" s="1261" t="str">
        <f>IF(AF98="","",IF(AF98-AF92&gt;=0.1,1,0))</f>
        <v/>
      </c>
      <c r="AO96" s="1262"/>
      <c r="AP96" s="1262"/>
      <c r="AQ96" s="1263"/>
      <c r="AV96" s="38"/>
    </row>
    <row r="97" spans="2:48" ht="11.25" customHeight="1" x14ac:dyDescent="0.15">
      <c r="B97" s="1136"/>
      <c r="C97" s="1068"/>
      <c r="D97" s="1069"/>
      <c r="E97" s="1069"/>
      <c r="F97" s="1069"/>
      <c r="G97" s="1070"/>
      <c r="H97" s="1116"/>
      <c r="I97" s="1117"/>
      <c r="J97" s="1117"/>
      <c r="K97" s="1117"/>
      <c r="L97" s="1117"/>
      <c r="M97" s="1117"/>
      <c r="N97" s="1117"/>
      <c r="O97" s="1117"/>
      <c r="P97" s="1117"/>
      <c r="Q97" s="1118"/>
      <c r="R97" s="1116"/>
      <c r="S97" s="1117"/>
      <c r="T97" s="1117"/>
      <c r="U97" s="1117"/>
      <c r="V97" s="1117"/>
      <c r="W97" s="1117"/>
      <c r="X97" s="1117"/>
      <c r="Y97" s="1117"/>
      <c r="Z97" s="1117"/>
      <c r="AA97" s="1117"/>
      <c r="AB97" s="1117"/>
      <c r="AC97" s="1117"/>
      <c r="AD97" s="1117"/>
      <c r="AE97" s="1117"/>
      <c r="AF97" s="1117"/>
      <c r="AG97" s="1117"/>
      <c r="AH97" s="1118"/>
      <c r="AI97" s="832"/>
      <c r="AJ97" s="833"/>
      <c r="AK97" s="833"/>
      <c r="AL97" s="833"/>
      <c r="AM97" s="834"/>
      <c r="AN97" s="1264"/>
      <c r="AO97" s="1265"/>
      <c r="AP97" s="1265"/>
      <c r="AQ97" s="1266"/>
      <c r="AV97" s="38"/>
    </row>
    <row r="98" spans="2:48" ht="11.25" customHeight="1" x14ac:dyDescent="0.15">
      <c r="B98" s="1136"/>
      <c r="C98" s="1068"/>
      <c r="D98" s="1069"/>
      <c r="E98" s="1069"/>
      <c r="F98" s="1069"/>
      <c r="G98" s="1070"/>
      <c r="H98" s="1116"/>
      <c r="I98" s="1117"/>
      <c r="J98" s="1117"/>
      <c r="K98" s="1117"/>
      <c r="L98" s="1117"/>
      <c r="M98" s="1117"/>
      <c r="N98" s="1117"/>
      <c r="O98" s="1117"/>
      <c r="P98" s="1117"/>
      <c r="Q98" s="1118"/>
      <c r="R98" s="109"/>
      <c r="S98" s="1071" t="s">
        <v>376</v>
      </c>
      <c r="T98" s="1072"/>
      <c r="U98" s="1072"/>
      <c r="V98" s="1072"/>
      <c r="W98" s="1072"/>
      <c r="X98" s="1072"/>
      <c r="Y98" s="1072"/>
      <c r="Z98" s="1073"/>
      <c r="AA98" s="1246"/>
      <c r="AB98" s="1247"/>
      <c r="AC98" s="1247"/>
      <c r="AD98" s="1247"/>
      <c r="AE98" s="1250" t="s">
        <v>383</v>
      </c>
      <c r="AF98" s="1252" t="str">
        <f>IF(AA98="","",AA100/AA98)</f>
        <v/>
      </c>
      <c r="AG98" s="1253"/>
      <c r="AH98" s="1254"/>
      <c r="AI98" s="832"/>
      <c r="AJ98" s="833"/>
      <c r="AK98" s="833"/>
      <c r="AL98" s="833"/>
      <c r="AM98" s="834"/>
      <c r="AN98" s="1264"/>
      <c r="AO98" s="1265"/>
      <c r="AP98" s="1265"/>
      <c r="AQ98" s="1266"/>
      <c r="AV98" s="38"/>
    </row>
    <row r="99" spans="2:48" ht="11.25" customHeight="1" x14ac:dyDescent="0.15">
      <c r="B99" s="1136"/>
      <c r="C99" s="1068"/>
      <c r="D99" s="1069"/>
      <c r="E99" s="1069"/>
      <c r="F99" s="1069"/>
      <c r="G99" s="1070"/>
      <c r="H99" s="1116"/>
      <c r="I99" s="1117"/>
      <c r="J99" s="1117"/>
      <c r="K99" s="1117"/>
      <c r="L99" s="1117"/>
      <c r="M99" s="1117"/>
      <c r="N99" s="1117"/>
      <c r="O99" s="1117"/>
      <c r="P99" s="1117"/>
      <c r="Q99" s="1118"/>
      <c r="R99" s="109"/>
      <c r="S99" s="1128"/>
      <c r="T99" s="1129"/>
      <c r="U99" s="1129"/>
      <c r="V99" s="1129"/>
      <c r="W99" s="1129"/>
      <c r="X99" s="1129"/>
      <c r="Y99" s="1129"/>
      <c r="Z99" s="1130"/>
      <c r="AA99" s="1248"/>
      <c r="AB99" s="1249"/>
      <c r="AC99" s="1249"/>
      <c r="AD99" s="1249"/>
      <c r="AE99" s="1251"/>
      <c r="AF99" s="1255"/>
      <c r="AG99" s="1256"/>
      <c r="AH99" s="1257"/>
      <c r="AI99" s="832"/>
      <c r="AJ99" s="833"/>
      <c r="AK99" s="833"/>
      <c r="AL99" s="833"/>
      <c r="AM99" s="834"/>
      <c r="AN99" s="1264"/>
      <c r="AO99" s="1265"/>
      <c r="AP99" s="1265"/>
      <c r="AQ99" s="1266"/>
      <c r="AV99" s="38"/>
    </row>
    <row r="100" spans="2:48" ht="11.25" customHeight="1" x14ac:dyDescent="0.15">
      <c r="B100" s="1136"/>
      <c r="C100" s="1068"/>
      <c r="D100" s="1069"/>
      <c r="E100" s="1069"/>
      <c r="F100" s="1069"/>
      <c r="G100" s="1070"/>
      <c r="H100" s="1116"/>
      <c r="I100" s="1117"/>
      <c r="J100" s="1117"/>
      <c r="K100" s="1117"/>
      <c r="L100" s="1117"/>
      <c r="M100" s="1117"/>
      <c r="N100" s="1117"/>
      <c r="O100" s="1117"/>
      <c r="P100" s="1117"/>
      <c r="Q100" s="1118"/>
      <c r="R100" s="1234" t="s">
        <v>385</v>
      </c>
      <c r="S100" s="1071" t="s">
        <v>378</v>
      </c>
      <c r="T100" s="1072"/>
      <c r="U100" s="1072"/>
      <c r="V100" s="1072"/>
      <c r="W100" s="1072"/>
      <c r="X100" s="1072"/>
      <c r="Y100" s="1072"/>
      <c r="Z100" s="1073"/>
      <c r="AA100" s="1246"/>
      <c r="AB100" s="1247"/>
      <c r="AC100" s="1247"/>
      <c r="AD100" s="1247"/>
      <c r="AE100" s="1250" t="s">
        <v>383</v>
      </c>
      <c r="AF100" s="1255"/>
      <c r="AG100" s="1256"/>
      <c r="AH100" s="1257"/>
      <c r="AI100" s="832"/>
      <c r="AJ100" s="833"/>
      <c r="AK100" s="833"/>
      <c r="AL100" s="833"/>
      <c r="AM100" s="834"/>
      <c r="AN100" s="1264"/>
      <c r="AO100" s="1265"/>
      <c r="AP100" s="1265"/>
      <c r="AQ100" s="1266"/>
      <c r="AV100" s="38"/>
    </row>
    <row r="101" spans="2:48" ht="11.25" customHeight="1" x14ac:dyDescent="0.15">
      <c r="B101" s="1136"/>
      <c r="C101" s="1068"/>
      <c r="D101" s="1069"/>
      <c r="E101" s="1069"/>
      <c r="F101" s="1069"/>
      <c r="G101" s="1070"/>
      <c r="H101" s="1116"/>
      <c r="I101" s="1117"/>
      <c r="J101" s="1117"/>
      <c r="K101" s="1117"/>
      <c r="L101" s="1117"/>
      <c r="M101" s="1117"/>
      <c r="N101" s="1117"/>
      <c r="O101" s="1117"/>
      <c r="P101" s="1117"/>
      <c r="Q101" s="1118"/>
      <c r="R101" s="1235"/>
      <c r="S101" s="1116"/>
      <c r="T101" s="1117"/>
      <c r="U101" s="1117"/>
      <c r="V101" s="1117"/>
      <c r="W101" s="1117"/>
      <c r="X101" s="1117"/>
      <c r="Y101" s="1117"/>
      <c r="Z101" s="1118"/>
      <c r="AA101" s="1248"/>
      <c r="AB101" s="1249"/>
      <c r="AC101" s="1249"/>
      <c r="AD101" s="1249"/>
      <c r="AE101" s="1251"/>
      <c r="AF101" s="1258"/>
      <c r="AG101" s="1259"/>
      <c r="AH101" s="1260"/>
      <c r="AI101" s="832"/>
      <c r="AJ101" s="833"/>
      <c r="AK101" s="833"/>
      <c r="AL101" s="833"/>
      <c r="AM101" s="834"/>
      <c r="AN101" s="1264"/>
      <c r="AO101" s="1265"/>
      <c r="AP101" s="1265"/>
      <c r="AQ101" s="1266"/>
      <c r="AV101" s="38"/>
    </row>
    <row r="102" spans="2:48" ht="11.25" customHeight="1" x14ac:dyDescent="0.15">
      <c r="B102" s="1136"/>
      <c r="C102" s="1068"/>
      <c r="D102" s="1069"/>
      <c r="E102" s="1069"/>
      <c r="F102" s="1069"/>
      <c r="G102" s="1070"/>
      <c r="H102" s="1116"/>
      <c r="I102" s="1117"/>
      <c r="J102" s="1117"/>
      <c r="K102" s="1117"/>
      <c r="L102" s="1117"/>
      <c r="M102" s="1117"/>
      <c r="N102" s="1117"/>
      <c r="O102" s="1117"/>
      <c r="P102" s="1117"/>
      <c r="Q102" s="1118"/>
      <c r="R102" s="1071" t="s">
        <v>386</v>
      </c>
      <c r="S102" s="1072"/>
      <c r="T102" s="1072"/>
      <c r="U102" s="1072"/>
      <c r="V102" s="1072"/>
      <c r="W102" s="1072"/>
      <c r="X102" s="1072"/>
      <c r="Y102" s="1072"/>
      <c r="Z102" s="1072"/>
      <c r="AA102" s="1072"/>
      <c r="AB102" s="1072"/>
      <c r="AC102" s="1072"/>
      <c r="AD102" s="1072"/>
      <c r="AE102" s="1072"/>
      <c r="AF102" s="1072"/>
      <c r="AG102" s="1072"/>
      <c r="AH102" s="1073"/>
      <c r="AI102" s="1201"/>
      <c r="AJ102" s="1202"/>
      <c r="AK102" s="1202"/>
      <c r="AL102" s="1202"/>
      <c r="AM102" s="1203"/>
      <c r="AN102" s="1225"/>
      <c r="AO102" s="1226"/>
      <c r="AP102" s="1226"/>
      <c r="AQ102" s="1227"/>
      <c r="AV102" s="38"/>
    </row>
    <row r="103" spans="2:48" ht="7.5" customHeight="1" x14ac:dyDescent="0.15">
      <c r="B103" s="1136"/>
      <c r="C103" s="1068"/>
      <c r="D103" s="1069"/>
      <c r="E103" s="1069"/>
      <c r="F103" s="1069"/>
      <c r="G103" s="1070"/>
      <c r="H103" s="1116"/>
      <c r="I103" s="1117"/>
      <c r="J103" s="1117"/>
      <c r="K103" s="1117"/>
      <c r="L103" s="1117"/>
      <c r="M103" s="1117"/>
      <c r="N103" s="1117"/>
      <c r="O103" s="1117"/>
      <c r="P103" s="1117"/>
      <c r="Q103" s="1118"/>
      <c r="R103" s="1116"/>
      <c r="S103" s="1117"/>
      <c r="T103" s="1117"/>
      <c r="U103" s="1117"/>
      <c r="V103" s="1117"/>
      <c r="W103" s="1117"/>
      <c r="X103" s="1117"/>
      <c r="Y103" s="1117"/>
      <c r="Z103" s="1117"/>
      <c r="AA103" s="1117"/>
      <c r="AB103" s="1117"/>
      <c r="AC103" s="1117"/>
      <c r="AD103" s="1117"/>
      <c r="AE103" s="1117"/>
      <c r="AF103" s="1117"/>
      <c r="AG103" s="1117"/>
      <c r="AH103" s="1118"/>
      <c r="AI103" s="1204"/>
      <c r="AJ103" s="1205"/>
      <c r="AK103" s="1205"/>
      <c r="AL103" s="1205"/>
      <c r="AM103" s="1206"/>
      <c r="AN103" s="1228"/>
      <c r="AO103" s="1229"/>
      <c r="AP103" s="1229"/>
      <c r="AQ103" s="1230"/>
      <c r="AV103" s="38"/>
    </row>
    <row r="104" spans="2:48" ht="11.25" customHeight="1" x14ac:dyDescent="0.15">
      <c r="B104" s="1136"/>
      <c r="C104" s="1068"/>
      <c r="D104" s="1069"/>
      <c r="E104" s="1069"/>
      <c r="F104" s="1069"/>
      <c r="G104" s="1070"/>
      <c r="H104" s="1116"/>
      <c r="I104" s="1117"/>
      <c r="J104" s="1117"/>
      <c r="K104" s="1117"/>
      <c r="L104" s="1117"/>
      <c r="M104" s="1117"/>
      <c r="N104" s="1117"/>
      <c r="O104" s="1117"/>
      <c r="P104" s="1117"/>
      <c r="Q104" s="1118"/>
      <c r="R104" s="1128"/>
      <c r="S104" s="1129"/>
      <c r="T104" s="1129"/>
      <c r="U104" s="1129"/>
      <c r="V104" s="1129"/>
      <c r="W104" s="1129"/>
      <c r="X104" s="1129"/>
      <c r="Y104" s="1129"/>
      <c r="Z104" s="1129"/>
      <c r="AA104" s="1129"/>
      <c r="AB104" s="1129"/>
      <c r="AC104" s="1129"/>
      <c r="AD104" s="1129"/>
      <c r="AE104" s="1129"/>
      <c r="AF104" s="1129"/>
      <c r="AG104" s="1129"/>
      <c r="AH104" s="1130"/>
      <c r="AI104" s="1207"/>
      <c r="AJ104" s="1208"/>
      <c r="AK104" s="1208"/>
      <c r="AL104" s="1208"/>
      <c r="AM104" s="1209"/>
      <c r="AN104" s="1231"/>
      <c r="AO104" s="1232"/>
      <c r="AP104" s="1232"/>
      <c r="AQ104" s="1233"/>
      <c r="AV104" s="38"/>
    </row>
    <row r="105" spans="2:48" ht="11.25" customHeight="1" x14ac:dyDescent="0.15">
      <c r="B105" s="1136"/>
      <c r="C105" s="1068"/>
      <c r="D105" s="1069"/>
      <c r="E105" s="1069"/>
      <c r="F105" s="1069"/>
      <c r="G105" s="1070"/>
      <c r="H105" s="1116"/>
      <c r="I105" s="1117"/>
      <c r="J105" s="1117"/>
      <c r="K105" s="1117"/>
      <c r="L105" s="1117"/>
      <c r="M105" s="1117"/>
      <c r="N105" s="1117"/>
      <c r="O105" s="1117"/>
      <c r="P105" s="1117"/>
      <c r="Q105" s="1118"/>
      <c r="R105" s="1071" t="s">
        <v>387</v>
      </c>
      <c r="S105" s="1072"/>
      <c r="T105" s="1072"/>
      <c r="U105" s="1072"/>
      <c r="V105" s="1072"/>
      <c r="W105" s="1072"/>
      <c r="X105" s="1072"/>
      <c r="Y105" s="1072"/>
      <c r="Z105" s="1072"/>
      <c r="AA105" s="1072"/>
      <c r="AB105" s="1072"/>
      <c r="AC105" s="1072"/>
      <c r="AD105" s="1072"/>
      <c r="AE105" s="1072"/>
      <c r="AF105" s="1072"/>
      <c r="AG105" s="1072"/>
      <c r="AH105" s="1073"/>
      <c r="AI105" s="810">
        <v>1</v>
      </c>
      <c r="AJ105" s="811"/>
      <c r="AK105" s="811"/>
      <c r="AL105" s="811"/>
      <c r="AM105" s="812"/>
      <c r="AN105" s="1261" t="str">
        <f>IF(OR(AF113="",AN96=0,AN96="",AF113&gt;1),"",IF(AA113/AA111&gt;=0.3,1,0))</f>
        <v/>
      </c>
      <c r="AO105" s="1262"/>
      <c r="AP105" s="1262"/>
      <c r="AQ105" s="1263"/>
      <c r="AV105" s="38"/>
    </row>
    <row r="106" spans="2:48" ht="11.25" customHeight="1" x14ac:dyDescent="0.15">
      <c r="B106" s="1136"/>
      <c r="C106" s="1068"/>
      <c r="D106" s="1069"/>
      <c r="E106" s="1069"/>
      <c r="F106" s="1069"/>
      <c r="G106" s="1070"/>
      <c r="H106" s="1116"/>
      <c r="I106" s="1117"/>
      <c r="J106" s="1117"/>
      <c r="K106" s="1117"/>
      <c r="L106" s="1117"/>
      <c r="M106" s="1117"/>
      <c r="N106" s="1117"/>
      <c r="O106" s="1117"/>
      <c r="P106" s="1117"/>
      <c r="Q106" s="1118"/>
      <c r="R106" s="1116"/>
      <c r="S106" s="1117"/>
      <c r="T106" s="1117"/>
      <c r="U106" s="1117"/>
      <c r="V106" s="1117"/>
      <c r="W106" s="1117"/>
      <c r="X106" s="1117"/>
      <c r="Y106" s="1117"/>
      <c r="Z106" s="1117"/>
      <c r="AA106" s="1117"/>
      <c r="AB106" s="1117"/>
      <c r="AC106" s="1117"/>
      <c r="AD106" s="1117"/>
      <c r="AE106" s="1117"/>
      <c r="AF106" s="1117"/>
      <c r="AG106" s="1117"/>
      <c r="AH106" s="1118"/>
      <c r="AI106" s="832"/>
      <c r="AJ106" s="833"/>
      <c r="AK106" s="833"/>
      <c r="AL106" s="833"/>
      <c r="AM106" s="834"/>
      <c r="AN106" s="1264"/>
      <c r="AO106" s="1265"/>
      <c r="AP106" s="1265"/>
      <c r="AQ106" s="1266"/>
      <c r="AV106" s="38"/>
    </row>
    <row r="107" spans="2:48" ht="11.25" customHeight="1" x14ac:dyDescent="0.15">
      <c r="B107" s="1136"/>
      <c r="C107" s="1068"/>
      <c r="D107" s="1069"/>
      <c r="E107" s="1069"/>
      <c r="F107" s="1069"/>
      <c r="G107" s="1070"/>
      <c r="H107" s="1116"/>
      <c r="I107" s="1117"/>
      <c r="J107" s="1117"/>
      <c r="K107" s="1117"/>
      <c r="L107" s="1117"/>
      <c r="M107" s="1117"/>
      <c r="N107" s="1117"/>
      <c r="O107" s="1117"/>
      <c r="P107" s="1117"/>
      <c r="Q107" s="1118"/>
      <c r="R107" s="1234" t="s">
        <v>388</v>
      </c>
      <c r="S107" s="1071" t="s">
        <v>378</v>
      </c>
      <c r="T107" s="1072"/>
      <c r="U107" s="1072"/>
      <c r="V107" s="1072"/>
      <c r="W107" s="1072"/>
      <c r="X107" s="1072"/>
      <c r="Y107" s="1072"/>
      <c r="Z107" s="1073"/>
      <c r="AA107" s="1246"/>
      <c r="AB107" s="1247"/>
      <c r="AC107" s="1247"/>
      <c r="AD107" s="1247"/>
      <c r="AE107" s="1250" t="s">
        <v>383</v>
      </c>
      <c r="AF107" s="1210"/>
      <c r="AG107" s="1211"/>
      <c r="AH107" s="1212"/>
      <c r="AI107" s="832"/>
      <c r="AJ107" s="833"/>
      <c r="AK107" s="833"/>
      <c r="AL107" s="833"/>
      <c r="AM107" s="834"/>
      <c r="AN107" s="1264"/>
      <c r="AO107" s="1265"/>
      <c r="AP107" s="1265"/>
      <c r="AQ107" s="1266"/>
      <c r="AV107" s="38"/>
    </row>
    <row r="108" spans="2:48" ht="11.25" customHeight="1" x14ac:dyDescent="0.15">
      <c r="B108" s="1136"/>
      <c r="C108" s="1068"/>
      <c r="D108" s="1069"/>
      <c r="E108" s="1069"/>
      <c r="F108" s="1069"/>
      <c r="G108" s="1070"/>
      <c r="H108" s="1116"/>
      <c r="I108" s="1117"/>
      <c r="J108" s="1117"/>
      <c r="K108" s="1117"/>
      <c r="L108" s="1117"/>
      <c r="M108" s="1117"/>
      <c r="N108" s="1117"/>
      <c r="O108" s="1117"/>
      <c r="P108" s="1117"/>
      <c r="Q108" s="1118"/>
      <c r="R108" s="1234"/>
      <c r="S108" s="1116"/>
      <c r="T108" s="1117"/>
      <c r="U108" s="1117"/>
      <c r="V108" s="1117"/>
      <c r="W108" s="1117"/>
      <c r="X108" s="1117"/>
      <c r="Y108" s="1117"/>
      <c r="Z108" s="1118"/>
      <c r="AA108" s="1248"/>
      <c r="AB108" s="1249"/>
      <c r="AC108" s="1249"/>
      <c r="AD108" s="1249"/>
      <c r="AE108" s="1251"/>
      <c r="AF108" s="1213"/>
      <c r="AG108" s="1214"/>
      <c r="AH108" s="1215"/>
      <c r="AI108" s="832"/>
      <c r="AJ108" s="833"/>
      <c r="AK108" s="833"/>
      <c r="AL108" s="833"/>
      <c r="AM108" s="834"/>
      <c r="AN108" s="1264"/>
      <c r="AO108" s="1265"/>
      <c r="AP108" s="1265"/>
      <c r="AQ108" s="1266"/>
      <c r="AV108" s="38"/>
    </row>
    <row r="109" spans="2:48" ht="11.25" customHeight="1" x14ac:dyDescent="0.15">
      <c r="B109" s="1136"/>
      <c r="C109" s="1068"/>
      <c r="D109" s="1069"/>
      <c r="E109" s="1069"/>
      <c r="F109" s="1069"/>
      <c r="G109" s="1070"/>
      <c r="H109" s="1116"/>
      <c r="I109" s="1117"/>
      <c r="J109" s="1117"/>
      <c r="K109" s="1117"/>
      <c r="L109" s="1117"/>
      <c r="M109" s="1117"/>
      <c r="N109" s="1117"/>
      <c r="O109" s="1117"/>
      <c r="P109" s="1117"/>
      <c r="Q109" s="1118"/>
      <c r="R109" s="1071" t="s">
        <v>389</v>
      </c>
      <c r="S109" s="1072"/>
      <c r="T109" s="1072"/>
      <c r="U109" s="1072"/>
      <c r="V109" s="1072"/>
      <c r="W109" s="1072"/>
      <c r="X109" s="1072"/>
      <c r="Y109" s="1072"/>
      <c r="Z109" s="1072"/>
      <c r="AA109" s="1072"/>
      <c r="AB109" s="1072"/>
      <c r="AC109" s="1072"/>
      <c r="AD109" s="1072"/>
      <c r="AE109" s="1072"/>
      <c r="AF109" s="1072"/>
      <c r="AG109" s="1072"/>
      <c r="AH109" s="1073"/>
      <c r="AI109" s="832"/>
      <c r="AJ109" s="833"/>
      <c r="AK109" s="833"/>
      <c r="AL109" s="833"/>
      <c r="AM109" s="834"/>
      <c r="AN109" s="1264"/>
      <c r="AO109" s="1265"/>
      <c r="AP109" s="1265"/>
      <c r="AQ109" s="1266"/>
      <c r="AV109" s="38"/>
    </row>
    <row r="110" spans="2:48" ht="11.25" customHeight="1" x14ac:dyDescent="0.15">
      <c r="B110" s="1136"/>
      <c r="C110" s="1068"/>
      <c r="D110" s="1069"/>
      <c r="E110" s="1069"/>
      <c r="F110" s="1069"/>
      <c r="G110" s="1070"/>
      <c r="H110" s="1116"/>
      <c r="I110" s="1117"/>
      <c r="J110" s="1117"/>
      <c r="K110" s="1117"/>
      <c r="L110" s="1117"/>
      <c r="M110" s="1117"/>
      <c r="N110" s="1117"/>
      <c r="O110" s="1117"/>
      <c r="P110" s="1117"/>
      <c r="Q110" s="1118"/>
      <c r="R110" s="1116"/>
      <c r="S110" s="1117"/>
      <c r="T110" s="1117"/>
      <c r="U110" s="1117"/>
      <c r="V110" s="1117"/>
      <c r="W110" s="1117"/>
      <c r="X110" s="1117"/>
      <c r="Y110" s="1117"/>
      <c r="Z110" s="1117"/>
      <c r="AA110" s="1117"/>
      <c r="AB110" s="1117"/>
      <c r="AC110" s="1117"/>
      <c r="AD110" s="1117"/>
      <c r="AE110" s="1117"/>
      <c r="AF110" s="1117"/>
      <c r="AG110" s="1117"/>
      <c r="AH110" s="1118"/>
      <c r="AI110" s="832"/>
      <c r="AJ110" s="833"/>
      <c r="AK110" s="833"/>
      <c r="AL110" s="833"/>
      <c r="AM110" s="834"/>
      <c r="AN110" s="1264"/>
      <c r="AO110" s="1265"/>
      <c r="AP110" s="1265"/>
      <c r="AQ110" s="1266"/>
      <c r="AV110" s="38"/>
    </row>
    <row r="111" spans="2:48" ht="11.25" customHeight="1" x14ac:dyDescent="0.15">
      <c r="B111" s="1136"/>
      <c r="C111" s="1068"/>
      <c r="D111" s="1069"/>
      <c r="E111" s="1069"/>
      <c r="F111" s="1069"/>
      <c r="G111" s="1070"/>
      <c r="H111" s="1116"/>
      <c r="I111" s="1117"/>
      <c r="J111" s="1117"/>
      <c r="K111" s="1117"/>
      <c r="L111" s="1117"/>
      <c r="M111" s="1117"/>
      <c r="N111" s="1117"/>
      <c r="O111" s="1117"/>
      <c r="P111" s="1117"/>
      <c r="Q111" s="1118"/>
      <c r="R111" s="1234" t="s">
        <v>390</v>
      </c>
      <c r="S111" s="1071" t="s">
        <v>378</v>
      </c>
      <c r="T111" s="1072"/>
      <c r="U111" s="1072"/>
      <c r="V111" s="1072"/>
      <c r="W111" s="1072"/>
      <c r="X111" s="1072"/>
      <c r="Y111" s="1072"/>
      <c r="Z111" s="1073"/>
      <c r="AA111" s="1270" t="str">
        <f>IF(AA107="","",AA100-AA107)</f>
        <v/>
      </c>
      <c r="AB111" s="1271"/>
      <c r="AC111" s="1271"/>
      <c r="AD111" s="1271"/>
      <c r="AE111" s="1250" t="s">
        <v>383</v>
      </c>
      <c r="AF111" s="1210"/>
      <c r="AG111" s="1211"/>
      <c r="AH111" s="1212"/>
      <c r="AI111" s="832"/>
      <c r="AJ111" s="833"/>
      <c r="AK111" s="833"/>
      <c r="AL111" s="833"/>
      <c r="AM111" s="834"/>
      <c r="AN111" s="1264"/>
      <c r="AO111" s="1265"/>
      <c r="AP111" s="1265"/>
      <c r="AQ111" s="1266"/>
      <c r="AV111" s="38"/>
    </row>
    <row r="112" spans="2:48" ht="11.25" customHeight="1" x14ac:dyDescent="0.15">
      <c r="B112" s="1136"/>
      <c r="C112" s="1068"/>
      <c r="D112" s="1069"/>
      <c r="E112" s="1069"/>
      <c r="F112" s="1069"/>
      <c r="G112" s="1070"/>
      <c r="H112" s="1116"/>
      <c r="I112" s="1117"/>
      <c r="J112" s="1117"/>
      <c r="K112" s="1117"/>
      <c r="L112" s="1117"/>
      <c r="M112" s="1117"/>
      <c r="N112" s="1117"/>
      <c r="O112" s="1117"/>
      <c r="P112" s="1117"/>
      <c r="Q112" s="1118"/>
      <c r="R112" s="1234"/>
      <c r="S112" s="1116"/>
      <c r="T112" s="1117"/>
      <c r="U112" s="1117"/>
      <c r="V112" s="1117"/>
      <c r="W112" s="1117"/>
      <c r="X112" s="1117"/>
      <c r="Y112" s="1117"/>
      <c r="Z112" s="1118"/>
      <c r="AA112" s="1272"/>
      <c r="AB112" s="1273"/>
      <c r="AC112" s="1273"/>
      <c r="AD112" s="1273"/>
      <c r="AE112" s="1251"/>
      <c r="AF112" s="1213"/>
      <c r="AG112" s="1214"/>
      <c r="AH112" s="1215"/>
      <c r="AI112" s="832"/>
      <c r="AJ112" s="833"/>
      <c r="AK112" s="833"/>
      <c r="AL112" s="833"/>
      <c r="AM112" s="834"/>
      <c r="AN112" s="1264"/>
      <c r="AO112" s="1265"/>
      <c r="AP112" s="1265"/>
      <c r="AQ112" s="1266"/>
      <c r="AV112" s="38"/>
    </row>
    <row r="113" spans="2:60" ht="11.25" customHeight="1" x14ac:dyDescent="0.15">
      <c r="B113" s="1136"/>
      <c r="C113" s="1068"/>
      <c r="D113" s="1069"/>
      <c r="E113" s="1069"/>
      <c r="F113" s="1069"/>
      <c r="G113" s="1070"/>
      <c r="H113" s="1116"/>
      <c r="I113" s="1117"/>
      <c r="J113" s="1117"/>
      <c r="K113" s="1117"/>
      <c r="L113" s="1117"/>
      <c r="M113" s="1117"/>
      <c r="N113" s="1117"/>
      <c r="O113" s="1117"/>
      <c r="P113" s="1117"/>
      <c r="Q113" s="1118"/>
      <c r="R113" s="109"/>
      <c r="S113" s="1284"/>
      <c r="T113" s="1071" t="s">
        <v>391</v>
      </c>
      <c r="U113" s="1072"/>
      <c r="V113" s="1072"/>
      <c r="W113" s="1072"/>
      <c r="X113" s="1072"/>
      <c r="Y113" s="1072"/>
      <c r="Z113" s="1073"/>
      <c r="AA113" s="1246"/>
      <c r="AB113" s="1247"/>
      <c r="AC113" s="1247"/>
      <c r="AD113" s="1247"/>
      <c r="AE113" s="1250" t="s">
        <v>383</v>
      </c>
      <c r="AF113" s="1286" t="str">
        <f>IF(OR(AA113="",AA113=""),"",AA113/AA111)</f>
        <v/>
      </c>
      <c r="AG113" s="1287"/>
      <c r="AH113" s="1288"/>
      <c r="AI113" s="832"/>
      <c r="AJ113" s="833"/>
      <c r="AK113" s="833"/>
      <c r="AL113" s="833"/>
      <c r="AM113" s="834"/>
      <c r="AN113" s="1264"/>
      <c r="AO113" s="1265"/>
      <c r="AP113" s="1265"/>
      <c r="AQ113" s="1266"/>
      <c r="AV113" s="38"/>
    </row>
    <row r="114" spans="2:60" ht="11.25" customHeight="1" x14ac:dyDescent="0.15">
      <c r="B114" s="1137"/>
      <c r="C114" s="1132"/>
      <c r="D114" s="1133"/>
      <c r="E114" s="1133"/>
      <c r="F114" s="1133"/>
      <c r="G114" s="1134"/>
      <c r="H114" s="1128"/>
      <c r="I114" s="1129"/>
      <c r="J114" s="1129"/>
      <c r="K114" s="1129"/>
      <c r="L114" s="1129"/>
      <c r="M114" s="1129"/>
      <c r="N114" s="1129"/>
      <c r="O114" s="1129"/>
      <c r="P114" s="1129"/>
      <c r="Q114" s="1130"/>
      <c r="R114" s="110"/>
      <c r="S114" s="1285"/>
      <c r="T114" s="1128"/>
      <c r="U114" s="1129"/>
      <c r="V114" s="1129"/>
      <c r="W114" s="1129"/>
      <c r="X114" s="1129"/>
      <c r="Y114" s="1129"/>
      <c r="Z114" s="1130"/>
      <c r="AA114" s="1248"/>
      <c r="AB114" s="1249"/>
      <c r="AC114" s="1249"/>
      <c r="AD114" s="1249"/>
      <c r="AE114" s="1251"/>
      <c r="AF114" s="1289"/>
      <c r="AG114" s="1290"/>
      <c r="AH114" s="1291"/>
      <c r="AI114" s="816"/>
      <c r="AJ114" s="817"/>
      <c r="AK114" s="817"/>
      <c r="AL114" s="817"/>
      <c r="AM114" s="818"/>
      <c r="AN114" s="1267"/>
      <c r="AO114" s="1268"/>
      <c r="AP114" s="1268"/>
      <c r="AQ114" s="1269"/>
      <c r="AV114" s="38"/>
    </row>
    <row r="115" spans="2:60" ht="36" hidden="1" customHeight="1" x14ac:dyDescent="0.15">
      <c r="B115" s="101"/>
      <c r="C115" s="1292"/>
      <c r="D115" s="1292"/>
      <c r="E115" s="1292"/>
      <c r="F115" s="1292"/>
      <c r="G115" s="1292"/>
      <c r="H115" s="1293"/>
      <c r="I115" s="1293"/>
      <c r="J115" s="1293"/>
      <c r="K115" s="1293"/>
      <c r="L115" s="1293"/>
      <c r="M115" s="1293"/>
      <c r="N115" s="1293"/>
      <c r="O115" s="1293"/>
      <c r="P115" s="1293"/>
      <c r="Q115" s="1293"/>
      <c r="R115" s="1293"/>
      <c r="S115" s="1293"/>
      <c r="T115" s="1293"/>
      <c r="U115" s="1293"/>
      <c r="V115" s="1293"/>
      <c r="W115" s="1293"/>
      <c r="X115" s="1293"/>
      <c r="Y115" s="1293"/>
      <c r="Z115" s="1293"/>
      <c r="AA115" s="1293"/>
      <c r="AB115" s="1293"/>
      <c r="AC115" s="1293"/>
      <c r="AD115" s="1293"/>
      <c r="AE115" s="1293"/>
      <c r="AF115" s="1294"/>
      <c r="AG115" s="1294"/>
      <c r="AH115" s="1295"/>
      <c r="AI115" s="844"/>
      <c r="AJ115" s="845"/>
      <c r="AK115" s="845"/>
      <c r="AL115" s="845"/>
      <c r="AM115" s="846"/>
      <c r="AN115" s="1274"/>
      <c r="AO115" s="1275"/>
      <c r="AP115" s="1275"/>
      <c r="AQ115" s="1276"/>
      <c r="AV115" s="38"/>
    </row>
    <row r="116" spans="2:60" ht="15" customHeight="1" x14ac:dyDescent="0.1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1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810" t="s">
        <v>223</v>
      </c>
      <c r="AJ117" s="811"/>
      <c r="AK117" s="811"/>
      <c r="AL117" s="811"/>
      <c r="AM117" s="812"/>
      <c r="AN117" s="1261" t="str">
        <f>IF(SUM(AN78:AQ114)=0,"",SUM(AN78:AQ114))</f>
        <v/>
      </c>
      <c r="AO117" s="1262"/>
      <c r="AP117" s="1262"/>
      <c r="AQ117" s="1263"/>
      <c r="AV117" s="38"/>
    </row>
    <row r="118" spans="2:60" ht="12" customHeight="1" x14ac:dyDescent="0.1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816"/>
      <c r="AJ118" s="817"/>
      <c r="AK118" s="817"/>
      <c r="AL118" s="817"/>
      <c r="AM118" s="818"/>
      <c r="AN118" s="1267"/>
      <c r="AO118" s="1268"/>
      <c r="AP118" s="1268"/>
      <c r="AQ118" s="1269"/>
      <c r="AV118" s="38"/>
    </row>
    <row r="119" spans="2:60" s="4" customFormat="1" ht="9.75" customHeight="1" x14ac:dyDescent="0.15">
      <c r="B119" s="4" t="s">
        <v>367</v>
      </c>
      <c r="AV119" s="13"/>
    </row>
    <row r="120" spans="2:60" s="4" customFormat="1" ht="15" customHeight="1" x14ac:dyDescent="0.15">
      <c r="B120" s="4" t="s">
        <v>392</v>
      </c>
      <c r="AV120" s="13"/>
    </row>
    <row r="121" spans="2:60" ht="15" hidden="1" customHeight="1" x14ac:dyDescent="0.15">
      <c r="AV121" s="38"/>
    </row>
    <row r="122" spans="2:60" ht="15" hidden="1" customHeight="1" x14ac:dyDescent="0.15">
      <c r="AV122" s="38"/>
    </row>
    <row r="123" spans="2:60" ht="3.75" customHeight="1" x14ac:dyDescent="0.15">
      <c r="AV123" s="38"/>
    </row>
    <row r="124" spans="2:60" ht="6" customHeight="1" thickBot="1" x14ac:dyDescent="0.2">
      <c r="AV124" s="38"/>
    </row>
    <row r="125" spans="2:60" ht="15" customHeight="1" thickBot="1" x14ac:dyDescent="0.2">
      <c r="B125" s="3" t="s">
        <v>393</v>
      </c>
      <c r="AQ125" s="44"/>
      <c r="AW125" s="142" t="s">
        <v>171</v>
      </c>
      <c r="AX125" s="143"/>
    </row>
    <row r="126" spans="2:60" ht="15" customHeight="1" thickBot="1" x14ac:dyDescent="0.2">
      <c r="B126" s="810" t="s">
        <v>306</v>
      </c>
      <c r="C126" s="811"/>
      <c r="D126" s="811"/>
      <c r="E126" s="812"/>
      <c r="F126" s="1198" t="s">
        <v>394</v>
      </c>
      <c r="G126" s="1199"/>
      <c r="H126" s="1199"/>
      <c r="I126" s="1199"/>
      <c r="J126" s="1199"/>
      <c r="K126" s="1199"/>
      <c r="L126" s="1199"/>
      <c r="M126" s="1199"/>
      <c r="N126" s="1199"/>
      <c r="O126" s="1199"/>
      <c r="P126" s="1199"/>
      <c r="Q126" s="1199"/>
      <c r="R126" s="1199"/>
      <c r="S126" s="1199"/>
      <c r="T126" s="1199"/>
      <c r="U126" s="1199"/>
      <c r="V126" s="1199"/>
      <c r="W126" s="1199"/>
      <c r="X126" s="1277"/>
      <c r="Y126" s="810" t="s">
        <v>395</v>
      </c>
      <c r="Z126" s="811"/>
      <c r="AA126" s="811"/>
      <c r="AB126" s="811"/>
      <c r="AC126" s="811"/>
      <c r="AD126" s="811"/>
      <c r="AE126" s="811"/>
      <c r="AF126" s="811"/>
      <c r="AG126" s="811"/>
      <c r="AH126" s="811"/>
      <c r="AI126" s="811"/>
      <c r="AJ126" s="811"/>
      <c r="AK126" s="811"/>
      <c r="AL126" s="811"/>
      <c r="AM126" s="812"/>
      <c r="AN126" s="1142" t="s">
        <v>372</v>
      </c>
      <c r="AO126" s="1143"/>
      <c r="AP126" s="1143"/>
      <c r="AQ126" s="1144"/>
      <c r="AV126" s="38"/>
      <c r="AW126" s="112" t="s">
        <v>396</v>
      </c>
      <c r="AX126" s="112"/>
      <c r="AY126" s="112"/>
      <c r="AZ126" s="113"/>
      <c r="BA126" s="112"/>
      <c r="BB126" s="113"/>
      <c r="BC126" s="112"/>
      <c r="BD126" s="113"/>
      <c r="BE126" s="112"/>
      <c r="BF126" s="113"/>
      <c r="BG126" s="113"/>
      <c r="BH126" s="113"/>
    </row>
    <row r="127" spans="2:60" ht="15" customHeight="1" x14ac:dyDescent="0.15">
      <c r="B127" s="832"/>
      <c r="C127" s="833"/>
      <c r="D127" s="833"/>
      <c r="E127" s="834"/>
      <c r="F127" s="1200"/>
      <c r="G127" s="936"/>
      <c r="H127" s="936"/>
      <c r="I127" s="936"/>
      <c r="J127" s="936"/>
      <c r="K127" s="936"/>
      <c r="L127" s="936"/>
      <c r="M127" s="936"/>
      <c r="N127" s="936"/>
      <c r="O127" s="936"/>
      <c r="P127" s="936"/>
      <c r="Q127" s="936"/>
      <c r="R127" s="936"/>
      <c r="S127" s="936"/>
      <c r="T127" s="936"/>
      <c r="U127" s="936"/>
      <c r="V127" s="936"/>
      <c r="W127" s="936"/>
      <c r="X127" s="937"/>
      <c r="Y127" s="832"/>
      <c r="Z127" s="833"/>
      <c r="AA127" s="833"/>
      <c r="AB127" s="833"/>
      <c r="AC127" s="833"/>
      <c r="AD127" s="833"/>
      <c r="AE127" s="833"/>
      <c r="AF127" s="833"/>
      <c r="AG127" s="833"/>
      <c r="AH127" s="833"/>
      <c r="AI127" s="833"/>
      <c r="AJ127" s="833"/>
      <c r="AK127" s="833"/>
      <c r="AL127" s="833"/>
      <c r="AM127" s="834"/>
      <c r="AN127" s="1278"/>
      <c r="AO127" s="1279"/>
      <c r="AP127" s="1279"/>
      <c r="AQ127" s="1280"/>
      <c r="AV127" s="38"/>
      <c r="AW127" s="1028" t="s">
        <v>57</v>
      </c>
      <c r="AX127" s="1029"/>
      <c r="AY127" s="1034" t="s">
        <v>397</v>
      </c>
      <c r="AZ127" s="1035"/>
      <c r="BA127" s="1035"/>
      <c r="BB127" s="1036"/>
      <c r="BC127" s="1035" t="s">
        <v>398</v>
      </c>
      <c r="BD127" s="1035"/>
      <c r="BE127" s="1035"/>
      <c r="BF127" s="1037"/>
      <c r="BG127" s="1038" t="s">
        <v>120</v>
      </c>
      <c r="BH127" s="1041" t="s">
        <v>34</v>
      </c>
    </row>
    <row r="128" spans="2:60" ht="7.5" customHeight="1" x14ac:dyDescent="0.15">
      <c r="B128" s="816"/>
      <c r="C128" s="817"/>
      <c r="D128" s="817"/>
      <c r="E128" s="818"/>
      <c r="F128" s="813"/>
      <c r="G128" s="814"/>
      <c r="H128" s="814"/>
      <c r="I128" s="814"/>
      <c r="J128" s="814"/>
      <c r="K128" s="814"/>
      <c r="L128" s="814"/>
      <c r="M128" s="814"/>
      <c r="N128" s="814"/>
      <c r="O128" s="814"/>
      <c r="P128" s="814"/>
      <c r="Q128" s="814"/>
      <c r="R128" s="814"/>
      <c r="S128" s="814"/>
      <c r="T128" s="814"/>
      <c r="U128" s="814"/>
      <c r="V128" s="814"/>
      <c r="W128" s="814"/>
      <c r="X128" s="815"/>
      <c r="Y128" s="816"/>
      <c r="Z128" s="817"/>
      <c r="AA128" s="817"/>
      <c r="AB128" s="817"/>
      <c r="AC128" s="817"/>
      <c r="AD128" s="817"/>
      <c r="AE128" s="817"/>
      <c r="AF128" s="817"/>
      <c r="AG128" s="817"/>
      <c r="AH128" s="817"/>
      <c r="AI128" s="817"/>
      <c r="AJ128" s="817"/>
      <c r="AK128" s="817"/>
      <c r="AL128" s="817"/>
      <c r="AM128" s="818"/>
      <c r="AN128" s="1281"/>
      <c r="AO128" s="1282"/>
      <c r="AP128" s="1282"/>
      <c r="AQ128" s="1283"/>
      <c r="AV128" s="38"/>
      <c r="AW128" s="1030"/>
      <c r="AX128" s="1031"/>
      <c r="AY128" s="1044" t="s">
        <v>399</v>
      </c>
      <c r="AZ128" s="1045"/>
      <c r="BA128" s="1045"/>
      <c r="BB128" s="1045"/>
      <c r="BC128" s="1046" t="s">
        <v>400</v>
      </c>
      <c r="BD128" s="1045"/>
      <c r="BE128" s="1045"/>
      <c r="BF128" s="1047"/>
      <c r="BG128" s="1039"/>
      <c r="BH128" s="1042"/>
    </row>
    <row r="129" spans="2:60" ht="12.75" customHeight="1" x14ac:dyDescent="0.15">
      <c r="B129" s="1135" t="s">
        <v>115</v>
      </c>
      <c r="C129" s="1142" t="s">
        <v>401</v>
      </c>
      <c r="D129" s="1143"/>
      <c r="E129" s="1143"/>
      <c r="F129" s="1296" t="s">
        <v>402</v>
      </c>
      <c r="G129" s="1296"/>
      <c r="H129" s="1296"/>
      <c r="I129" s="1296"/>
      <c r="J129" s="1296"/>
      <c r="K129" s="1296"/>
      <c r="L129" s="1296"/>
      <c r="M129" s="1296"/>
      <c r="N129" s="1296"/>
      <c r="O129" s="1296"/>
      <c r="P129" s="1296"/>
      <c r="Q129" s="1296"/>
      <c r="R129" s="1296"/>
      <c r="S129" s="1296"/>
      <c r="T129" s="1296"/>
      <c r="U129" s="1271" t="str">
        <f>IF($AX$125="","",VLOOKUP($AX$125,$AX$131:BF177,2,FALSE))</f>
        <v/>
      </c>
      <c r="V129" s="1271"/>
      <c r="W129" s="1247" t="s">
        <v>403</v>
      </c>
      <c r="X129" s="1298"/>
      <c r="Y129" s="1302" t="s">
        <v>404</v>
      </c>
      <c r="Z129" s="1303"/>
      <c r="AA129" s="1303"/>
      <c r="AB129" s="1303"/>
      <c r="AC129" s="1303"/>
      <c r="AD129" s="1303"/>
      <c r="AE129" s="1303"/>
      <c r="AF129" s="1303"/>
      <c r="AG129" s="1303"/>
      <c r="AH129" s="1303"/>
      <c r="AI129" s="1303"/>
      <c r="AJ129" s="1303"/>
      <c r="AK129" s="1303"/>
      <c r="AL129" s="1303"/>
      <c r="AM129" s="1304"/>
      <c r="AN129" s="1311" t="str">
        <f>IF($AX$125="","",VLOOKUP($AX$125,$AX$131:BY177,5,FALSE))</f>
        <v/>
      </c>
      <c r="AO129" s="1312"/>
      <c r="AP129" s="1312" t="str">
        <f>IF($AX$125="","",VLOOKUP($AX$125,$AX$131:CA177,2,FALSE))</f>
        <v/>
      </c>
      <c r="AQ129" s="1313"/>
      <c r="AV129" s="38"/>
      <c r="AW129" s="1030"/>
      <c r="AX129" s="1031"/>
      <c r="AY129" s="1048" t="s">
        <v>405</v>
      </c>
      <c r="AZ129" s="1049"/>
      <c r="BA129" s="1050" t="s">
        <v>406</v>
      </c>
      <c r="BB129" s="1051"/>
      <c r="BC129" s="1050" t="s">
        <v>405</v>
      </c>
      <c r="BD129" s="1049"/>
      <c r="BE129" s="1050" t="s">
        <v>406</v>
      </c>
      <c r="BF129" s="1052"/>
      <c r="BG129" s="1039"/>
      <c r="BH129" s="1042"/>
    </row>
    <row r="130" spans="2:60" ht="12.75" customHeight="1" thickBot="1" x14ac:dyDescent="0.2">
      <c r="B130" s="1136"/>
      <c r="C130" s="1278"/>
      <c r="D130" s="1279"/>
      <c r="E130" s="1279"/>
      <c r="F130" s="1296"/>
      <c r="G130" s="1296"/>
      <c r="H130" s="1296"/>
      <c r="I130" s="1296"/>
      <c r="J130" s="1296"/>
      <c r="K130" s="1296"/>
      <c r="L130" s="1296"/>
      <c r="M130" s="1296"/>
      <c r="N130" s="1296"/>
      <c r="O130" s="1296"/>
      <c r="P130" s="1296"/>
      <c r="Q130" s="1296"/>
      <c r="R130" s="1296"/>
      <c r="S130" s="1296"/>
      <c r="T130" s="1296"/>
      <c r="U130" s="1297"/>
      <c r="V130" s="1297"/>
      <c r="W130" s="1299"/>
      <c r="X130" s="1300"/>
      <c r="Y130" s="1305"/>
      <c r="Z130" s="1306"/>
      <c r="AA130" s="1306"/>
      <c r="AB130" s="1306"/>
      <c r="AC130" s="1306"/>
      <c r="AD130" s="1306"/>
      <c r="AE130" s="1306"/>
      <c r="AF130" s="1306"/>
      <c r="AG130" s="1306"/>
      <c r="AH130" s="1306"/>
      <c r="AI130" s="1306"/>
      <c r="AJ130" s="1306"/>
      <c r="AK130" s="1306"/>
      <c r="AL130" s="1306"/>
      <c r="AM130" s="1307"/>
      <c r="AN130" s="1314"/>
      <c r="AO130" s="1315"/>
      <c r="AP130" s="1315"/>
      <c r="AQ130" s="1316"/>
      <c r="AV130" s="38"/>
      <c r="AW130" s="1032"/>
      <c r="AX130" s="1033"/>
      <c r="AY130" s="114" t="s">
        <v>407</v>
      </c>
      <c r="AZ130" s="115" t="s">
        <v>408</v>
      </c>
      <c r="BA130" s="116" t="s">
        <v>407</v>
      </c>
      <c r="BB130" s="115" t="s">
        <v>408</v>
      </c>
      <c r="BC130" s="116" t="s">
        <v>407</v>
      </c>
      <c r="BD130" s="115" t="s">
        <v>408</v>
      </c>
      <c r="BE130" s="116" t="s">
        <v>407</v>
      </c>
      <c r="BF130" s="117" t="s">
        <v>408</v>
      </c>
      <c r="BG130" s="1040"/>
      <c r="BH130" s="1043"/>
    </row>
    <row r="131" spans="2:60" ht="12.75" customHeight="1" x14ac:dyDescent="0.15">
      <c r="B131" s="1136"/>
      <c r="C131" s="1278"/>
      <c r="D131" s="1279"/>
      <c r="E131" s="1279"/>
      <c r="F131" s="1296"/>
      <c r="G131" s="1296"/>
      <c r="H131" s="1296"/>
      <c r="I131" s="1296"/>
      <c r="J131" s="1296"/>
      <c r="K131" s="1296"/>
      <c r="L131" s="1296"/>
      <c r="M131" s="1296"/>
      <c r="N131" s="1296"/>
      <c r="O131" s="1296"/>
      <c r="P131" s="1296"/>
      <c r="Q131" s="1296"/>
      <c r="R131" s="1296"/>
      <c r="S131" s="1296"/>
      <c r="T131" s="1296"/>
      <c r="U131" s="1297"/>
      <c r="V131" s="1297"/>
      <c r="W131" s="1299"/>
      <c r="X131" s="1300"/>
      <c r="Y131" s="1305"/>
      <c r="Z131" s="1306"/>
      <c r="AA131" s="1306"/>
      <c r="AB131" s="1306"/>
      <c r="AC131" s="1306"/>
      <c r="AD131" s="1306"/>
      <c r="AE131" s="1306"/>
      <c r="AF131" s="1306"/>
      <c r="AG131" s="1306"/>
      <c r="AH131" s="1306"/>
      <c r="AI131" s="1306"/>
      <c r="AJ131" s="1306"/>
      <c r="AK131" s="1306"/>
      <c r="AL131" s="1306"/>
      <c r="AM131" s="1307"/>
      <c r="AN131" s="1314"/>
      <c r="AO131" s="1315"/>
      <c r="AP131" s="1315"/>
      <c r="AQ131" s="1316"/>
      <c r="AV131" s="38"/>
      <c r="AW131" s="118">
        <v>1</v>
      </c>
      <c r="AX131" s="119" t="s">
        <v>409</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15">
      <c r="B132" s="1136"/>
      <c r="C132" s="1278"/>
      <c r="D132" s="1279"/>
      <c r="E132" s="1279"/>
      <c r="F132" s="1296"/>
      <c r="G132" s="1296"/>
      <c r="H132" s="1296"/>
      <c r="I132" s="1296"/>
      <c r="J132" s="1296"/>
      <c r="K132" s="1296"/>
      <c r="L132" s="1296"/>
      <c r="M132" s="1296"/>
      <c r="N132" s="1296"/>
      <c r="O132" s="1296"/>
      <c r="P132" s="1296"/>
      <c r="Q132" s="1296"/>
      <c r="R132" s="1296"/>
      <c r="S132" s="1296"/>
      <c r="T132" s="1296"/>
      <c r="U132" s="1273"/>
      <c r="V132" s="1273"/>
      <c r="W132" s="1249"/>
      <c r="X132" s="1301"/>
      <c r="Y132" s="1305"/>
      <c r="Z132" s="1306"/>
      <c r="AA132" s="1306"/>
      <c r="AB132" s="1306"/>
      <c r="AC132" s="1306"/>
      <c r="AD132" s="1306"/>
      <c r="AE132" s="1306"/>
      <c r="AF132" s="1306"/>
      <c r="AG132" s="1306"/>
      <c r="AH132" s="1306"/>
      <c r="AI132" s="1306"/>
      <c r="AJ132" s="1306"/>
      <c r="AK132" s="1306"/>
      <c r="AL132" s="1306"/>
      <c r="AM132" s="1307"/>
      <c r="AN132" s="1317"/>
      <c r="AO132" s="1318"/>
      <c r="AP132" s="1318"/>
      <c r="AQ132" s="1319"/>
      <c r="AV132" s="38"/>
      <c r="AW132" s="126">
        <v>2</v>
      </c>
      <c r="AX132" s="127" t="s">
        <v>410</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15">
      <c r="B133" s="1136"/>
      <c r="C133" s="1278"/>
      <c r="D133" s="1279"/>
      <c r="E133" s="1279"/>
      <c r="F133" s="1296" t="s">
        <v>411</v>
      </c>
      <c r="G133" s="1296"/>
      <c r="H133" s="1296"/>
      <c r="I133" s="1296"/>
      <c r="J133" s="1296"/>
      <c r="K133" s="1296"/>
      <c r="L133" s="1296"/>
      <c r="M133" s="1296"/>
      <c r="N133" s="1296"/>
      <c r="O133" s="1296"/>
      <c r="P133" s="1296"/>
      <c r="Q133" s="1296"/>
      <c r="R133" s="1296"/>
      <c r="S133" s="1296"/>
      <c r="T133" s="1296"/>
      <c r="U133" s="1271" t="str">
        <f>IF($AX$125="","",VLOOKUP($AX$125,$AX$131:BF181,4,FALSE))</f>
        <v/>
      </c>
      <c r="V133" s="1271"/>
      <c r="W133" s="1247" t="s">
        <v>403</v>
      </c>
      <c r="X133" s="1298"/>
      <c r="Y133" s="1305"/>
      <c r="Z133" s="1306"/>
      <c r="AA133" s="1306"/>
      <c r="AB133" s="1306"/>
      <c r="AC133" s="1306"/>
      <c r="AD133" s="1306"/>
      <c r="AE133" s="1306"/>
      <c r="AF133" s="1306"/>
      <c r="AG133" s="1306"/>
      <c r="AH133" s="1306"/>
      <c r="AI133" s="1306"/>
      <c r="AJ133" s="1306"/>
      <c r="AK133" s="1306"/>
      <c r="AL133" s="1306"/>
      <c r="AM133" s="1307"/>
      <c r="AN133" s="1311" t="str">
        <f>IF($AX$125="","",VLOOKUP($AX$125,$AX$131:BY181,3,FALSE))</f>
        <v/>
      </c>
      <c r="AO133" s="1312"/>
      <c r="AP133" s="1312" t="str">
        <f>IF($AX$125="","",VLOOKUP($AX$125,$AX$131:CA181,2,FALSE))</f>
        <v/>
      </c>
      <c r="AQ133" s="1313"/>
      <c r="AV133" s="38"/>
      <c r="AW133" s="126">
        <v>3</v>
      </c>
      <c r="AX133" s="127" t="s">
        <v>412</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15">
      <c r="B134" s="1136"/>
      <c r="C134" s="1278"/>
      <c r="D134" s="1279"/>
      <c r="E134" s="1279"/>
      <c r="F134" s="1296"/>
      <c r="G134" s="1296"/>
      <c r="H134" s="1296"/>
      <c r="I134" s="1296"/>
      <c r="J134" s="1296"/>
      <c r="K134" s="1296"/>
      <c r="L134" s="1296"/>
      <c r="M134" s="1296"/>
      <c r="N134" s="1296"/>
      <c r="O134" s="1296"/>
      <c r="P134" s="1296"/>
      <c r="Q134" s="1296"/>
      <c r="R134" s="1296"/>
      <c r="S134" s="1296"/>
      <c r="T134" s="1296"/>
      <c r="U134" s="1297"/>
      <c r="V134" s="1297"/>
      <c r="W134" s="1299"/>
      <c r="X134" s="1300"/>
      <c r="Y134" s="1305"/>
      <c r="Z134" s="1306"/>
      <c r="AA134" s="1306"/>
      <c r="AB134" s="1306"/>
      <c r="AC134" s="1306"/>
      <c r="AD134" s="1306"/>
      <c r="AE134" s="1306"/>
      <c r="AF134" s="1306"/>
      <c r="AG134" s="1306"/>
      <c r="AH134" s="1306"/>
      <c r="AI134" s="1306"/>
      <c r="AJ134" s="1306"/>
      <c r="AK134" s="1306"/>
      <c r="AL134" s="1306"/>
      <c r="AM134" s="1307"/>
      <c r="AN134" s="1314"/>
      <c r="AO134" s="1315"/>
      <c r="AP134" s="1315"/>
      <c r="AQ134" s="1316"/>
      <c r="AV134" s="38"/>
      <c r="AW134" s="126">
        <v>4</v>
      </c>
      <c r="AX134" s="127" t="s">
        <v>413</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15">
      <c r="B135" s="1136"/>
      <c r="C135" s="1278"/>
      <c r="D135" s="1279"/>
      <c r="E135" s="1279"/>
      <c r="F135" s="1296"/>
      <c r="G135" s="1296"/>
      <c r="H135" s="1296"/>
      <c r="I135" s="1296"/>
      <c r="J135" s="1296"/>
      <c r="K135" s="1296"/>
      <c r="L135" s="1296"/>
      <c r="M135" s="1296"/>
      <c r="N135" s="1296"/>
      <c r="O135" s="1296"/>
      <c r="P135" s="1296"/>
      <c r="Q135" s="1296"/>
      <c r="R135" s="1296"/>
      <c r="S135" s="1296"/>
      <c r="T135" s="1296"/>
      <c r="U135" s="1297"/>
      <c r="V135" s="1297"/>
      <c r="W135" s="1299"/>
      <c r="X135" s="1300"/>
      <c r="Y135" s="1305"/>
      <c r="Z135" s="1306"/>
      <c r="AA135" s="1306"/>
      <c r="AB135" s="1306"/>
      <c r="AC135" s="1306"/>
      <c r="AD135" s="1306"/>
      <c r="AE135" s="1306"/>
      <c r="AF135" s="1306"/>
      <c r="AG135" s="1306"/>
      <c r="AH135" s="1306"/>
      <c r="AI135" s="1306"/>
      <c r="AJ135" s="1306"/>
      <c r="AK135" s="1306"/>
      <c r="AL135" s="1306"/>
      <c r="AM135" s="1307"/>
      <c r="AN135" s="1314"/>
      <c r="AO135" s="1315"/>
      <c r="AP135" s="1315"/>
      <c r="AQ135" s="1316"/>
      <c r="AV135" s="38"/>
      <c r="AW135" s="126">
        <v>5</v>
      </c>
      <c r="AX135" s="127" t="s">
        <v>414</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15">
      <c r="B136" s="1137"/>
      <c r="C136" s="1281"/>
      <c r="D136" s="1282"/>
      <c r="E136" s="1282"/>
      <c r="F136" s="1296"/>
      <c r="G136" s="1296"/>
      <c r="H136" s="1296"/>
      <c r="I136" s="1296"/>
      <c r="J136" s="1296"/>
      <c r="K136" s="1296"/>
      <c r="L136" s="1296"/>
      <c r="M136" s="1296"/>
      <c r="N136" s="1296"/>
      <c r="O136" s="1296"/>
      <c r="P136" s="1296"/>
      <c r="Q136" s="1296"/>
      <c r="R136" s="1296"/>
      <c r="S136" s="1296"/>
      <c r="T136" s="1296"/>
      <c r="U136" s="1273"/>
      <c r="V136" s="1273"/>
      <c r="W136" s="1249"/>
      <c r="X136" s="1301"/>
      <c r="Y136" s="1305"/>
      <c r="Z136" s="1306"/>
      <c r="AA136" s="1306"/>
      <c r="AB136" s="1306"/>
      <c r="AC136" s="1306"/>
      <c r="AD136" s="1306"/>
      <c r="AE136" s="1306"/>
      <c r="AF136" s="1306"/>
      <c r="AG136" s="1306"/>
      <c r="AH136" s="1306"/>
      <c r="AI136" s="1306"/>
      <c r="AJ136" s="1306"/>
      <c r="AK136" s="1306"/>
      <c r="AL136" s="1306"/>
      <c r="AM136" s="1307"/>
      <c r="AN136" s="1317"/>
      <c r="AO136" s="1318"/>
      <c r="AP136" s="1318"/>
      <c r="AQ136" s="1319"/>
      <c r="AV136" s="38"/>
      <c r="AW136" s="126">
        <v>6</v>
      </c>
      <c r="AX136" s="127" t="s">
        <v>415</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15">
      <c r="B137" s="1135" t="s">
        <v>42</v>
      </c>
      <c r="C137" s="1142" t="s">
        <v>416</v>
      </c>
      <c r="D137" s="1143"/>
      <c r="E137" s="1143"/>
      <c r="F137" s="1296" t="s">
        <v>417</v>
      </c>
      <c r="G137" s="1296"/>
      <c r="H137" s="1296"/>
      <c r="I137" s="1296"/>
      <c r="J137" s="1296"/>
      <c r="K137" s="1296"/>
      <c r="L137" s="1296"/>
      <c r="M137" s="1296"/>
      <c r="N137" s="1296"/>
      <c r="O137" s="1296"/>
      <c r="P137" s="1296"/>
      <c r="Q137" s="1296"/>
      <c r="R137" s="1296"/>
      <c r="S137" s="1296"/>
      <c r="T137" s="1296"/>
      <c r="U137" s="1271" t="str">
        <f>IF($AX$125="","",VLOOKUP($AX$125,$AX$131:BF185,6,FALSE))</f>
        <v/>
      </c>
      <c r="V137" s="1271"/>
      <c r="W137" s="1247" t="s">
        <v>403</v>
      </c>
      <c r="X137" s="1298"/>
      <c r="Y137" s="1302" t="s">
        <v>418</v>
      </c>
      <c r="Z137" s="1303"/>
      <c r="AA137" s="1303"/>
      <c r="AB137" s="1303"/>
      <c r="AC137" s="1303"/>
      <c r="AD137" s="1303"/>
      <c r="AE137" s="1303"/>
      <c r="AF137" s="1303"/>
      <c r="AG137" s="1303"/>
      <c r="AH137" s="1303"/>
      <c r="AI137" s="1303"/>
      <c r="AJ137" s="1303"/>
      <c r="AK137" s="1303"/>
      <c r="AL137" s="1303"/>
      <c r="AM137" s="1304"/>
      <c r="AN137" s="1311" t="str">
        <f>IF($AX$125="","",VLOOKUP($AX$125,$AX$131:BY185,7,FALSE))</f>
        <v/>
      </c>
      <c r="AO137" s="1312"/>
      <c r="AP137" s="1312" t="str">
        <f>IF($AX$125="","",VLOOKUP($AX$125,$AX$131:CA185,2,FALSE))</f>
        <v/>
      </c>
      <c r="AQ137" s="1313"/>
      <c r="AV137" s="38"/>
      <c r="AW137" s="126">
        <v>7</v>
      </c>
      <c r="AX137" s="127" t="s">
        <v>419</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15">
      <c r="B138" s="1136"/>
      <c r="C138" s="1278"/>
      <c r="D138" s="1279"/>
      <c r="E138" s="1279"/>
      <c r="F138" s="1296"/>
      <c r="G138" s="1296"/>
      <c r="H138" s="1296"/>
      <c r="I138" s="1296"/>
      <c r="J138" s="1296"/>
      <c r="K138" s="1296"/>
      <c r="L138" s="1296"/>
      <c r="M138" s="1296"/>
      <c r="N138" s="1296"/>
      <c r="O138" s="1296"/>
      <c r="P138" s="1296"/>
      <c r="Q138" s="1296"/>
      <c r="R138" s="1296"/>
      <c r="S138" s="1296"/>
      <c r="T138" s="1296"/>
      <c r="U138" s="1297"/>
      <c r="V138" s="1297"/>
      <c r="W138" s="1299"/>
      <c r="X138" s="1300"/>
      <c r="Y138" s="1305"/>
      <c r="Z138" s="1306"/>
      <c r="AA138" s="1306"/>
      <c r="AB138" s="1306"/>
      <c r="AC138" s="1306"/>
      <c r="AD138" s="1306"/>
      <c r="AE138" s="1306"/>
      <c r="AF138" s="1306"/>
      <c r="AG138" s="1306"/>
      <c r="AH138" s="1306"/>
      <c r="AI138" s="1306"/>
      <c r="AJ138" s="1306"/>
      <c r="AK138" s="1306"/>
      <c r="AL138" s="1306"/>
      <c r="AM138" s="1307"/>
      <c r="AN138" s="1314"/>
      <c r="AO138" s="1315"/>
      <c r="AP138" s="1315"/>
      <c r="AQ138" s="1316"/>
      <c r="AV138" s="38"/>
      <c r="AW138" s="126">
        <v>8</v>
      </c>
      <c r="AX138" s="127" t="s">
        <v>420</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15">
      <c r="B139" s="1136"/>
      <c r="C139" s="1278"/>
      <c r="D139" s="1279"/>
      <c r="E139" s="1279"/>
      <c r="F139" s="1296"/>
      <c r="G139" s="1296"/>
      <c r="H139" s="1296"/>
      <c r="I139" s="1296"/>
      <c r="J139" s="1296"/>
      <c r="K139" s="1296"/>
      <c r="L139" s="1296"/>
      <c r="M139" s="1296"/>
      <c r="N139" s="1296"/>
      <c r="O139" s="1296"/>
      <c r="P139" s="1296"/>
      <c r="Q139" s="1296"/>
      <c r="R139" s="1296"/>
      <c r="S139" s="1296"/>
      <c r="T139" s="1296"/>
      <c r="U139" s="1297"/>
      <c r="V139" s="1297"/>
      <c r="W139" s="1299"/>
      <c r="X139" s="1300"/>
      <c r="Y139" s="1305"/>
      <c r="Z139" s="1306"/>
      <c r="AA139" s="1306"/>
      <c r="AB139" s="1306"/>
      <c r="AC139" s="1306"/>
      <c r="AD139" s="1306"/>
      <c r="AE139" s="1306"/>
      <c r="AF139" s="1306"/>
      <c r="AG139" s="1306"/>
      <c r="AH139" s="1306"/>
      <c r="AI139" s="1306"/>
      <c r="AJ139" s="1306"/>
      <c r="AK139" s="1306"/>
      <c r="AL139" s="1306"/>
      <c r="AM139" s="1307"/>
      <c r="AN139" s="1314"/>
      <c r="AO139" s="1315"/>
      <c r="AP139" s="1315"/>
      <c r="AQ139" s="1316"/>
      <c r="AV139" s="38"/>
      <c r="AW139" s="126">
        <v>9</v>
      </c>
      <c r="AX139" s="127" t="s">
        <v>421</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15">
      <c r="B140" s="1136"/>
      <c r="C140" s="1278"/>
      <c r="D140" s="1279"/>
      <c r="E140" s="1279"/>
      <c r="F140" s="1296"/>
      <c r="G140" s="1296"/>
      <c r="H140" s="1296"/>
      <c r="I140" s="1296"/>
      <c r="J140" s="1296"/>
      <c r="K140" s="1296"/>
      <c r="L140" s="1296"/>
      <c r="M140" s="1296"/>
      <c r="N140" s="1296"/>
      <c r="O140" s="1296"/>
      <c r="P140" s="1296"/>
      <c r="Q140" s="1296"/>
      <c r="R140" s="1296"/>
      <c r="S140" s="1296"/>
      <c r="T140" s="1296"/>
      <c r="U140" s="1273"/>
      <c r="V140" s="1273"/>
      <c r="W140" s="1249"/>
      <c r="X140" s="1301"/>
      <c r="Y140" s="1305"/>
      <c r="Z140" s="1306"/>
      <c r="AA140" s="1306"/>
      <c r="AB140" s="1306"/>
      <c r="AC140" s="1306"/>
      <c r="AD140" s="1306"/>
      <c r="AE140" s="1306"/>
      <c r="AF140" s="1306"/>
      <c r="AG140" s="1306"/>
      <c r="AH140" s="1306"/>
      <c r="AI140" s="1306"/>
      <c r="AJ140" s="1306"/>
      <c r="AK140" s="1306"/>
      <c r="AL140" s="1306"/>
      <c r="AM140" s="1307"/>
      <c r="AN140" s="1317"/>
      <c r="AO140" s="1318"/>
      <c r="AP140" s="1318"/>
      <c r="AQ140" s="1319"/>
      <c r="AV140" s="38"/>
      <c r="AW140" s="126">
        <v>10</v>
      </c>
      <c r="AX140" s="127" t="s">
        <v>422</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15">
      <c r="B141" s="1136"/>
      <c r="C141" s="1278"/>
      <c r="D141" s="1279"/>
      <c r="E141" s="1279"/>
      <c r="F141" s="1296" t="s">
        <v>423</v>
      </c>
      <c r="G141" s="1296"/>
      <c r="H141" s="1296"/>
      <c r="I141" s="1296"/>
      <c r="J141" s="1296"/>
      <c r="K141" s="1296"/>
      <c r="L141" s="1296"/>
      <c r="M141" s="1296"/>
      <c r="N141" s="1296"/>
      <c r="O141" s="1296"/>
      <c r="P141" s="1296"/>
      <c r="Q141" s="1296"/>
      <c r="R141" s="1296"/>
      <c r="S141" s="1296"/>
      <c r="T141" s="1296"/>
      <c r="U141" s="1271" t="str">
        <f>IF($AX$125="","",VLOOKUP($AX$125,$AX$131:BF189,8,FALSE))</f>
        <v/>
      </c>
      <c r="V141" s="1271"/>
      <c r="W141" s="1247" t="s">
        <v>403</v>
      </c>
      <c r="X141" s="1298"/>
      <c r="Y141" s="1305"/>
      <c r="Z141" s="1306"/>
      <c r="AA141" s="1306"/>
      <c r="AB141" s="1306"/>
      <c r="AC141" s="1306"/>
      <c r="AD141" s="1306"/>
      <c r="AE141" s="1306"/>
      <c r="AF141" s="1306"/>
      <c r="AG141" s="1306"/>
      <c r="AH141" s="1306"/>
      <c r="AI141" s="1306"/>
      <c r="AJ141" s="1306"/>
      <c r="AK141" s="1306"/>
      <c r="AL141" s="1306"/>
      <c r="AM141" s="1307"/>
      <c r="AN141" s="1311" t="str">
        <f>IF($AX$125="","",VLOOKUP($AX$125,$AX$131:BY189,9,FALSE))</f>
        <v/>
      </c>
      <c r="AO141" s="1312"/>
      <c r="AP141" s="1312" t="str">
        <f>IF($AX$125="","",VLOOKUP($AX$125,$AX$131:CA189,2,FALSE))</f>
        <v/>
      </c>
      <c r="AQ141" s="1313"/>
      <c r="AV141" s="38"/>
      <c r="AW141" s="126">
        <v>11</v>
      </c>
      <c r="AX141" s="127" t="s">
        <v>424</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15">
      <c r="B142" s="1136"/>
      <c r="C142" s="1278"/>
      <c r="D142" s="1279"/>
      <c r="E142" s="1279"/>
      <c r="F142" s="1296"/>
      <c r="G142" s="1296"/>
      <c r="H142" s="1296"/>
      <c r="I142" s="1296"/>
      <c r="J142" s="1296"/>
      <c r="K142" s="1296"/>
      <c r="L142" s="1296"/>
      <c r="M142" s="1296"/>
      <c r="N142" s="1296"/>
      <c r="O142" s="1296"/>
      <c r="P142" s="1296"/>
      <c r="Q142" s="1296"/>
      <c r="R142" s="1296"/>
      <c r="S142" s="1296"/>
      <c r="T142" s="1296"/>
      <c r="U142" s="1297"/>
      <c r="V142" s="1297"/>
      <c r="W142" s="1299"/>
      <c r="X142" s="1300"/>
      <c r="Y142" s="1305"/>
      <c r="Z142" s="1306"/>
      <c r="AA142" s="1306"/>
      <c r="AB142" s="1306"/>
      <c r="AC142" s="1306"/>
      <c r="AD142" s="1306"/>
      <c r="AE142" s="1306"/>
      <c r="AF142" s="1306"/>
      <c r="AG142" s="1306"/>
      <c r="AH142" s="1306"/>
      <c r="AI142" s="1306"/>
      <c r="AJ142" s="1306"/>
      <c r="AK142" s="1306"/>
      <c r="AL142" s="1306"/>
      <c r="AM142" s="1307"/>
      <c r="AN142" s="1314"/>
      <c r="AO142" s="1315"/>
      <c r="AP142" s="1315"/>
      <c r="AQ142" s="1316"/>
      <c r="AV142" s="38"/>
      <c r="AW142" s="126">
        <v>12</v>
      </c>
      <c r="AX142" s="127" t="s">
        <v>425</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15">
      <c r="B143" s="1136"/>
      <c r="C143" s="1278"/>
      <c r="D143" s="1279"/>
      <c r="E143" s="1279"/>
      <c r="F143" s="1296"/>
      <c r="G143" s="1296"/>
      <c r="H143" s="1296"/>
      <c r="I143" s="1296"/>
      <c r="J143" s="1296"/>
      <c r="K143" s="1296"/>
      <c r="L143" s="1296"/>
      <c r="M143" s="1296"/>
      <c r="N143" s="1296"/>
      <c r="O143" s="1296"/>
      <c r="P143" s="1296"/>
      <c r="Q143" s="1296"/>
      <c r="R143" s="1296"/>
      <c r="S143" s="1296"/>
      <c r="T143" s="1296"/>
      <c r="U143" s="1297"/>
      <c r="V143" s="1297"/>
      <c r="W143" s="1299"/>
      <c r="X143" s="1300"/>
      <c r="Y143" s="1305"/>
      <c r="Z143" s="1306"/>
      <c r="AA143" s="1306"/>
      <c r="AB143" s="1306"/>
      <c r="AC143" s="1306"/>
      <c r="AD143" s="1306"/>
      <c r="AE143" s="1306"/>
      <c r="AF143" s="1306"/>
      <c r="AG143" s="1306"/>
      <c r="AH143" s="1306"/>
      <c r="AI143" s="1306"/>
      <c r="AJ143" s="1306"/>
      <c r="AK143" s="1306"/>
      <c r="AL143" s="1306"/>
      <c r="AM143" s="1307"/>
      <c r="AN143" s="1314"/>
      <c r="AO143" s="1315"/>
      <c r="AP143" s="1315"/>
      <c r="AQ143" s="1316"/>
      <c r="AV143" s="38"/>
      <c r="AW143" s="126">
        <v>13</v>
      </c>
      <c r="AX143" s="127" t="s">
        <v>426</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15">
      <c r="B144" s="1137"/>
      <c r="C144" s="1281"/>
      <c r="D144" s="1282"/>
      <c r="E144" s="1282"/>
      <c r="F144" s="1296"/>
      <c r="G144" s="1296"/>
      <c r="H144" s="1296"/>
      <c r="I144" s="1296"/>
      <c r="J144" s="1296"/>
      <c r="K144" s="1296"/>
      <c r="L144" s="1296"/>
      <c r="M144" s="1296"/>
      <c r="N144" s="1296"/>
      <c r="O144" s="1296"/>
      <c r="P144" s="1296"/>
      <c r="Q144" s="1296"/>
      <c r="R144" s="1296"/>
      <c r="S144" s="1296"/>
      <c r="T144" s="1296"/>
      <c r="U144" s="1273"/>
      <c r="V144" s="1273"/>
      <c r="W144" s="1249"/>
      <c r="X144" s="1301"/>
      <c r="Y144" s="1308"/>
      <c r="Z144" s="1309"/>
      <c r="AA144" s="1309"/>
      <c r="AB144" s="1309"/>
      <c r="AC144" s="1309"/>
      <c r="AD144" s="1309"/>
      <c r="AE144" s="1309"/>
      <c r="AF144" s="1309"/>
      <c r="AG144" s="1309"/>
      <c r="AH144" s="1309"/>
      <c r="AI144" s="1309"/>
      <c r="AJ144" s="1309"/>
      <c r="AK144" s="1309"/>
      <c r="AL144" s="1309"/>
      <c r="AM144" s="1310"/>
      <c r="AN144" s="1317"/>
      <c r="AO144" s="1318"/>
      <c r="AP144" s="1318"/>
      <c r="AQ144" s="1319"/>
      <c r="AV144" s="38"/>
      <c r="AW144" s="126">
        <v>14</v>
      </c>
      <c r="AX144" s="127" t="s">
        <v>427</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15">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428</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15">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810" t="s">
        <v>223</v>
      </c>
      <c r="AJ146" s="811"/>
      <c r="AK146" s="811"/>
      <c r="AL146" s="811"/>
      <c r="AM146" s="812"/>
      <c r="AN146" s="1326" t="str">
        <f>IF(SUM(AN129,AN133,AN137,AN141)=0,"",SUM(AN129,AN133,AN137,AN141))</f>
        <v/>
      </c>
      <c r="AO146" s="1327"/>
      <c r="AP146" s="1327"/>
      <c r="AQ146" s="1328"/>
      <c r="AV146" s="38"/>
      <c r="AW146" s="126">
        <v>16</v>
      </c>
      <c r="AX146" s="127" t="s">
        <v>429</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15">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816"/>
      <c r="AJ147" s="817"/>
      <c r="AK147" s="817"/>
      <c r="AL147" s="817"/>
      <c r="AM147" s="818"/>
      <c r="AN147" s="1329"/>
      <c r="AO147" s="1330"/>
      <c r="AP147" s="1330"/>
      <c r="AQ147" s="1331"/>
      <c r="AV147" s="38"/>
      <c r="AW147" s="126">
        <v>17</v>
      </c>
      <c r="AX147" s="127" t="s">
        <v>430</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15">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431</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15">
      <c r="B149" s="8" t="s">
        <v>367</v>
      </c>
      <c r="AV149" s="42"/>
      <c r="AW149" s="126">
        <v>19</v>
      </c>
      <c r="AX149" s="127" t="s">
        <v>432</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15">
      <c r="B150" s="8" t="s">
        <v>433</v>
      </c>
      <c r="AV150" s="42"/>
      <c r="AW150" s="126">
        <v>20</v>
      </c>
      <c r="AX150" s="127" t="s">
        <v>434</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15">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435</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15">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436</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15">
      <c r="AV153" s="38"/>
      <c r="AW153" s="126">
        <v>23</v>
      </c>
      <c r="AX153" s="127" t="s">
        <v>437</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15">
      <c r="G154" s="1198" t="s">
        <v>438</v>
      </c>
      <c r="H154" s="1199"/>
      <c r="I154" s="1199"/>
      <c r="J154" s="1199"/>
      <c r="K154" s="1199"/>
      <c r="L154" s="1199"/>
      <c r="M154" s="1199"/>
      <c r="N154" s="1199"/>
      <c r="O154" s="1199"/>
      <c r="P154" s="1199"/>
      <c r="Q154" s="1199"/>
      <c r="R154" s="1199"/>
      <c r="S154" s="1199"/>
      <c r="T154" s="1199"/>
      <c r="U154" s="1199"/>
      <c r="V154" s="1199"/>
      <c r="W154" s="1199"/>
      <c r="X154" s="1199"/>
      <c r="Y154" s="1199"/>
      <c r="Z154" s="1199"/>
      <c r="AA154" s="1199"/>
      <c r="AB154" s="1199"/>
      <c r="AC154" s="1199"/>
      <c r="AD154" s="1277"/>
      <c r="AE154" s="1320" t="str">
        <f>AO67</f>
        <v xml:space="preserve"> </v>
      </c>
      <c r="AF154" s="1321"/>
      <c r="AG154" s="1321"/>
      <c r="AH154" s="1321"/>
      <c r="AI154" s="1321"/>
      <c r="AJ154" s="1321"/>
      <c r="AK154" s="1322"/>
      <c r="AV154" s="38"/>
      <c r="AW154" s="126">
        <v>24</v>
      </c>
      <c r="AX154" s="127" t="s">
        <v>439</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15">
      <c r="G155" s="813"/>
      <c r="H155" s="814"/>
      <c r="I155" s="814"/>
      <c r="J155" s="814"/>
      <c r="K155" s="814"/>
      <c r="L155" s="814"/>
      <c r="M155" s="814"/>
      <c r="N155" s="814"/>
      <c r="O155" s="814"/>
      <c r="P155" s="814"/>
      <c r="Q155" s="814"/>
      <c r="R155" s="814"/>
      <c r="S155" s="814"/>
      <c r="T155" s="814"/>
      <c r="U155" s="814"/>
      <c r="V155" s="814"/>
      <c r="W155" s="814"/>
      <c r="X155" s="814"/>
      <c r="Y155" s="814"/>
      <c r="Z155" s="814"/>
      <c r="AA155" s="814"/>
      <c r="AB155" s="814"/>
      <c r="AC155" s="814"/>
      <c r="AD155" s="815"/>
      <c r="AE155" s="1323"/>
      <c r="AF155" s="1324"/>
      <c r="AG155" s="1324"/>
      <c r="AH155" s="1324"/>
      <c r="AI155" s="1324"/>
      <c r="AJ155" s="1324"/>
      <c r="AK155" s="1325"/>
      <c r="AV155" s="38"/>
      <c r="AW155" s="126">
        <v>25</v>
      </c>
      <c r="AX155" s="127" t="s">
        <v>440</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15">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441</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15">
      <c r="G157" s="1198" t="s">
        <v>442</v>
      </c>
      <c r="H157" s="1199"/>
      <c r="I157" s="1199"/>
      <c r="J157" s="1199"/>
      <c r="K157" s="1199"/>
      <c r="L157" s="1199"/>
      <c r="M157" s="1199"/>
      <c r="N157" s="1199"/>
      <c r="O157" s="1199"/>
      <c r="P157" s="1199"/>
      <c r="Q157" s="1199"/>
      <c r="R157" s="1199"/>
      <c r="S157" s="1199"/>
      <c r="T157" s="1199"/>
      <c r="U157" s="1199"/>
      <c r="V157" s="1199"/>
      <c r="W157" s="1199"/>
      <c r="X157" s="1199"/>
      <c r="Y157" s="1199"/>
      <c r="Z157" s="1199"/>
      <c r="AA157" s="1199"/>
      <c r="AB157" s="1199"/>
      <c r="AC157" s="1199"/>
      <c r="AD157" s="1277"/>
      <c r="AE157" s="1320" t="str">
        <f>AN117</f>
        <v/>
      </c>
      <c r="AF157" s="1321"/>
      <c r="AG157" s="1321"/>
      <c r="AH157" s="1321"/>
      <c r="AI157" s="1321"/>
      <c r="AJ157" s="1321"/>
      <c r="AK157" s="1322"/>
      <c r="AV157" s="38"/>
      <c r="AW157" s="126">
        <v>27</v>
      </c>
      <c r="AX157" s="127" t="s">
        <v>443</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15">
      <c r="G158" s="813"/>
      <c r="H158" s="814"/>
      <c r="I158" s="814"/>
      <c r="J158" s="814"/>
      <c r="K158" s="814"/>
      <c r="L158" s="814"/>
      <c r="M158" s="814"/>
      <c r="N158" s="814"/>
      <c r="O158" s="814"/>
      <c r="P158" s="814"/>
      <c r="Q158" s="814"/>
      <c r="R158" s="814"/>
      <c r="S158" s="814"/>
      <c r="T158" s="814"/>
      <c r="U158" s="814"/>
      <c r="V158" s="814"/>
      <c r="W158" s="814"/>
      <c r="X158" s="814"/>
      <c r="Y158" s="814"/>
      <c r="Z158" s="814"/>
      <c r="AA158" s="814"/>
      <c r="AB158" s="814"/>
      <c r="AC158" s="814"/>
      <c r="AD158" s="815"/>
      <c r="AE158" s="1323"/>
      <c r="AF158" s="1324"/>
      <c r="AG158" s="1324"/>
      <c r="AH158" s="1324"/>
      <c r="AI158" s="1324"/>
      <c r="AJ158" s="1324"/>
      <c r="AK158" s="1325"/>
      <c r="AV158" s="38"/>
      <c r="AW158" s="126">
        <v>28</v>
      </c>
      <c r="AX158" s="127" t="s">
        <v>444</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15">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445</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15">
      <c r="G160" s="1198" t="s">
        <v>446</v>
      </c>
      <c r="H160" s="1199"/>
      <c r="I160" s="1199"/>
      <c r="J160" s="1199"/>
      <c r="K160" s="1199"/>
      <c r="L160" s="1199"/>
      <c r="M160" s="1199"/>
      <c r="N160" s="1199"/>
      <c r="O160" s="1199"/>
      <c r="P160" s="1199"/>
      <c r="Q160" s="1199"/>
      <c r="R160" s="1199"/>
      <c r="S160" s="1199"/>
      <c r="T160" s="1199"/>
      <c r="U160" s="1199"/>
      <c r="V160" s="1199"/>
      <c r="W160" s="1199"/>
      <c r="X160" s="1199"/>
      <c r="Y160" s="1199"/>
      <c r="Z160" s="1199"/>
      <c r="AA160" s="1199"/>
      <c r="AB160" s="1199"/>
      <c r="AC160" s="1199"/>
      <c r="AD160" s="1277"/>
      <c r="AE160" s="1320" t="str">
        <f>+AN146</f>
        <v/>
      </c>
      <c r="AF160" s="1321"/>
      <c r="AG160" s="1321"/>
      <c r="AH160" s="1321"/>
      <c r="AI160" s="1321"/>
      <c r="AJ160" s="1321"/>
      <c r="AK160" s="1322"/>
      <c r="AV160" s="38"/>
      <c r="AW160" s="126">
        <v>30</v>
      </c>
      <c r="AX160" s="127" t="s">
        <v>447</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15">
      <c r="G161" s="813"/>
      <c r="H161" s="814"/>
      <c r="I161" s="814"/>
      <c r="J161" s="814"/>
      <c r="K161" s="814"/>
      <c r="L161" s="814"/>
      <c r="M161" s="814"/>
      <c r="N161" s="814"/>
      <c r="O161" s="814"/>
      <c r="P161" s="814"/>
      <c r="Q161" s="814"/>
      <c r="R161" s="814"/>
      <c r="S161" s="814"/>
      <c r="T161" s="814"/>
      <c r="U161" s="814"/>
      <c r="V161" s="814"/>
      <c r="W161" s="814"/>
      <c r="X161" s="814"/>
      <c r="Y161" s="814"/>
      <c r="Z161" s="814"/>
      <c r="AA161" s="814"/>
      <c r="AB161" s="814"/>
      <c r="AC161" s="814"/>
      <c r="AD161" s="815"/>
      <c r="AE161" s="1323"/>
      <c r="AF161" s="1324"/>
      <c r="AG161" s="1324"/>
      <c r="AH161" s="1324"/>
      <c r="AI161" s="1324"/>
      <c r="AJ161" s="1324"/>
      <c r="AK161" s="1325"/>
      <c r="AV161" s="38"/>
      <c r="AW161" s="126">
        <v>31</v>
      </c>
      <c r="AX161" s="127" t="s">
        <v>448</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15">
      <c r="AV162" s="38"/>
      <c r="AW162" s="126">
        <v>32</v>
      </c>
      <c r="AX162" s="127" t="s">
        <v>449</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15">
      <c r="G163" s="1198" t="s">
        <v>450</v>
      </c>
      <c r="H163" s="1199"/>
      <c r="I163" s="1199"/>
      <c r="J163" s="1199"/>
      <c r="K163" s="1199"/>
      <c r="L163" s="1199"/>
      <c r="M163" s="1199"/>
      <c r="N163" s="1199"/>
      <c r="O163" s="1199"/>
      <c r="P163" s="1199"/>
      <c r="Q163" s="1199"/>
      <c r="R163" s="1199"/>
      <c r="S163" s="1199"/>
      <c r="T163" s="1199"/>
      <c r="U163" s="1199"/>
      <c r="V163" s="1199"/>
      <c r="W163" s="1199"/>
      <c r="X163" s="1199"/>
      <c r="Y163" s="1199"/>
      <c r="Z163" s="1199"/>
      <c r="AA163" s="1199"/>
      <c r="AB163" s="1199"/>
      <c r="AC163" s="1199"/>
      <c r="AD163" s="1277"/>
      <c r="AE163" s="1320" t="str">
        <f>IF(SUM(AE154,AE157,AE160)=0,"",SUM(AE154,AE157,AE160))</f>
        <v/>
      </c>
      <c r="AF163" s="1321"/>
      <c r="AG163" s="1321"/>
      <c r="AH163" s="1321"/>
      <c r="AI163" s="1321"/>
      <c r="AJ163" s="1321"/>
      <c r="AK163" s="1322"/>
      <c r="AV163" s="38"/>
      <c r="AW163" s="126">
        <v>33</v>
      </c>
      <c r="AX163" s="127" t="s">
        <v>451</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15">
      <c r="G164" s="813"/>
      <c r="H164" s="814"/>
      <c r="I164" s="814"/>
      <c r="J164" s="814"/>
      <c r="K164" s="814"/>
      <c r="L164" s="814"/>
      <c r="M164" s="814"/>
      <c r="N164" s="814"/>
      <c r="O164" s="814"/>
      <c r="P164" s="814"/>
      <c r="Q164" s="814"/>
      <c r="R164" s="814"/>
      <c r="S164" s="814"/>
      <c r="T164" s="814"/>
      <c r="U164" s="814"/>
      <c r="V164" s="814"/>
      <c r="W164" s="814"/>
      <c r="X164" s="814"/>
      <c r="Y164" s="814"/>
      <c r="Z164" s="814"/>
      <c r="AA164" s="814"/>
      <c r="AB164" s="814"/>
      <c r="AC164" s="814"/>
      <c r="AD164" s="815"/>
      <c r="AE164" s="1323"/>
      <c r="AF164" s="1324"/>
      <c r="AG164" s="1324"/>
      <c r="AH164" s="1324"/>
      <c r="AI164" s="1324"/>
      <c r="AJ164" s="1324"/>
      <c r="AK164" s="1325"/>
      <c r="AW164" s="126">
        <v>34</v>
      </c>
      <c r="AX164" s="127" t="s">
        <v>452</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15">
      <c r="AW165" s="126">
        <v>35</v>
      </c>
      <c r="AX165" s="127" t="s">
        <v>453</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5" x14ac:dyDescent="0.15">
      <c r="AW166" s="126">
        <v>36</v>
      </c>
      <c r="AX166" s="127" t="s">
        <v>454</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5" x14ac:dyDescent="0.15">
      <c r="AW167" s="126">
        <v>37</v>
      </c>
      <c r="AX167" s="127" t="s">
        <v>455</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5" x14ac:dyDescent="0.15">
      <c r="AW168" s="126">
        <v>38</v>
      </c>
      <c r="AX168" s="127" t="s">
        <v>456</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5" x14ac:dyDescent="0.15">
      <c r="AW169" s="126">
        <v>39</v>
      </c>
      <c r="AX169" s="127" t="s">
        <v>457</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5" x14ac:dyDescent="0.15">
      <c r="AW170" s="126">
        <v>40</v>
      </c>
      <c r="AX170" s="127" t="s">
        <v>458</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5" x14ac:dyDescent="0.15">
      <c r="AW171" s="126">
        <v>41</v>
      </c>
      <c r="AX171" s="127" t="s">
        <v>459</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5" x14ac:dyDescent="0.15">
      <c r="AW172" s="126">
        <v>42</v>
      </c>
      <c r="AX172" s="127" t="s">
        <v>460</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5" x14ac:dyDescent="0.15">
      <c r="AW173" s="126">
        <v>43</v>
      </c>
      <c r="AX173" s="127" t="s">
        <v>461</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5" x14ac:dyDescent="0.15">
      <c r="AW174" s="126">
        <v>44</v>
      </c>
      <c r="AX174" s="127" t="s">
        <v>462</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5" x14ac:dyDescent="0.15">
      <c r="AW175" s="126">
        <v>45</v>
      </c>
      <c r="AX175" s="127" t="s">
        <v>463</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5" x14ac:dyDescent="0.15">
      <c r="AW176" s="126">
        <v>46</v>
      </c>
      <c r="AX176" s="127" t="s">
        <v>464</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4.25" thickBot="1" x14ac:dyDescent="0.2">
      <c r="AW177" s="134">
        <v>47</v>
      </c>
      <c r="AX177" s="135" t="s">
        <v>465</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G160:AD161"/>
    <mergeCell ref="AE160:AK161"/>
    <mergeCell ref="G163:AD164"/>
    <mergeCell ref="AE163:AK164"/>
    <mergeCell ref="AI146:AM147"/>
    <mergeCell ref="AN146:AQ147"/>
    <mergeCell ref="G154:AD155"/>
    <mergeCell ref="AE154:AK155"/>
    <mergeCell ref="G157:AD158"/>
    <mergeCell ref="AE157:AK158"/>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B137:B144"/>
    <mergeCell ref="C137:E144"/>
    <mergeCell ref="F137:T140"/>
    <mergeCell ref="U137:V140"/>
    <mergeCell ref="W137:X140"/>
    <mergeCell ref="B129:B136"/>
    <mergeCell ref="C129:E136"/>
    <mergeCell ref="F129:T132"/>
    <mergeCell ref="U129:V132"/>
    <mergeCell ref="W129:X132"/>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B71:AS72"/>
    <mergeCell ref="B75:G77"/>
    <mergeCell ref="H75:AH77"/>
    <mergeCell ref="AI75:AM77"/>
    <mergeCell ref="AN75:AQ77"/>
    <mergeCell ref="B78:B85"/>
    <mergeCell ref="C78:G85"/>
    <mergeCell ref="H78:Q85"/>
    <mergeCell ref="R78:AH81"/>
    <mergeCell ref="AI78:AM81"/>
    <mergeCell ref="AL64:AO65"/>
    <mergeCell ref="AP64:AS65"/>
    <mergeCell ref="M67:Y68"/>
    <mergeCell ref="Z67:AD68"/>
    <mergeCell ref="AF67:AN68"/>
    <mergeCell ref="AO67:AS68"/>
    <mergeCell ref="B59:B62"/>
    <mergeCell ref="C59:I62"/>
    <mergeCell ref="J59:AE62"/>
    <mergeCell ref="AF59:AK62"/>
    <mergeCell ref="AL59:AO62"/>
    <mergeCell ref="AP59:AS6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B51:B54"/>
    <mergeCell ref="C51:I54"/>
    <mergeCell ref="J51:AE51"/>
    <mergeCell ref="AF51:AK51"/>
    <mergeCell ref="AL51:AO51"/>
    <mergeCell ref="AP51:AS51"/>
    <mergeCell ref="J52:AE52"/>
    <mergeCell ref="AF52:AK52"/>
    <mergeCell ref="AL52:AO52"/>
    <mergeCell ref="AP52:AS52"/>
    <mergeCell ref="K47:AE47"/>
    <mergeCell ref="AF47:AK47"/>
    <mergeCell ref="AL47:AO47"/>
    <mergeCell ref="AP47:AS47"/>
    <mergeCell ref="K53:AE53"/>
    <mergeCell ref="AF53:AK53"/>
    <mergeCell ref="AL53:AO53"/>
    <mergeCell ref="AP53:AS53"/>
    <mergeCell ref="K54:AE54"/>
    <mergeCell ref="AF54:AK54"/>
    <mergeCell ref="AL54:AO54"/>
    <mergeCell ref="AP54:AS54"/>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W127:AX130"/>
    <mergeCell ref="AY127:BB127"/>
    <mergeCell ref="BC127:BF127"/>
    <mergeCell ref="BG127:BG130"/>
    <mergeCell ref="BH127:BH130"/>
    <mergeCell ref="AY128:BB128"/>
    <mergeCell ref="BC128:BF128"/>
    <mergeCell ref="AY129:AZ129"/>
    <mergeCell ref="BA129:BB129"/>
    <mergeCell ref="BC129:BD129"/>
    <mergeCell ref="BE129:BF129"/>
  </mergeCells>
  <phoneticPr fontId="10"/>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25" defaultRowHeight="13.5" x14ac:dyDescent="0.15"/>
  <cols>
    <col min="1" max="1" width="8.5" style="162" customWidth="1"/>
    <col min="2" max="17" width="7.125" style="162"/>
    <col min="18" max="18" width="5.125" style="162" customWidth="1"/>
    <col min="19" max="16384" width="7.125" style="162"/>
  </cols>
  <sheetData>
    <row r="1" spans="2:17" ht="20.100000000000001" customHeight="1" x14ac:dyDescent="0.15">
      <c r="B1" s="176" t="s">
        <v>466</v>
      </c>
    </row>
    <row r="2" spans="2:17" ht="20.100000000000001" customHeight="1" x14ac:dyDescent="0.15">
      <c r="B2" s="1332" t="s">
        <v>467</v>
      </c>
      <c r="C2" s="1332"/>
      <c r="D2" s="1332"/>
      <c r="E2" s="1332"/>
      <c r="F2" s="1332"/>
      <c r="G2" s="1332"/>
      <c r="H2" s="1332"/>
      <c r="I2" s="1332"/>
      <c r="J2" s="1332"/>
      <c r="K2" s="1332"/>
      <c r="L2" s="1332"/>
      <c r="M2" s="1332"/>
      <c r="N2" s="1332"/>
      <c r="O2" s="1332"/>
      <c r="P2" s="1332"/>
      <c r="Q2" s="1332"/>
    </row>
    <row r="3" spans="2:17" ht="20.100000000000001" customHeight="1" x14ac:dyDescent="0.15">
      <c r="B3" s="1332" t="s">
        <v>468</v>
      </c>
      <c r="C3" s="1332"/>
      <c r="D3" s="1332"/>
      <c r="E3" s="1332"/>
      <c r="F3" s="1332"/>
      <c r="G3" s="1332"/>
      <c r="H3" s="1332"/>
      <c r="I3" s="1332"/>
      <c r="J3" s="1332"/>
      <c r="K3" s="1332"/>
      <c r="L3" s="1332"/>
      <c r="M3" s="1332"/>
      <c r="N3" s="1332"/>
      <c r="O3" s="1332"/>
      <c r="P3" s="1332"/>
      <c r="Q3" s="1332"/>
    </row>
    <row r="4" spans="2:17" ht="10.5" customHeight="1" x14ac:dyDescent="0.15">
      <c r="B4" s="163"/>
      <c r="C4" s="164"/>
      <c r="D4" s="164"/>
      <c r="E4" s="164"/>
      <c r="F4" s="164"/>
      <c r="G4" s="164"/>
      <c r="H4" s="164"/>
      <c r="I4" s="164"/>
      <c r="J4" s="164"/>
      <c r="K4" s="164"/>
      <c r="L4" s="164"/>
      <c r="M4" s="164"/>
      <c r="N4" s="164"/>
      <c r="O4" s="164"/>
      <c r="P4" s="164"/>
      <c r="Q4" s="164"/>
    </row>
    <row r="5" spans="2:17" ht="20.100000000000001" customHeight="1" x14ac:dyDescent="0.15">
      <c r="B5" s="165" t="s">
        <v>469</v>
      </c>
      <c r="L5" s="162" t="s">
        <v>470</v>
      </c>
    </row>
    <row r="6" spans="2:17" ht="20.100000000000001" customHeight="1" x14ac:dyDescent="0.15">
      <c r="B6" s="172" t="s">
        <v>471</v>
      </c>
    </row>
    <row r="7" spans="2:17" ht="20.100000000000001" customHeight="1" x14ac:dyDescent="0.15">
      <c r="B7" s="169" t="s">
        <v>127</v>
      </c>
    </row>
    <row r="8" spans="2:17" ht="20.100000000000001" customHeight="1" x14ac:dyDescent="0.15">
      <c r="B8" s="1333" t="s">
        <v>472</v>
      </c>
      <c r="C8" s="1334"/>
      <c r="D8" s="1333" t="s">
        <v>473</v>
      </c>
      <c r="E8" s="1334"/>
      <c r="F8" s="1333" t="s">
        <v>474</v>
      </c>
      <c r="G8" s="1335"/>
      <c r="H8" s="1334"/>
      <c r="I8" s="1336" t="s">
        <v>475</v>
      </c>
      <c r="J8" s="1336"/>
      <c r="K8" s="1337" t="s">
        <v>476</v>
      </c>
      <c r="L8" s="1337"/>
      <c r="M8" s="1337" t="s">
        <v>477</v>
      </c>
      <c r="N8" s="1337"/>
      <c r="O8" s="1336" t="s">
        <v>478</v>
      </c>
      <c r="P8" s="1338"/>
      <c r="Q8" s="1338"/>
    </row>
    <row r="9" spans="2:17" ht="50.1" customHeight="1" x14ac:dyDescent="0.15">
      <c r="B9" s="1339"/>
      <c r="C9" s="1340"/>
      <c r="D9" s="1339"/>
      <c r="E9" s="1340"/>
      <c r="F9" s="1339"/>
      <c r="G9" s="1341"/>
      <c r="H9" s="1340"/>
      <c r="I9" s="170" t="s">
        <v>479</v>
      </c>
      <c r="J9" s="170" t="s">
        <v>480</v>
      </c>
      <c r="K9" s="1337"/>
      <c r="L9" s="1337"/>
      <c r="M9" s="1337"/>
      <c r="N9" s="1337"/>
      <c r="O9" s="170" t="s">
        <v>481</v>
      </c>
      <c r="P9" s="1337" t="s">
        <v>482</v>
      </c>
      <c r="Q9" s="1337"/>
    </row>
    <row r="10" spans="2:17" ht="20.100000000000001" customHeight="1" x14ac:dyDescent="0.15">
      <c r="B10" s="1338"/>
      <c r="C10" s="1338"/>
      <c r="D10" s="1338"/>
      <c r="E10" s="1338"/>
      <c r="F10" s="1338"/>
      <c r="G10" s="1338"/>
      <c r="H10" s="1338"/>
      <c r="I10" s="171"/>
      <c r="J10" s="171"/>
      <c r="K10" s="1338"/>
      <c r="L10" s="1338"/>
      <c r="M10" s="1338"/>
      <c r="N10" s="1338"/>
      <c r="O10" s="171"/>
      <c r="P10" s="1338"/>
      <c r="Q10" s="1338"/>
    </row>
    <row r="11" spans="2:17" ht="20.100000000000001" customHeight="1" x14ac:dyDescent="0.15">
      <c r="B11" s="1338"/>
      <c r="C11" s="1338"/>
      <c r="D11" s="1338"/>
      <c r="E11" s="1338"/>
      <c r="F11" s="1338"/>
      <c r="G11" s="1338"/>
      <c r="H11" s="1338"/>
      <c r="I11" s="171"/>
      <c r="J11" s="171"/>
      <c r="K11" s="1338"/>
      <c r="L11" s="1338"/>
      <c r="M11" s="1338"/>
      <c r="N11" s="1338"/>
      <c r="O11" s="171"/>
      <c r="P11" s="1338"/>
      <c r="Q11" s="1338"/>
    </row>
    <row r="12" spans="2:17" ht="20.100000000000001" customHeight="1" x14ac:dyDescent="0.15">
      <c r="B12" s="1338" t="s">
        <v>120</v>
      </c>
      <c r="C12" s="1338"/>
      <c r="D12" s="1338"/>
      <c r="E12" s="1338"/>
      <c r="F12" s="1338"/>
      <c r="G12" s="1338"/>
      <c r="H12" s="1338"/>
      <c r="I12" s="1338"/>
      <c r="J12" s="1338"/>
      <c r="K12" s="1338"/>
      <c r="L12" s="1338"/>
      <c r="M12" s="1338"/>
      <c r="N12" s="1338"/>
      <c r="O12" s="1338"/>
      <c r="P12" s="1336"/>
      <c r="Q12" s="1338"/>
    </row>
    <row r="13" spans="2:17" ht="20.100000000000001" customHeight="1" x14ac:dyDescent="0.15">
      <c r="B13" s="166" t="s">
        <v>118</v>
      </c>
      <c r="C13" s="167"/>
      <c r="D13" s="167"/>
      <c r="E13" s="167"/>
      <c r="F13" s="167"/>
      <c r="G13" s="167"/>
      <c r="H13" s="167"/>
      <c r="I13" s="167"/>
      <c r="J13" s="167"/>
      <c r="K13" s="167"/>
      <c r="L13" s="167"/>
      <c r="M13" s="167"/>
      <c r="N13" s="167"/>
      <c r="O13" s="167"/>
      <c r="P13" s="167"/>
      <c r="Q13" s="168"/>
    </row>
    <row r="14" spans="2:17" ht="20.100000000000001" customHeight="1" x14ac:dyDescent="0.15">
      <c r="B14" s="1342" t="s">
        <v>41</v>
      </c>
      <c r="C14" s="1342"/>
      <c r="D14" s="1342"/>
      <c r="E14" s="1342"/>
      <c r="F14" s="1342"/>
      <c r="G14" s="1342"/>
      <c r="H14" s="1342"/>
      <c r="I14" s="1342"/>
      <c r="J14" s="1342"/>
      <c r="K14" s="1342"/>
      <c r="L14" s="1342"/>
      <c r="M14" s="1342"/>
      <c r="N14" s="1342"/>
      <c r="O14" s="1342"/>
      <c r="P14" s="1342"/>
      <c r="Q14" s="1342"/>
    </row>
    <row r="15" spans="2:17" ht="20.100000000000001" customHeight="1" x14ac:dyDescent="0.15">
      <c r="B15" s="1342" t="s">
        <v>141</v>
      </c>
      <c r="C15" s="1342"/>
      <c r="D15" s="1342"/>
      <c r="E15" s="1342"/>
      <c r="F15" s="1342"/>
      <c r="G15" s="1342"/>
      <c r="H15" s="1342"/>
      <c r="I15" s="1342"/>
      <c r="J15" s="1342"/>
      <c r="K15" s="1342"/>
      <c r="L15" s="1342"/>
      <c r="M15" s="1342"/>
      <c r="N15" s="1342"/>
      <c r="O15" s="1342"/>
      <c r="P15" s="1342"/>
      <c r="Q15" s="1342"/>
    </row>
    <row r="16" spans="2:17" ht="20.100000000000001" customHeight="1" x14ac:dyDescent="0.15">
      <c r="B16" s="1342" t="s">
        <v>44</v>
      </c>
      <c r="C16" s="1342"/>
      <c r="D16" s="1342"/>
      <c r="E16" s="1342"/>
      <c r="F16" s="1342"/>
      <c r="G16" s="1342"/>
      <c r="H16" s="1342"/>
      <c r="I16" s="1342"/>
      <c r="J16" s="1342"/>
      <c r="K16" s="1342"/>
      <c r="L16" s="1342"/>
      <c r="M16" s="1342"/>
      <c r="N16" s="1342"/>
      <c r="O16" s="1342"/>
      <c r="P16" s="1342"/>
      <c r="Q16" s="1342"/>
    </row>
    <row r="17" spans="2:17" ht="20.100000000000001" customHeight="1" x14ac:dyDescent="0.15">
      <c r="B17" s="1342" t="s">
        <v>132</v>
      </c>
      <c r="C17" s="1342"/>
      <c r="D17" s="1342"/>
      <c r="E17" s="1342"/>
      <c r="F17" s="1342"/>
      <c r="G17" s="1342"/>
      <c r="H17" s="1342"/>
      <c r="I17" s="1342"/>
      <c r="J17" s="1342"/>
      <c r="K17" s="1342"/>
      <c r="L17" s="1342"/>
      <c r="M17" s="1342"/>
      <c r="N17" s="1342"/>
      <c r="O17" s="1342"/>
      <c r="P17" s="1342"/>
      <c r="Q17" s="1342"/>
    </row>
    <row r="18" spans="2:17" ht="20.100000000000001" customHeight="1" x14ac:dyDescent="0.15">
      <c r="B18" s="164"/>
      <c r="C18" s="164"/>
      <c r="D18" s="164"/>
      <c r="E18" s="164"/>
      <c r="F18" s="164"/>
      <c r="G18" s="164"/>
      <c r="H18" s="164"/>
      <c r="I18" s="164"/>
      <c r="J18" s="164"/>
      <c r="K18" s="164"/>
      <c r="L18" s="164"/>
      <c r="M18" s="164"/>
      <c r="N18" s="164"/>
      <c r="O18" s="164"/>
      <c r="P18" s="164"/>
      <c r="Q18" s="164"/>
    </row>
    <row r="19" spans="2:17" ht="20.100000000000001" customHeight="1" x14ac:dyDescent="0.15">
      <c r="B19" s="169" t="s">
        <v>119</v>
      </c>
    </row>
    <row r="20" spans="2:17" ht="20.100000000000001" customHeight="1" x14ac:dyDescent="0.15">
      <c r="B20" s="1333" t="s">
        <v>472</v>
      </c>
      <c r="C20" s="1334"/>
      <c r="D20" s="1333" t="s">
        <v>473</v>
      </c>
      <c r="E20" s="1334"/>
      <c r="F20" s="1333" t="s">
        <v>474</v>
      </c>
      <c r="G20" s="1335"/>
      <c r="H20" s="1334"/>
      <c r="I20" s="1336" t="s">
        <v>483</v>
      </c>
      <c r="J20" s="1336"/>
      <c r="K20" s="1336"/>
      <c r="L20" s="1336"/>
      <c r="M20" s="1337" t="s">
        <v>477</v>
      </c>
      <c r="N20" s="1337"/>
      <c r="O20" s="1336" t="s">
        <v>478</v>
      </c>
      <c r="P20" s="1338"/>
      <c r="Q20" s="1338"/>
    </row>
    <row r="21" spans="2:17" ht="50.1" customHeight="1" x14ac:dyDescent="0.15">
      <c r="B21" s="1339"/>
      <c r="C21" s="1340"/>
      <c r="D21" s="1339"/>
      <c r="E21" s="1340"/>
      <c r="F21" s="1339"/>
      <c r="G21" s="1341"/>
      <c r="H21" s="1340"/>
      <c r="I21" s="170" t="s">
        <v>479</v>
      </c>
      <c r="J21" s="170" t="s">
        <v>480</v>
      </c>
      <c r="K21" s="1337" t="s">
        <v>484</v>
      </c>
      <c r="L21" s="1337"/>
      <c r="M21" s="1337"/>
      <c r="N21" s="1337"/>
      <c r="O21" s="170" t="s">
        <v>481</v>
      </c>
      <c r="P21" s="1337" t="s">
        <v>485</v>
      </c>
      <c r="Q21" s="1337"/>
    </row>
    <row r="22" spans="2:17" ht="20.100000000000001" customHeight="1" x14ac:dyDescent="0.15">
      <c r="B22" s="1338"/>
      <c r="C22" s="1338"/>
      <c r="D22" s="1338"/>
      <c r="E22" s="1338"/>
      <c r="F22" s="1338"/>
      <c r="G22" s="1338"/>
      <c r="H22" s="1338"/>
      <c r="I22" s="171"/>
      <c r="J22" s="171"/>
      <c r="K22" s="1338"/>
      <c r="L22" s="1338"/>
      <c r="M22" s="1338"/>
      <c r="N22" s="1338"/>
      <c r="O22" s="171"/>
      <c r="P22" s="1338"/>
      <c r="Q22" s="1338"/>
    </row>
    <row r="23" spans="2:17" ht="20.100000000000001" customHeight="1" x14ac:dyDescent="0.15">
      <c r="B23" s="1338"/>
      <c r="C23" s="1338"/>
      <c r="D23" s="1338"/>
      <c r="E23" s="1338"/>
      <c r="F23" s="1338"/>
      <c r="G23" s="1338"/>
      <c r="H23" s="1338"/>
      <c r="I23" s="171"/>
      <c r="J23" s="171"/>
      <c r="K23" s="1338"/>
      <c r="L23" s="1338"/>
      <c r="M23" s="1338"/>
      <c r="N23" s="1338"/>
      <c r="O23" s="171"/>
      <c r="P23" s="1338"/>
      <c r="Q23" s="1338"/>
    </row>
    <row r="24" spans="2:17" ht="20.100000000000001" customHeight="1" x14ac:dyDescent="0.15">
      <c r="B24" s="1338" t="s">
        <v>120</v>
      </c>
      <c r="C24" s="1338"/>
      <c r="D24" s="1338"/>
      <c r="E24" s="1338"/>
      <c r="F24" s="1338"/>
      <c r="G24" s="1338"/>
      <c r="H24" s="1338"/>
      <c r="I24" s="1338"/>
      <c r="J24" s="1338"/>
      <c r="K24" s="1338"/>
      <c r="L24" s="1338"/>
      <c r="M24" s="1338"/>
      <c r="N24" s="1338"/>
      <c r="O24" s="1338"/>
      <c r="P24" s="1336"/>
      <c r="Q24" s="1338"/>
    </row>
    <row r="25" spans="2:17" ht="20.100000000000001" customHeight="1" x14ac:dyDescent="0.15">
      <c r="B25" s="166" t="s">
        <v>118</v>
      </c>
      <c r="C25" s="167"/>
      <c r="D25" s="167"/>
      <c r="E25" s="167"/>
      <c r="F25" s="167"/>
      <c r="G25" s="167"/>
      <c r="H25" s="167"/>
      <c r="I25" s="167"/>
      <c r="J25" s="167"/>
      <c r="K25" s="167"/>
      <c r="L25" s="167"/>
      <c r="M25" s="167"/>
      <c r="N25" s="167"/>
      <c r="O25" s="167"/>
      <c r="P25" s="167"/>
      <c r="Q25" s="168"/>
    </row>
    <row r="26" spans="2:17" ht="20.100000000000001" customHeight="1" x14ac:dyDescent="0.15">
      <c r="B26" s="1342" t="s">
        <v>41</v>
      </c>
      <c r="C26" s="1342"/>
      <c r="D26" s="1342"/>
      <c r="E26" s="1342"/>
      <c r="F26" s="1342"/>
      <c r="G26" s="1342"/>
      <c r="H26" s="1342"/>
      <c r="I26" s="1342"/>
      <c r="J26" s="1342"/>
      <c r="K26" s="1342"/>
      <c r="L26" s="1342"/>
      <c r="M26" s="1342"/>
      <c r="N26" s="1342"/>
      <c r="O26" s="1342"/>
      <c r="P26" s="1342"/>
      <c r="Q26" s="1342"/>
    </row>
    <row r="27" spans="2:17" ht="20.100000000000001" customHeight="1" x14ac:dyDescent="0.15">
      <c r="B27" s="1342" t="s">
        <v>141</v>
      </c>
      <c r="C27" s="1342"/>
      <c r="D27" s="1342"/>
      <c r="E27" s="1342"/>
      <c r="F27" s="1342"/>
      <c r="G27" s="1342"/>
      <c r="H27" s="1342"/>
      <c r="I27" s="1342"/>
      <c r="J27" s="1342"/>
      <c r="K27" s="1342"/>
      <c r="L27" s="1342"/>
      <c r="M27" s="1342"/>
      <c r="N27" s="1342"/>
      <c r="O27" s="1342"/>
      <c r="P27" s="1342"/>
      <c r="Q27" s="1342"/>
    </row>
    <row r="28" spans="2:17" ht="20.100000000000001" customHeight="1" x14ac:dyDescent="0.15">
      <c r="B28" s="1342" t="s">
        <v>44</v>
      </c>
      <c r="C28" s="1342"/>
      <c r="D28" s="1342"/>
      <c r="E28" s="1342"/>
      <c r="F28" s="1342"/>
      <c r="G28" s="1342"/>
      <c r="H28" s="1342"/>
      <c r="I28" s="1342"/>
      <c r="J28" s="1342"/>
      <c r="K28" s="1342"/>
      <c r="L28" s="1342"/>
      <c r="M28" s="1342"/>
      <c r="N28" s="1342"/>
      <c r="O28" s="1342"/>
      <c r="P28" s="1342"/>
      <c r="Q28" s="1342"/>
    </row>
    <row r="29" spans="2:17" ht="20.100000000000001" customHeight="1" x14ac:dyDescent="0.15">
      <c r="B29" s="1342" t="s">
        <v>132</v>
      </c>
      <c r="C29" s="1342"/>
      <c r="D29" s="1342"/>
      <c r="E29" s="1342"/>
      <c r="F29" s="1342"/>
      <c r="G29" s="1342"/>
      <c r="H29" s="1342"/>
      <c r="I29" s="1342"/>
      <c r="J29" s="1342"/>
      <c r="K29" s="1342"/>
      <c r="L29" s="1342"/>
      <c r="M29" s="1342"/>
      <c r="N29" s="1342"/>
      <c r="O29" s="1342"/>
      <c r="P29" s="1342"/>
      <c r="Q29" s="1342"/>
    </row>
    <row r="30" spans="2:17" ht="20.100000000000001" customHeight="1" x14ac:dyDescent="0.15">
      <c r="B30" s="164"/>
      <c r="C30" s="164"/>
      <c r="D30" s="164"/>
      <c r="E30" s="164"/>
      <c r="F30" s="164"/>
      <c r="G30" s="164"/>
      <c r="H30" s="164"/>
      <c r="I30" s="164"/>
      <c r="J30" s="164"/>
      <c r="K30" s="164"/>
      <c r="L30" s="164"/>
      <c r="M30" s="164"/>
      <c r="N30" s="164"/>
      <c r="O30" s="164"/>
      <c r="P30" s="164"/>
      <c r="Q30" s="164"/>
    </row>
    <row r="31" spans="2:17" ht="20.100000000000001" customHeight="1" x14ac:dyDescent="0.15">
      <c r="B31" s="169" t="s">
        <v>486</v>
      </c>
    </row>
    <row r="32" spans="2:17" ht="50.1" customHeight="1" x14ac:dyDescent="0.15">
      <c r="B32" s="1338" t="s">
        <v>487</v>
      </c>
      <c r="C32" s="1338"/>
      <c r="D32" s="1338"/>
      <c r="E32" s="1338"/>
      <c r="F32" s="1336" t="s">
        <v>488</v>
      </c>
      <c r="G32" s="1338"/>
      <c r="H32" s="1338"/>
      <c r="I32" s="1336" t="s">
        <v>489</v>
      </c>
      <c r="J32" s="1338"/>
      <c r="K32" s="1338"/>
      <c r="L32" s="1336" t="s">
        <v>490</v>
      </c>
      <c r="M32" s="1338"/>
      <c r="N32" s="1338"/>
      <c r="O32" s="1336" t="s">
        <v>491</v>
      </c>
      <c r="P32" s="1338"/>
      <c r="Q32" s="1338"/>
    </row>
    <row r="33" spans="2:17" ht="20.100000000000001" customHeight="1" x14ac:dyDescent="0.15">
      <c r="B33" s="1338"/>
      <c r="C33" s="1338"/>
      <c r="D33" s="1338"/>
      <c r="E33" s="1338"/>
      <c r="F33" s="1338"/>
      <c r="G33" s="1338"/>
      <c r="H33" s="1338"/>
      <c r="I33" s="1338"/>
      <c r="J33" s="1338"/>
      <c r="K33" s="1338"/>
      <c r="L33" s="1338"/>
      <c r="M33" s="1338"/>
      <c r="N33" s="1338"/>
      <c r="O33" s="1338"/>
      <c r="P33" s="1338"/>
      <c r="Q33" s="1338"/>
    </row>
    <row r="34" spans="2:17" ht="20.100000000000001" customHeight="1" x14ac:dyDescent="0.15">
      <c r="B34" s="1338"/>
      <c r="C34" s="1338"/>
      <c r="D34" s="1338"/>
      <c r="E34" s="1338"/>
      <c r="F34" s="1338"/>
      <c r="G34" s="1338"/>
      <c r="H34" s="1338"/>
      <c r="I34" s="1338"/>
      <c r="J34" s="1338"/>
      <c r="K34" s="1338"/>
      <c r="L34" s="1338"/>
      <c r="M34" s="1338"/>
      <c r="N34" s="1338"/>
      <c r="O34" s="1338"/>
      <c r="P34" s="1338"/>
      <c r="Q34" s="1338"/>
    </row>
    <row r="35" spans="2:17" ht="20.100000000000001" customHeight="1" x14ac:dyDescent="0.15">
      <c r="B35" s="1338" t="s">
        <v>120</v>
      </c>
      <c r="C35" s="1338"/>
      <c r="D35" s="1338"/>
      <c r="E35" s="1338"/>
      <c r="F35" s="1338"/>
      <c r="G35" s="1338"/>
      <c r="H35" s="1338"/>
      <c r="I35" s="1338"/>
      <c r="J35" s="1338"/>
      <c r="K35" s="1338"/>
      <c r="L35" s="1338"/>
      <c r="M35" s="1338"/>
      <c r="N35" s="1338"/>
      <c r="O35" s="1338"/>
      <c r="P35" s="1338"/>
      <c r="Q35" s="1338"/>
    </row>
    <row r="36" spans="2:17" ht="20.100000000000001" customHeight="1" x14ac:dyDescent="0.15">
      <c r="B36" s="166" t="s">
        <v>118</v>
      </c>
      <c r="C36" s="167"/>
      <c r="D36" s="167"/>
      <c r="E36" s="167"/>
      <c r="F36" s="167"/>
      <c r="G36" s="167"/>
      <c r="H36" s="167"/>
      <c r="I36" s="167"/>
      <c r="J36" s="167"/>
      <c r="K36" s="167"/>
      <c r="L36" s="167"/>
      <c r="M36" s="167"/>
      <c r="N36" s="167"/>
      <c r="O36" s="167"/>
      <c r="P36" s="167"/>
      <c r="Q36" s="168"/>
    </row>
    <row r="37" spans="2:17" ht="20.100000000000001" customHeight="1" x14ac:dyDescent="0.15">
      <c r="B37" s="1342" t="s">
        <v>41</v>
      </c>
      <c r="C37" s="1342"/>
      <c r="D37" s="1342"/>
      <c r="E37" s="1342"/>
      <c r="F37" s="1342"/>
      <c r="G37" s="1342"/>
      <c r="H37" s="1342"/>
      <c r="I37" s="1342"/>
      <c r="J37" s="1342"/>
      <c r="K37" s="1342"/>
      <c r="L37" s="1342"/>
      <c r="M37" s="1342"/>
      <c r="N37" s="1342"/>
      <c r="O37" s="1342"/>
      <c r="P37" s="1342"/>
      <c r="Q37" s="1342"/>
    </row>
    <row r="38" spans="2:17" ht="20.100000000000001" customHeight="1" x14ac:dyDescent="0.15">
      <c r="B38" s="1342" t="s">
        <v>141</v>
      </c>
      <c r="C38" s="1342"/>
      <c r="D38" s="1342"/>
      <c r="E38" s="1342"/>
      <c r="F38" s="1342"/>
      <c r="G38" s="1342"/>
      <c r="H38" s="1342"/>
      <c r="I38" s="1342"/>
      <c r="J38" s="1342"/>
      <c r="K38" s="1342"/>
      <c r="L38" s="1342"/>
      <c r="M38" s="1342"/>
      <c r="N38" s="1342"/>
      <c r="O38" s="1342"/>
      <c r="P38" s="1342"/>
      <c r="Q38" s="1342"/>
    </row>
    <row r="39" spans="2:17" ht="20.100000000000001" customHeight="1" x14ac:dyDescent="0.15">
      <c r="B39" s="164"/>
      <c r="C39" s="164"/>
      <c r="D39" s="164"/>
      <c r="E39" s="164"/>
      <c r="F39" s="164"/>
      <c r="G39" s="164"/>
      <c r="H39" s="164"/>
      <c r="I39" s="164"/>
      <c r="J39" s="164"/>
      <c r="K39" s="164"/>
      <c r="L39" s="164"/>
      <c r="M39" s="164"/>
      <c r="N39" s="164"/>
      <c r="O39" s="164"/>
      <c r="P39" s="164"/>
      <c r="Q39" s="164"/>
    </row>
    <row r="40" spans="2:17" ht="20.100000000000001" customHeight="1" x14ac:dyDescent="0.15">
      <c r="B40" s="164"/>
      <c r="C40" s="164"/>
      <c r="D40" s="164"/>
      <c r="E40" s="164"/>
      <c r="F40" s="164"/>
      <c r="G40" s="164"/>
      <c r="H40" s="164"/>
      <c r="I40" s="164"/>
      <c r="J40" s="164"/>
      <c r="K40" s="164"/>
      <c r="L40" s="164"/>
      <c r="M40" s="164"/>
      <c r="N40" s="164"/>
      <c r="O40" s="164"/>
      <c r="P40" s="164"/>
      <c r="Q40" s="164"/>
    </row>
    <row r="41" spans="2:17" ht="20.100000000000001" customHeight="1" x14ac:dyDescent="0.15">
      <c r="B41" s="163" t="s">
        <v>492</v>
      </c>
    </row>
    <row r="42" spans="2:17" ht="50.1" customHeight="1" x14ac:dyDescent="0.15">
      <c r="B42" s="1343" t="s">
        <v>493</v>
      </c>
      <c r="C42" s="1343"/>
      <c r="D42" s="1343"/>
      <c r="E42" s="1343"/>
      <c r="F42" s="1337" t="s">
        <v>494</v>
      </c>
      <c r="G42" s="1343"/>
      <c r="H42" s="1343"/>
      <c r="I42" s="1337" t="s">
        <v>495</v>
      </c>
      <c r="J42" s="1343"/>
      <c r="K42" s="1343"/>
      <c r="L42" s="1337" t="s">
        <v>496</v>
      </c>
      <c r="M42" s="1343"/>
      <c r="N42" s="1343"/>
      <c r="O42" s="1337" t="s">
        <v>491</v>
      </c>
      <c r="P42" s="1343"/>
      <c r="Q42" s="1343"/>
    </row>
    <row r="43" spans="2:17" ht="20.100000000000001" customHeight="1" x14ac:dyDescent="0.15">
      <c r="B43" s="1338"/>
      <c r="C43" s="1338"/>
      <c r="D43" s="1338"/>
      <c r="E43" s="1338"/>
      <c r="F43" s="1338"/>
      <c r="G43" s="1338"/>
      <c r="H43" s="1338"/>
      <c r="I43" s="1338"/>
      <c r="J43" s="1338"/>
      <c r="K43" s="1338"/>
      <c r="L43" s="1338"/>
      <c r="M43" s="1338"/>
      <c r="N43" s="1338"/>
      <c r="O43" s="1338"/>
      <c r="P43" s="1338"/>
      <c r="Q43" s="1338"/>
    </row>
    <row r="44" spans="2:17" ht="20.100000000000001" customHeight="1" x14ac:dyDescent="0.15">
      <c r="B44" s="1338"/>
      <c r="C44" s="1338"/>
      <c r="D44" s="1338"/>
      <c r="E44" s="1338"/>
      <c r="F44" s="1338"/>
      <c r="G44" s="1338"/>
      <c r="H44" s="1338"/>
      <c r="I44" s="1338"/>
      <c r="J44" s="1338"/>
      <c r="K44" s="1338"/>
      <c r="L44" s="1338"/>
      <c r="M44" s="1338"/>
      <c r="N44" s="1338"/>
      <c r="O44" s="1338"/>
      <c r="P44" s="1338"/>
      <c r="Q44" s="1338"/>
    </row>
    <row r="45" spans="2:17" ht="20.100000000000001" customHeight="1" x14ac:dyDescent="0.15">
      <c r="B45" s="1338" t="s">
        <v>120</v>
      </c>
      <c r="C45" s="1338"/>
      <c r="D45" s="1338"/>
      <c r="E45" s="1338"/>
      <c r="F45" s="1338"/>
      <c r="G45" s="1338"/>
      <c r="H45" s="1338"/>
      <c r="I45" s="1338"/>
      <c r="J45" s="1338"/>
      <c r="K45" s="1338"/>
      <c r="L45" s="1338"/>
      <c r="M45" s="1338"/>
      <c r="N45" s="1338"/>
      <c r="O45" s="1338"/>
      <c r="P45" s="1338"/>
      <c r="Q45" s="1338"/>
    </row>
    <row r="46" spans="2:17" ht="20.100000000000001" customHeight="1" x14ac:dyDescent="0.15">
      <c r="B46" s="166" t="s">
        <v>118</v>
      </c>
      <c r="C46" s="167"/>
      <c r="D46" s="167"/>
      <c r="E46" s="167"/>
      <c r="F46" s="167"/>
      <c r="G46" s="167"/>
      <c r="H46" s="167"/>
      <c r="I46" s="167"/>
      <c r="J46" s="167"/>
      <c r="K46" s="167"/>
      <c r="L46" s="167"/>
      <c r="M46" s="167"/>
      <c r="N46" s="167"/>
      <c r="O46" s="167"/>
      <c r="P46" s="167"/>
      <c r="Q46" s="168"/>
    </row>
    <row r="47" spans="2:17" ht="20.100000000000001" customHeight="1" x14ac:dyDescent="0.15">
      <c r="B47" s="1342" t="s">
        <v>41</v>
      </c>
      <c r="C47" s="1342"/>
      <c r="D47" s="1342"/>
      <c r="E47" s="1342"/>
      <c r="F47" s="1342"/>
      <c r="G47" s="1342"/>
      <c r="H47" s="1342"/>
      <c r="I47" s="1342"/>
      <c r="J47" s="1342"/>
      <c r="K47" s="1342"/>
      <c r="L47" s="1342"/>
      <c r="M47" s="1342"/>
      <c r="N47" s="1342"/>
      <c r="O47" s="1342"/>
      <c r="P47" s="1342"/>
      <c r="Q47" s="1342"/>
    </row>
    <row r="48" spans="2:17" ht="20.100000000000001" customHeight="1" x14ac:dyDescent="0.15">
      <c r="B48" s="1342" t="s">
        <v>141</v>
      </c>
      <c r="C48" s="1342"/>
      <c r="D48" s="1342"/>
      <c r="E48" s="1342"/>
      <c r="F48" s="1342"/>
      <c r="G48" s="1342"/>
      <c r="H48" s="1342"/>
      <c r="I48" s="1342"/>
      <c r="J48" s="1342"/>
      <c r="K48" s="1342"/>
      <c r="L48" s="1342"/>
      <c r="M48" s="1342"/>
      <c r="N48" s="1342"/>
      <c r="O48" s="1342"/>
      <c r="P48" s="1342"/>
      <c r="Q48" s="1342"/>
    </row>
    <row r="49" spans="2:17" ht="20.100000000000001" customHeight="1" x14ac:dyDescent="0.15">
      <c r="B49" s="164"/>
      <c r="C49" s="164"/>
      <c r="D49" s="164"/>
      <c r="E49" s="164"/>
      <c r="F49" s="164"/>
      <c r="G49" s="164"/>
      <c r="H49" s="164"/>
      <c r="I49" s="164"/>
      <c r="J49" s="164"/>
      <c r="K49" s="164"/>
      <c r="L49" s="164"/>
      <c r="M49" s="164"/>
      <c r="N49" s="164"/>
      <c r="O49" s="164"/>
      <c r="P49" s="164"/>
      <c r="Q49" s="164"/>
    </row>
    <row r="50" spans="2:17" ht="20.100000000000001" customHeight="1" x14ac:dyDescent="0.15">
      <c r="B50" s="162" t="s">
        <v>497</v>
      </c>
    </row>
    <row r="51" spans="2:17" ht="20.100000000000001" customHeight="1" x14ac:dyDescent="0.15">
      <c r="B51" s="162" t="s">
        <v>121</v>
      </c>
      <c r="Q51" s="173" t="s">
        <v>122</v>
      </c>
    </row>
    <row r="52" spans="2:17" ht="20.100000000000001" customHeight="1" x14ac:dyDescent="0.15">
      <c r="B52" s="1338" t="s">
        <v>123</v>
      </c>
      <c r="C52" s="1338"/>
      <c r="D52" s="1338"/>
      <c r="E52" s="1338"/>
      <c r="F52" s="1338" t="s">
        <v>124</v>
      </c>
      <c r="G52" s="1338"/>
      <c r="H52" s="1338"/>
      <c r="I52" s="1338"/>
      <c r="J52" s="1338"/>
      <c r="K52" s="1338"/>
      <c r="L52" s="1338"/>
      <c r="M52" s="1338"/>
      <c r="N52" s="1338" t="s">
        <v>125</v>
      </c>
      <c r="O52" s="1338"/>
      <c r="P52" s="1338"/>
      <c r="Q52" s="1338"/>
    </row>
    <row r="53" spans="2:17" ht="20.100000000000001" customHeight="1" x14ac:dyDescent="0.15">
      <c r="B53" s="1344" t="s">
        <v>498</v>
      </c>
      <c r="C53" s="1344"/>
      <c r="D53" s="1344"/>
      <c r="E53" s="1344"/>
      <c r="F53" s="1338"/>
      <c r="G53" s="1338"/>
      <c r="H53" s="1338"/>
      <c r="I53" s="1338"/>
      <c r="J53" s="1338"/>
      <c r="K53" s="1338"/>
      <c r="L53" s="1338"/>
      <c r="M53" s="1338"/>
      <c r="N53" s="1338"/>
      <c r="O53" s="1338"/>
      <c r="P53" s="1338"/>
      <c r="Q53" s="1338"/>
    </row>
    <row r="54" spans="2:17" ht="20.100000000000001" customHeight="1" x14ac:dyDescent="0.15">
      <c r="B54" s="1344"/>
      <c r="C54" s="1344"/>
      <c r="D54" s="1344"/>
      <c r="E54" s="1344"/>
      <c r="F54" s="1338"/>
      <c r="G54" s="1338"/>
      <c r="H54" s="1338"/>
      <c r="I54" s="1338"/>
      <c r="J54" s="1338"/>
      <c r="K54" s="1338"/>
      <c r="L54" s="1338"/>
      <c r="M54" s="1338"/>
      <c r="N54" s="1338"/>
      <c r="O54" s="1338"/>
      <c r="P54" s="1338"/>
      <c r="Q54" s="1338"/>
    </row>
    <row r="55" spans="2:17" ht="20.100000000000001" customHeight="1" x14ac:dyDescent="0.15">
      <c r="B55" s="1344" t="s">
        <v>126</v>
      </c>
      <c r="C55" s="1344"/>
      <c r="D55" s="1344"/>
      <c r="E55" s="1344"/>
      <c r="F55" s="1338"/>
      <c r="G55" s="1338"/>
      <c r="H55" s="1338"/>
      <c r="I55" s="1338"/>
      <c r="J55" s="1338"/>
      <c r="K55" s="1338"/>
      <c r="L55" s="1338"/>
      <c r="M55" s="1338"/>
      <c r="N55" s="1338"/>
      <c r="O55" s="1338"/>
      <c r="P55" s="1338"/>
      <c r="Q55" s="1338"/>
    </row>
    <row r="56" spans="2:17" ht="20.100000000000001" customHeight="1" x14ac:dyDescent="0.15">
      <c r="B56" s="1344"/>
      <c r="C56" s="1344"/>
      <c r="D56" s="1344"/>
      <c r="E56" s="1344"/>
      <c r="F56" s="1338"/>
      <c r="G56" s="1338"/>
      <c r="H56" s="1338"/>
      <c r="I56" s="1338"/>
      <c r="J56" s="1338"/>
      <c r="K56" s="1338"/>
      <c r="L56" s="1338"/>
      <c r="M56" s="1338"/>
      <c r="N56" s="1338"/>
      <c r="O56" s="1338"/>
      <c r="P56" s="1338"/>
      <c r="Q56" s="1338"/>
    </row>
    <row r="57" spans="2:17" ht="20.100000000000001" customHeight="1" x14ac:dyDescent="0.15">
      <c r="B57" s="1344" t="s">
        <v>499</v>
      </c>
      <c r="C57" s="1345"/>
      <c r="D57" s="1345"/>
      <c r="E57" s="1345"/>
      <c r="F57" s="1338"/>
      <c r="G57" s="1338"/>
      <c r="H57" s="1338"/>
      <c r="I57" s="1338"/>
      <c r="J57" s="1338"/>
      <c r="K57" s="1338"/>
      <c r="L57" s="1338"/>
      <c r="M57" s="1338"/>
      <c r="N57" s="1338"/>
      <c r="O57" s="1338"/>
      <c r="P57" s="1338"/>
      <c r="Q57" s="1338"/>
    </row>
    <row r="58" spans="2:17" ht="20.100000000000001" customHeight="1" x14ac:dyDescent="0.15">
      <c r="B58" s="1338" t="s">
        <v>120</v>
      </c>
      <c r="C58" s="1338"/>
      <c r="D58" s="1338"/>
      <c r="E58" s="1338"/>
      <c r="F58" s="1338"/>
      <c r="G58" s="1338"/>
      <c r="H58" s="1338"/>
      <c r="I58" s="1338"/>
      <c r="J58" s="1338"/>
      <c r="K58" s="1338"/>
      <c r="L58" s="1338"/>
      <c r="M58" s="1338"/>
      <c r="N58" s="1338"/>
      <c r="O58" s="1338"/>
      <c r="P58" s="1338"/>
      <c r="Q58" s="1338"/>
    </row>
    <row r="59" spans="2:17" ht="20.100000000000001" customHeight="1" x14ac:dyDescent="0.15">
      <c r="B59" s="164"/>
      <c r="C59" s="164"/>
      <c r="D59" s="164"/>
      <c r="E59" s="164"/>
      <c r="F59" s="164"/>
      <c r="G59" s="164"/>
      <c r="H59" s="164"/>
      <c r="I59" s="164"/>
      <c r="J59" s="164"/>
      <c r="K59" s="164"/>
      <c r="L59" s="164"/>
      <c r="M59" s="164"/>
      <c r="N59" s="164"/>
      <c r="O59" s="164"/>
      <c r="P59" s="164"/>
      <c r="Q59" s="164"/>
    </row>
    <row r="60" spans="2:17" ht="20.100000000000001" customHeight="1" x14ac:dyDescent="0.15">
      <c r="B60" s="162" t="s">
        <v>500</v>
      </c>
      <c r="Q60" s="173" t="s">
        <v>122</v>
      </c>
    </row>
    <row r="61" spans="2:17" ht="30" customHeight="1" x14ac:dyDescent="0.15">
      <c r="B61" s="1338" t="s">
        <v>128</v>
      </c>
      <c r="C61" s="1338"/>
      <c r="D61" s="1338"/>
      <c r="E61" s="1338"/>
      <c r="F61" s="1338"/>
      <c r="G61" s="1338"/>
      <c r="H61" s="1336" t="s">
        <v>129</v>
      </c>
      <c r="I61" s="1338"/>
      <c r="J61" s="1336" t="s">
        <v>130</v>
      </c>
      <c r="K61" s="1338"/>
      <c r="L61" s="1338"/>
      <c r="M61" s="1338"/>
      <c r="N61" s="1336" t="s">
        <v>131</v>
      </c>
      <c r="O61" s="1338"/>
      <c r="P61" s="1338"/>
      <c r="Q61" s="1338"/>
    </row>
    <row r="62" spans="2:17" ht="20.100000000000001" customHeight="1" x14ac:dyDescent="0.15">
      <c r="B62" s="1338"/>
      <c r="C62" s="1338"/>
      <c r="D62" s="1338"/>
      <c r="E62" s="1338"/>
      <c r="F62" s="1338"/>
      <c r="G62" s="1338"/>
      <c r="H62" s="1338"/>
      <c r="I62" s="1338"/>
      <c r="J62" s="1338"/>
      <c r="K62" s="1338"/>
      <c r="L62" s="1338"/>
      <c r="M62" s="1338"/>
      <c r="N62" s="1338"/>
      <c r="O62" s="1338"/>
      <c r="P62" s="1338"/>
      <c r="Q62" s="1338"/>
    </row>
    <row r="63" spans="2:17" ht="20.100000000000001" customHeight="1" x14ac:dyDescent="0.15">
      <c r="B63" s="1338"/>
      <c r="C63" s="1338"/>
      <c r="D63" s="1338"/>
      <c r="E63" s="1338"/>
      <c r="F63" s="1338"/>
      <c r="G63" s="1338"/>
      <c r="H63" s="1338"/>
      <c r="I63" s="1338"/>
      <c r="J63" s="1338"/>
      <c r="K63" s="1338"/>
      <c r="L63" s="1338"/>
      <c r="M63" s="1338"/>
      <c r="N63" s="1338"/>
      <c r="O63" s="1338"/>
      <c r="P63" s="1338"/>
      <c r="Q63" s="1338"/>
    </row>
    <row r="64" spans="2:17" ht="20.100000000000001" customHeight="1" x14ac:dyDescent="0.15">
      <c r="B64" s="1338" t="s">
        <v>120</v>
      </c>
      <c r="C64" s="1338"/>
      <c r="D64" s="1338"/>
      <c r="E64" s="1338"/>
      <c r="F64" s="1338"/>
      <c r="G64" s="1338"/>
      <c r="H64" s="1338"/>
      <c r="I64" s="1338"/>
      <c r="J64" s="174" t="s">
        <v>44</v>
      </c>
      <c r="K64" s="1346"/>
      <c r="L64" s="1338"/>
      <c r="M64" s="1338"/>
      <c r="N64" s="174" t="s">
        <v>132</v>
      </c>
      <c r="O64" s="1346"/>
      <c r="P64" s="1338"/>
      <c r="Q64" s="1338"/>
    </row>
    <row r="65" spans="2:17" ht="20.100000000000001" customHeight="1" x14ac:dyDescent="0.15">
      <c r="B65" s="1338" t="s">
        <v>501</v>
      </c>
      <c r="C65" s="1338"/>
      <c r="D65" s="1338"/>
      <c r="E65" s="1338"/>
      <c r="F65" s="1338"/>
      <c r="G65" s="1338"/>
      <c r="H65" s="1338"/>
      <c r="I65" s="1338"/>
      <c r="J65" s="1347"/>
      <c r="K65" s="1348"/>
      <c r="L65" s="1348"/>
      <c r="M65" s="1348"/>
      <c r="N65" s="1348"/>
      <c r="O65" s="1348"/>
      <c r="P65" s="1348"/>
      <c r="Q65" s="175" t="s">
        <v>133</v>
      </c>
    </row>
    <row r="66" spans="2:17" ht="20.100000000000001" customHeight="1" x14ac:dyDescent="0.15">
      <c r="B66" s="166" t="s">
        <v>118</v>
      </c>
      <c r="C66" s="167"/>
      <c r="D66" s="167"/>
      <c r="E66" s="167"/>
      <c r="F66" s="167"/>
      <c r="G66" s="167"/>
      <c r="H66" s="167"/>
      <c r="I66" s="167"/>
      <c r="J66" s="167"/>
      <c r="K66" s="167"/>
      <c r="L66" s="167"/>
      <c r="M66" s="167"/>
      <c r="N66" s="167"/>
      <c r="O66" s="167"/>
      <c r="P66" s="167"/>
      <c r="Q66" s="168"/>
    </row>
    <row r="67" spans="2:17" ht="20.100000000000001" customHeight="1" x14ac:dyDescent="0.15">
      <c r="B67" s="1342" t="s">
        <v>41</v>
      </c>
      <c r="C67" s="1342"/>
      <c r="D67" s="1342"/>
      <c r="E67" s="1342"/>
      <c r="F67" s="1342"/>
      <c r="G67" s="1342"/>
      <c r="H67" s="1342"/>
      <c r="I67" s="1342"/>
      <c r="J67" s="1342"/>
      <c r="K67" s="1342"/>
      <c r="L67" s="1342"/>
      <c r="M67" s="1342"/>
      <c r="N67" s="1342"/>
      <c r="O67" s="1342"/>
      <c r="P67" s="1342"/>
      <c r="Q67" s="1342"/>
    </row>
    <row r="68" spans="2:17" ht="20.100000000000001" customHeight="1" x14ac:dyDescent="0.15">
      <c r="B68" s="164"/>
      <c r="C68" s="164"/>
      <c r="D68" s="164"/>
      <c r="E68" s="164"/>
      <c r="F68" s="164"/>
      <c r="G68" s="164"/>
      <c r="H68" s="164"/>
      <c r="I68" s="164"/>
      <c r="J68" s="164"/>
      <c r="K68" s="164"/>
      <c r="L68" s="164"/>
      <c r="M68" s="164"/>
      <c r="N68" s="164"/>
      <c r="O68" s="164"/>
      <c r="P68" s="164"/>
      <c r="Q68" s="164"/>
    </row>
    <row r="69" spans="2:17" ht="20.100000000000001" customHeight="1" x14ac:dyDescent="0.15">
      <c r="B69" s="162" t="s">
        <v>502</v>
      </c>
    </row>
    <row r="70" spans="2:17" ht="30" customHeight="1" x14ac:dyDescent="0.15">
      <c r="B70" s="492" t="s">
        <v>503</v>
      </c>
      <c r="C70" s="492"/>
      <c r="D70" s="492"/>
      <c r="E70" s="492"/>
      <c r="F70" s="492"/>
      <c r="G70" s="492"/>
      <c r="H70" s="492"/>
      <c r="I70" s="492"/>
      <c r="J70" s="492"/>
      <c r="K70" s="492"/>
      <c r="L70" s="492"/>
      <c r="M70" s="492"/>
      <c r="N70" s="492"/>
      <c r="O70" s="492"/>
      <c r="P70" s="492"/>
      <c r="Q70" s="492"/>
    </row>
    <row r="71" spans="2:17" ht="20.100000000000001" customHeight="1" x14ac:dyDescent="0.15">
      <c r="Q71" s="173" t="s">
        <v>122</v>
      </c>
    </row>
    <row r="72" spans="2:17" ht="20.100000000000001" customHeight="1" x14ac:dyDescent="0.15">
      <c r="B72" s="1338" t="s">
        <v>504</v>
      </c>
      <c r="C72" s="1338"/>
      <c r="D72" s="1338"/>
      <c r="E72" s="1338"/>
      <c r="F72" s="1338"/>
      <c r="G72" s="1338"/>
      <c r="H72" s="1338"/>
      <c r="I72" s="1338"/>
      <c r="J72" s="1338"/>
      <c r="K72" s="1338"/>
      <c r="L72" s="1338"/>
      <c r="M72" s="1338"/>
      <c r="N72" s="1338" t="s">
        <v>505</v>
      </c>
      <c r="O72" s="1338"/>
      <c r="P72" s="1338"/>
      <c r="Q72" s="1338"/>
    </row>
    <row r="73" spans="2:17" ht="20.100000000000001" customHeight="1" x14ac:dyDescent="0.15">
      <c r="B73" s="1338"/>
      <c r="C73" s="1338"/>
      <c r="D73" s="1338"/>
      <c r="E73" s="1338"/>
      <c r="F73" s="1338"/>
      <c r="G73" s="1338"/>
      <c r="H73" s="1338"/>
      <c r="I73" s="1338"/>
      <c r="J73" s="1338"/>
      <c r="K73" s="1338"/>
      <c r="L73" s="1338"/>
      <c r="M73" s="1338"/>
      <c r="N73" s="1338"/>
      <c r="O73" s="1338"/>
      <c r="P73" s="1338"/>
      <c r="Q73" s="1338"/>
    </row>
    <row r="74" spans="2:17" ht="20.100000000000001" customHeight="1" x14ac:dyDescent="0.15">
      <c r="B74" s="1338"/>
      <c r="C74" s="1338"/>
      <c r="D74" s="1338"/>
      <c r="E74" s="1338"/>
      <c r="F74" s="1338"/>
      <c r="G74" s="1338"/>
      <c r="H74" s="1338"/>
      <c r="I74" s="1338"/>
      <c r="J74" s="1338"/>
      <c r="K74" s="1338"/>
      <c r="L74" s="1338"/>
      <c r="M74" s="1338"/>
      <c r="N74" s="1338"/>
      <c r="O74" s="1338"/>
      <c r="P74" s="1338"/>
      <c r="Q74" s="1338"/>
    </row>
    <row r="75" spans="2:17" ht="20.100000000000001" customHeight="1" x14ac:dyDescent="0.15">
      <c r="B75" s="1338" t="s">
        <v>120</v>
      </c>
      <c r="C75" s="1338"/>
      <c r="D75" s="1338"/>
      <c r="E75" s="1338"/>
      <c r="F75" s="1338"/>
      <c r="G75" s="1338"/>
      <c r="H75" s="1338"/>
      <c r="I75" s="1338"/>
      <c r="J75" s="1338"/>
      <c r="K75" s="1338"/>
      <c r="L75" s="1338"/>
      <c r="M75" s="1338"/>
      <c r="N75" s="1338"/>
      <c r="O75" s="1338"/>
      <c r="P75" s="1338"/>
      <c r="Q75" s="1338"/>
    </row>
    <row r="76" spans="2:17" ht="20.100000000000001" customHeight="1" x14ac:dyDescent="0.15">
      <c r="B76" s="166" t="s">
        <v>118</v>
      </c>
      <c r="C76" s="167"/>
      <c r="D76" s="167"/>
      <c r="E76" s="167"/>
      <c r="F76" s="167"/>
      <c r="G76" s="167"/>
      <c r="H76" s="167"/>
      <c r="I76" s="167"/>
      <c r="J76" s="167"/>
      <c r="K76" s="167"/>
      <c r="L76" s="167"/>
      <c r="M76" s="167"/>
      <c r="N76" s="167"/>
      <c r="O76" s="167"/>
      <c r="P76" s="167"/>
      <c r="Q76" s="168"/>
    </row>
    <row r="77" spans="2:17" ht="20.100000000000001" customHeight="1" x14ac:dyDescent="0.15">
      <c r="B77" s="1342" t="s">
        <v>41</v>
      </c>
      <c r="C77" s="1342"/>
      <c r="D77" s="1342"/>
      <c r="E77" s="1342"/>
      <c r="F77" s="1342"/>
      <c r="G77" s="1342"/>
      <c r="H77" s="1342"/>
      <c r="I77" s="1342"/>
      <c r="J77" s="1342"/>
      <c r="K77" s="1342"/>
      <c r="L77" s="1342"/>
      <c r="M77" s="1342"/>
      <c r="N77" s="1342"/>
      <c r="O77" s="1342"/>
      <c r="P77" s="1342"/>
      <c r="Q77" s="1342"/>
    </row>
    <row r="78" spans="2:17" ht="20.100000000000001" customHeight="1" x14ac:dyDescent="0.15">
      <c r="B78" s="164"/>
      <c r="C78" s="164"/>
      <c r="D78" s="164"/>
      <c r="E78" s="164"/>
      <c r="F78" s="164"/>
      <c r="G78" s="164"/>
      <c r="H78" s="164"/>
      <c r="I78" s="164"/>
      <c r="J78" s="164"/>
      <c r="K78" s="164"/>
      <c r="L78" s="164"/>
      <c r="M78" s="164"/>
      <c r="N78" s="164"/>
      <c r="O78" s="164"/>
      <c r="P78" s="164"/>
      <c r="Q78" s="164"/>
    </row>
    <row r="79" spans="2:17" ht="20.100000000000001" customHeight="1" x14ac:dyDescent="0.15">
      <c r="B79" s="162" t="s">
        <v>506</v>
      </c>
    </row>
    <row r="80" spans="2:17" ht="20.100000000000001" customHeight="1" x14ac:dyDescent="0.15">
      <c r="B80" s="1338" t="s">
        <v>137</v>
      </c>
      <c r="C80" s="1338"/>
      <c r="D80" s="1338"/>
      <c r="E80" s="1338"/>
      <c r="F80" s="1338" t="s">
        <v>138</v>
      </c>
      <c r="G80" s="1338"/>
      <c r="H80" s="1338"/>
      <c r="I80" s="1349" t="s">
        <v>139</v>
      </c>
      <c r="J80" s="1350"/>
      <c r="K80" s="1350"/>
      <c r="L80" s="1350"/>
      <c r="M80" s="1351"/>
      <c r="N80" s="1338" t="s">
        <v>34</v>
      </c>
      <c r="O80" s="1338"/>
      <c r="P80" s="1338"/>
      <c r="Q80" s="1338"/>
    </row>
    <row r="81" spans="2:17" ht="20.100000000000001" customHeight="1" x14ac:dyDescent="0.15">
      <c r="B81" s="1338" t="s">
        <v>507</v>
      </c>
      <c r="C81" s="1338"/>
      <c r="D81" s="1338"/>
      <c r="E81" s="1338"/>
      <c r="F81" s="1342" t="s">
        <v>41</v>
      </c>
      <c r="G81" s="1342"/>
      <c r="H81" s="1342"/>
      <c r="I81" s="1338"/>
      <c r="J81" s="1338"/>
      <c r="K81" s="1347"/>
      <c r="L81" s="1346" t="s">
        <v>140</v>
      </c>
      <c r="M81" s="1338"/>
      <c r="N81" s="1338"/>
      <c r="O81" s="1338"/>
      <c r="P81" s="1338"/>
      <c r="Q81" s="1338"/>
    </row>
    <row r="82" spans="2:17" ht="20.100000000000001" customHeight="1" x14ac:dyDescent="0.15">
      <c r="B82" s="1338" t="s">
        <v>508</v>
      </c>
      <c r="C82" s="1338"/>
      <c r="D82" s="1338"/>
      <c r="E82" s="1338"/>
      <c r="F82" s="1342" t="s">
        <v>141</v>
      </c>
      <c r="G82" s="1342"/>
      <c r="H82" s="1342"/>
      <c r="I82" s="1352"/>
      <c r="J82" s="1352"/>
      <c r="K82" s="1353"/>
      <c r="L82" s="1354" t="s">
        <v>140</v>
      </c>
      <c r="M82" s="1352"/>
      <c r="N82" s="1338"/>
      <c r="O82" s="1338"/>
      <c r="P82" s="1338"/>
      <c r="Q82" s="1338"/>
    </row>
    <row r="83" spans="2:17" ht="20.100000000000001" customHeight="1" x14ac:dyDescent="0.15">
      <c r="B83" s="1338" t="s">
        <v>509</v>
      </c>
      <c r="C83" s="1338"/>
      <c r="D83" s="1338"/>
      <c r="E83" s="1338"/>
      <c r="F83" s="1342" t="s">
        <v>142</v>
      </c>
      <c r="G83" s="1342"/>
      <c r="H83" s="1342"/>
      <c r="I83" s="1338"/>
      <c r="J83" s="1338"/>
      <c r="K83" s="1347"/>
      <c r="L83" s="1346" t="s">
        <v>133</v>
      </c>
      <c r="M83" s="1338"/>
      <c r="N83" s="1338"/>
      <c r="O83" s="1338"/>
      <c r="P83" s="1338"/>
      <c r="Q83" s="1338"/>
    </row>
    <row r="84" spans="2:17" ht="20.100000000000001" customHeight="1" x14ac:dyDescent="0.15">
      <c r="B84" s="1338" t="s">
        <v>510</v>
      </c>
      <c r="C84" s="1338"/>
      <c r="D84" s="1338"/>
      <c r="E84" s="1338"/>
      <c r="F84" s="1342" t="s">
        <v>44</v>
      </c>
      <c r="G84" s="1342"/>
      <c r="H84" s="1342"/>
      <c r="I84" s="1338"/>
      <c r="J84" s="1338"/>
      <c r="K84" s="1347"/>
      <c r="L84" s="1346"/>
      <c r="M84" s="1338"/>
      <c r="N84" s="1338"/>
      <c r="O84" s="1338"/>
      <c r="P84" s="1338"/>
      <c r="Q84" s="1338"/>
    </row>
    <row r="85" spans="2:17" ht="20.100000000000001" customHeight="1" x14ac:dyDescent="0.15">
      <c r="B85" s="1338" t="s">
        <v>511</v>
      </c>
      <c r="C85" s="1338"/>
      <c r="D85" s="1338"/>
      <c r="E85" s="1338"/>
      <c r="F85" s="1342" t="s">
        <v>512</v>
      </c>
      <c r="G85" s="1342"/>
      <c r="H85" s="1342"/>
      <c r="I85" s="1352"/>
      <c r="J85" s="1352"/>
      <c r="K85" s="1353"/>
      <c r="L85" s="1354" t="s">
        <v>140</v>
      </c>
      <c r="M85" s="1352"/>
      <c r="N85" s="1338"/>
      <c r="O85" s="1338"/>
      <c r="P85" s="1338"/>
      <c r="Q85" s="1338"/>
    </row>
    <row r="86" spans="2:17" ht="20.100000000000001" customHeight="1" x14ac:dyDescent="0.15">
      <c r="B86" s="1338" t="s">
        <v>513</v>
      </c>
      <c r="C86" s="1338"/>
      <c r="D86" s="1338"/>
      <c r="E86" s="1338"/>
      <c r="F86" s="1342" t="s">
        <v>514</v>
      </c>
      <c r="G86" s="1342"/>
      <c r="H86" s="1342"/>
      <c r="I86" s="1338"/>
      <c r="J86" s="1338"/>
      <c r="K86" s="1347"/>
      <c r="L86" s="1346" t="s">
        <v>140</v>
      </c>
      <c r="M86" s="1338"/>
      <c r="N86" s="1338"/>
      <c r="O86" s="1338"/>
      <c r="P86" s="1338"/>
      <c r="Q86" s="1338"/>
    </row>
    <row r="87" spans="2:17" ht="20.100000000000001" customHeight="1" x14ac:dyDescent="0.15">
      <c r="B87" s="1338" t="s">
        <v>143</v>
      </c>
      <c r="C87" s="1338"/>
      <c r="D87" s="1338"/>
      <c r="E87" s="1338"/>
      <c r="F87" s="1342" t="s">
        <v>515</v>
      </c>
      <c r="G87" s="1342"/>
      <c r="H87" s="1342"/>
      <c r="I87" s="1355"/>
      <c r="J87" s="1355"/>
      <c r="K87" s="1356"/>
      <c r="L87" s="1357"/>
      <c r="M87" s="1355"/>
      <c r="N87" s="1338"/>
      <c r="O87" s="1338"/>
      <c r="P87" s="1338"/>
      <c r="Q87" s="1338"/>
    </row>
    <row r="88" spans="2:17" ht="20.100000000000001" customHeight="1" x14ac:dyDescent="0.15">
      <c r="B88" s="173" t="s">
        <v>134</v>
      </c>
      <c r="C88" s="162" t="s">
        <v>516</v>
      </c>
    </row>
    <row r="89" spans="2:17" ht="20.100000000000001" customHeight="1" x14ac:dyDescent="0.15">
      <c r="B89" s="162">
        <v>2</v>
      </c>
      <c r="C89" s="162" t="s">
        <v>517</v>
      </c>
    </row>
  </sheetData>
  <mergeCells count="185">
    <mergeCell ref="B86:E86"/>
    <mergeCell ref="F86:H86"/>
    <mergeCell ref="I86:K86"/>
    <mergeCell ref="L86:M86"/>
    <mergeCell ref="N86:Q86"/>
    <mergeCell ref="B87:E87"/>
    <mergeCell ref="F87:H87"/>
    <mergeCell ref="I87:K87"/>
    <mergeCell ref="L87:M87"/>
    <mergeCell ref="N87:Q87"/>
    <mergeCell ref="B84:E84"/>
    <mergeCell ref="F84:H84"/>
    <mergeCell ref="I84:K84"/>
    <mergeCell ref="L84:M84"/>
    <mergeCell ref="N84:Q84"/>
    <mergeCell ref="B85:E85"/>
    <mergeCell ref="F85:H85"/>
    <mergeCell ref="I85:K85"/>
    <mergeCell ref="L85:M85"/>
    <mergeCell ref="N85:Q85"/>
    <mergeCell ref="B82:E82"/>
    <mergeCell ref="F82:H82"/>
    <mergeCell ref="I82:K82"/>
    <mergeCell ref="L82:M82"/>
    <mergeCell ref="N82:Q82"/>
    <mergeCell ref="B83:E83"/>
    <mergeCell ref="F83:H83"/>
    <mergeCell ref="I83:K83"/>
    <mergeCell ref="L83:M83"/>
    <mergeCell ref="N83:Q83"/>
    <mergeCell ref="B77:Q77"/>
    <mergeCell ref="B80:E80"/>
    <mergeCell ref="F80:H80"/>
    <mergeCell ref="I80:M80"/>
    <mergeCell ref="N80:Q80"/>
    <mergeCell ref="B81:E81"/>
    <mergeCell ref="F81:H81"/>
    <mergeCell ref="I81:K81"/>
    <mergeCell ref="L81:M81"/>
    <mergeCell ref="N81:Q81"/>
    <mergeCell ref="B73:M73"/>
    <mergeCell ref="N73:Q73"/>
    <mergeCell ref="B74:M74"/>
    <mergeCell ref="N74:Q74"/>
    <mergeCell ref="B75:M75"/>
    <mergeCell ref="N75:Q75"/>
    <mergeCell ref="B65:I65"/>
    <mergeCell ref="J65:P65"/>
    <mergeCell ref="B67:Q67"/>
    <mergeCell ref="B70:Q70"/>
    <mergeCell ref="B72:M72"/>
    <mergeCell ref="N72:Q72"/>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32:E32"/>
    <mergeCell ref="F32:H32"/>
    <mergeCell ref="I32:K32"/>
    <mergeCell ref="L32:N32"/>
    <mergeCell ref="O32:Q32"/>
    <mergeCell ref="B33:E33"/>
    <mergeCell ref="F33:H33"/>
    <mergeCell ref="I33:K33"/>
    <mergeCell ref="L33:N33"/>
    <mergeCell ref="O33:Q33"/>
    <mergeCell ref="B24:O24"/>
    <mergeCell ref="P24:Q24"/>
    <mergeCell ref="B26:Q26"/>
    <mergeCell ref="B27:Q27"/>
    <mergeCell ref="B28:Q28"/>
    <mergeCell ref="B29:Q29"/>
    <mergeCell ref="B23:C23"/>
    <mergeCell ref="D23:E23"/>
    <mergeCell ref="F23:H23"/>
    <mergeCell ref="K23:L23"/>
    <mergeCell ref="M23:N23"/>
    <mergeCell ref="P23:Q23"/>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15:Q15"/>
    <mergeCell ref="B16:Q16"/>
    <mergeCell ref="B17:Q17"/>
    <mergeCell ref="B11:C11"/>
    <mergeCell ref="D11:E11"/>
    <mergeCell ref="F11:H11"/>
    <mergeCell ref="K11:L11"/>
    <mergeCell ref="M11:N11"/>
    <mergeCell ref="P11:Q11"/>
    <mergeCell ref="B10:C10"/>
    <mergeCell ref="D10:E10"/>
    <mergeCell ref="F10:H10"/>
    <mergeCell ref="K10:L10"/>
    <mergeCell ref="M10:N10"/>
    <mergeCell ref="P10:Q10"/>
    <mergeCell ref="B12:O12"/>
    <mergeCell ref="P12:Q12"/>
    <mergeCell ref="B14:Q14"/>
    <mergeCell ref="B2:Q2"/>
    <mergeCell ref="B3:Q3"/>
    <mergeCell ref="B8:C8"/>
    <mergeCell ref="D8:E8"/>
    <mergeCell ref="F8:H8"/>
    <mergeCell ref="I8:J8"/>
    <mergeCell ref="K8:L9"/>
    <mergeCell ref="M8:N9"/>
    <mergeCell ref="O8:Q8"/>
    <mergeCell ref="B9:C9"/>
    <mergeCell ref="D9:E9"/>
    <mergeCell ref="F9:H9"/>
    <mergeCell ref="P9:Q9"/>
  </mergeCells>
  <phoneticPr fontId="10"/>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50"/>
  <sheetViews>
    <sheetView showWhiteSpace="0" view="pageBreakPreview" zoomScale="90" zoomScaleNormal="100" zoomScaleSheetLayoutView="90" workbookViewId="0">
      <selection activeCell="B50" sqref="B50"/>
    </sheetView>
  </sheetViews>
  <sheetFormatPr defaultColWidth="3.5" defaultRowHeight="14.25" customHeight="1" x14ac:dyDescent="0.15"/>
  <cols>
    <col min="1" max="1" width="1.5" style="162" customWidth="1"/>
    <col min="2" max="2" width="2.5" style="162" customWidth="1"/>
    <col min="3" max="3" width="3" style="162" customWidth="1"/>
    <col min="4" max="4" width="5.125" style="162" customWidth="1"/>
    <col min="5" max="6" width="2.5" style="162" customWidth="1"/>
    <col min="7" max="7" width="1.875" style="162" customWidth="1"/>
    <col min="8" max="8" width="3.5" style="162"/>
    <col min="9" max="9" width="1.875" style="162" customWidth="1"/>
    <col min="10" max="14" width="3.5" style="162"/>
    <col min="15" max="15" width="3.5" style="162" customWidth="1"/>
    <col min="16" max="25" width="3.5" style="162"/>
    <col min="26" max="26" width="3.25" style="162" customWidth="1"/>
    <col min="27" max="28" width="3.5" style="162"/>
    <col min="29" max="29" width="3.5" style="162" customWidth="1"/>
    <col min="30" max="30" width="4.5" style="162" customWidth="1"/>
    <col min="31" max="32" width="3.5" style="162"/>
    <col min="33" max="33" width="4.5" style="162" customWidth="1"/>
    <col min="34" max="34" width="2.875" style="162" customWidth="1"/>
    <col min="35" max="35" width="3.5" style="162" customWidth="1"/>
    <col min="36" max="39" width="3.5" style="162"/>
    <col min="40" max="40" width="5.75" style="162" customWidth="1"/>
    <col min="41" max="41" width="1.5" style="162" customWidth="1"/>
    <col min="42" max="16384" width="3.5" style="162"/>
  </cols>
  <sheetData>
    <row r="1" spans="1:41" s="274" customFormat="1" ht="14.25" customHeight="1" x14ac:dyDescent="0.15">
      <c r="A1" s="423" t="s">
        <v>586</v>
      </c>
      <c r="B1" s="423"/>
      <c r="C1" s="423"/>
      <c r="D1" s="423"/>
      <c r="E1" s="423"/>
      <c r="F1" s="423"/>
      <c r="G1" s="423"/>
      <c r="H1" s="423"/>
      <c r="I1" s="423"/>
      <c r="J1" s="423"/>
      <c r="K1" s="423"/>
      <c r="L1" s="423"/>
      <c r="M1" s="423"/>
      <c r="N1" s="423"/>
    </row>
    <row r="2" spans="1:41" s="274" customFormat="1" ht="14.25" customHeight="1" x14ac:dyDescent="0.15">
      <c r="A2" s="358"/>
      <c r="B2" s="358"/>
      <c r="C2" s="358"/>
      <c r="D2" s="358"/>
      <c r="E2" s="358"/>
      <c r="F2" s="358"/>
      <c r="G2" s="358"/>
      <c r="H2" s="358"/>
      <c r="I2" s="358"/>
      <c r="J2" s="358"/>
      <c r="K2" s="358"/>
      <c r="L2" s="358"/>
      <c r="M2" s="358"/>
      <c r="N2" s="358"/>
    </row>
    <row r="3" spans="1:41" s="274" customFormat="1" ht="26.25" customHeight="1" x14ac:dyDescent="0.15">
      <c r="A3" s="424" t="s">
        <v>587</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row>
    <row r="4" spans="1:41" s="274" customFormat="1" ht="14.25" customHeight="1" x14ac:dyDescent="0.15"/>
    <row r="5" spans="1:41" ht="20.25" customHeight="1" thickBot="1" x14ac:dyDescent="0.2">
      <c r="A5" s="274"/>
      <c r="B5" s="297" t="s">
        <v>589</v>
      </c>
      <c r="C5" s="274"/>
      <c r="D5" s="274"/>
      <c r="E5" s="274"/>
      <c r="F5" s="274"/>
      <c r="G5" s="274"/>
      <c r="H5" s="274"/>
      <c r="I5" s="274"/>
      <c r="J5" s="274"/>
      <c r="K5" s="274"/>
      <c r="L5" s="274"/>
      <c r="M5" s="274"/>
      <c r="N5" s="274"/>
    </row>
    <row r="6" spans="1:41" ht="18.75" customHeight="1" x14ac:dyDescent="0.15">
      <c r="B6" s="301" t="s">
        <v>590</v>
      </c>
      <c r="C6" s="205"/>
      <c r="D6" s="206"/>
      <c r="E6" s="206"/>
      <c r="F6" s="206"/>
      <c r="G6" s="206"/>
      <c r="H6" s="206"/>
      <c r="I6" s="206"/>
      <c r="J6" s="207"/>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9"/>
    </row>
    <row r="7" spans="1:41" ht="21.75" customHeight="1" x14ac:dyDescent="0.15">
      <c r="B7" s="210"/>
      <c r="C7" s="443" t="s">
        <v>1</v>
      </c>
      <c r="D7" s="443"/>
      <c r="E7" s="443"/>
      <c r="F7" s="443"/>
      <c r="G7" s="443"/>
      <c r="H7" s="443"/>
      <c r="I7" s="443"/>
      <c r="J7" s="443"/>
      <c r="K7" s="290" t="s">
        <v>2</v>
      </c>
      <c r="L7" s="444"/>
      <c r="M7" s="444"/>
      <c r="N7" s="444"/>
      <c r="O7" s="444"/>
      <c r="P7" s="444"/>
      <c r="Q7" s="444"/>
      <c r="R7" s="444"/>
      <c r="S7" s="444"/>
      <c r="T7" s="444"/>
      <c r="U7" s="444"/>
      <c r="V7" s="444"/>
      <c r="W7" s="444"/>
      <c r="X7" s="444"/>
      <c r="Y7" s="444"/>
      <c r="Z7" s="444"/>
      <c r="AA7" s="444"/>
      <c r="AB7" s="444"/>
      <c r="AC7" s="291" t="s">
        <v>3</v>
      </c>
      <c r="AD7" s="445" t="s">
        <v>4</v>
      </c>
      <c r="AE7" s="413" t="s">
        <v>5</v>
      </c>
      <c r="AF7" s="414"/>
      <c r="AG7" s="415"/>
      <c r="AH7" s="447"/>
      <c r="AI7" s="447"/>
      <c r="AJ7" s="447"/>
      <c r="AK7" s="447"/>
      <c r="AL7" s="447"/>
      <c r="AM7" s="447"/>
      <c r="AN7" s="448"/>
    </row>
    <row r="8" spans="1:41" ht="21.75" customHeight="1" x14ac:dyDescent="0.15">
      <c r="B8" s="210"/>
      <c r="C8" s="392" t="s">
        <v>558</v>
      </c>
      <c r="D8" s="392"/>
      <c r="E8" s="392"/>
      <c r="F8" s="392"/>
      <c r="G8" s="392"/>
      <c r="H8" s="392"/>
      <c r="I8" s="392"/>
      <c r="J8" s="392"/>
      <c r="K8" s="449"/>
      <c r="L8" s="450"/>
      <c r="M8" s="450"/>
      <c r="N8" s="450"/>
      <c r="O8" s="450"/>
      <c r="P8" s="450"/>
      <c r="Q8" s="450"/>
      <c r="R8" s="450"/>
      <c r="S8" s="450"/>
      <c r="T8" s="450"/>
      <c r="U8" s="450"/>
      <c r="V8" s="450"/>
      <c r="W8" s="450"/>
      <c r="X8" s="450"/>
      <c r="Y8" s="450"/>
      <c r="Z8" s="450"/>
      <c r="AA8" s="450"/>
      <c r="AB8" s="450"/>
      <c r="AC8" s="451"/>
      <c r="AD8" s="446"/>
      <c r="AE8" s="384" t="s">
        <v>6</v>
      </c>
      <c r="AF8" s="385"/>
      <c r="AG8" s="386"/>
      <c r="AH8" s="387"/>
      <c r="AI8" s="388"/>
      <c r="AJ8" s="388"/>
      <c r="AK8" s="388"/>
      <c r="AL8" s="388"/>
      <c r="AM8" s="388"/>
      <c r="AN8" s="389"/>
    </row>
    <row r="9" spans="1:41" ht="21.75" customHeight="1" x14ac:dyDescent="0.15">
      <c r="B9" s="210"/>
      <c r="C9" s="398" t="s">
        <v>7</v>
      </c>
      <c r="D9" s="399"/>
      <c r="E9" s="399"/>
      <c r="F9" s="399"/>
      <c r="G9" s="399"/>
      <c r="H9" s="399"/>
      <c r="I9" s="399"/>
      <c r="J9" s="400"/>
      <c r="K9" s="290" t="s">
        <v>2</v>
      </c>
      <c r="L9" s="292" t="s">
        <v>8</v>
      </c>
      <c r="M9" s="292"/>
      <c r="N9" s="292"/>
      <c r="O9" s="292"/>
      <c r="P9" s="290" t="s">
        <v>9</v>
      </c>
      <c r="Q9" s="292"/>
      <c r="R9" s="292"/>
      <c r="S9" s="292"/>
      <c r="T9" s="292"/>
      <c r="U9" s="290" t="s">
        <v>3</v>
      </c>
      <c r="V9" s="290"/>
      <c r="W9" s="391"/>
      <c r="X9" s="391"/>
      <c r="Y9" s="391"/>
      <c r="Z9" s="391"/>
      <c r="AA9" s="391"/>
      <c r="AB9" s="391"/>
      <c r="AC9" s="404"/>
      <c r="AD9" s="465" t="s">
        <v>10</v>
      </c>
      <c r="AE9" s="384" t="s">
        <v>5</v>
      </c>
      <c r="AF9" s="385"/>
      <c r="AG9" s="386"/>
      <c r="AH9" s="467"/>
      <c r="AI9" s="467"/>
      <c r="AJ9" s="467"/>
      <c r="AK9" s="467"/>
      <c r="AL9" s="467"/>
      <c r="AM9" s="467"/>
      <c r="AN9" s="468"/>
    </row>
    <row r="10" spans="1:41" ht="21.75" customHeight="1" x14ac:dyDescent="0.15">
      <c r="B10" s="210"/>
      <c r="C10" s="401"/>
      <c r="D10" s="402"/>
      <c r="E10" s="402"/>
      <c r="F10" s="402"/>
      <c r="G10" s="402"/>
      <c r="H10" s="402"/>
      <c r="I10" s="402"/>
      <c r="J10" s="403"/>
      <c r="K10" s="417"/>
      <c r="L10" s="418"/>
      <c r="M10" s="418"/>
      <c r="N10" s="418"/>
      <c r="O10" s="418"/>
      <c r="P10" s="418"/>
      <c r="Q10" s="418"/>
      <c r="R10" s="418"/>
      <c r="S10" s="418"/>
      <c r="T10" s="418"/>
      <c r="U10" s="418"/>
      <c r="V10" s="418"/>
      <c r="W10" s="418"/>
      <c r="X10" s="418"/>
      <c r="Y10" s="418"/>
      <c r="Z10" s="418"/>
      <c r="AA10" s="418"/>
      <c r="AB10" s="418"/>
      <c r="AC10" s="419"/>
      <c r="AD10" s="466"/>
      <c r="AE10" s="469" t="s">
        <v>6</v>
      </c>
      <c r="AF10" s="470"/>
      <c r="AG10" s="471"/>
      <c r="AH10" s="440"/>
      <c r="AI10" s="441"/>
      <c r="AJ10" s="441"/>
      <c r="AK10" s="441"/>
      <c r="AL10" s="441"/>
      <c r="AM10" s="441"/>
      <c r="AN10" s="442"/>
    </row>
    <row r="11" spans="1:41" ht="22.5" customHeight="1" x14ac:dyDescent="0.15">
      <c r="B11" s="210"/>
      <c r="C11" s="401"/>
      <c r="D11" s="402"/>
      <c r="E11" s="402"/>
      <c r="F11" s="402"/>
      <c r="G11" s="402"/>
      <c r="H11" s="402"/>
      <c r="I11" s="402"/>
      <c r="J11" s="403"/>
      <c r="K11" s="417"/>
      <c r="L11" s="418"/>
      <c r="M11" s="418"/>
      <c r="N11" s="418"/>
      <c r="O11" s="418"/>
      <c r="P11" s="418"/>
      <c r="Q11" s="418"/>
      <c r="R11" s="418"/>
      <c r="S11" s="418"/>
      <c r="T11" s="418"/>
      <c r="U11" s="418"/>
      <c r="V11" s="418"/>
      <c r="W11" s="418"/>
      <c r="X11" s="418"/>
      <c r="Y11" s="418"/>
      <c r="Z11" s="418"/>
      <c r="AA11" s="418"/>
      <c r="AB11" s="418"/>
      <c r="AC11" s="419"/>
      <c r="AD11" s="472" t="s">
        <v>11</v>
      </c>
      <c r="AE11" s="384" t="s">
        <v>12</v>
      </c>
      <c r="AF11" s="385"/>
      <c r="AG11" s="386"/>
      <c r="AH11" s="473"/>
      <c r="AI11" s="474"/>
      <c r="AJ11" s="474"/>
      <c r="AK11" s="474"/>
      <c r="AL11" s="474"/>
      <c r="AM11" s="474"/>
      <c r="AN11" s="475"/>
    </row>
    <row r="12" spans="1:41" ht="20.25" customHeight="1" x14ac:dyDescent="0.15">
      <c r="B12" s="210"/>
      <c r="C12" s="401"/>
      <c r="D12" s="402"/>
      <c r="E12" s="402"/>
      <c r="F12" s="402"/>
      <c r="G12" s="402"/>
      <c r="H12" s="402"/>
      <c r="I12" s="402"/>
      <c r="J12" s="403"/>
      <c r="K12" s="420"/>
      <c r="L12" s="421"/>
      <c r="M12" s="421"/>
      <c r="N12" s="421"/>
      <c r="O12" s="421"/>
      <c r="P12" s="421"/>
      <c r="Q12" s="421"/>
      <c r="R12" s="421"/>
      <c r="S12" s="421"/>
      <c r="T12" s="421"/>
      <c r="U12" s="421"/>
      <c r="V12" s="421"/>
      <c r="W12" s="421"/>
      <c r="X12" s="421"/>
      <c r="Y12" s="421"/>
      <c r="Z12" s="421"/>
      <c r="AA12" s="421"/>
      <c r="AB12" s="421"/>
      <c r="AC12" s="422"/>
      <c r="AD12" s="445"/>
      <c r="AE12" s="384" t="s">
        <v>13</v>
      </c>
      <c r="AF12" s="385"/>
      <c r="AG12" s="386"/>
      <c r="AH12" s="390"/>
      <c r="AI12" s="391"/>
      <c r="AJ12" s="391"/>
      <c r="AK12" s="391"/>
      <c r="AL12" s="391"/>
      <c r="AM12" s="388"/>
      <c r="AN12" s="389"/>
    </row>
    <row r="13" spans="1:41" ht="20.25" customHeight="1" x14ac:dyDescent="0.15">
      <c r="B13" s="210"/>
      <c r="C13" s="398" t="s">
        <v>14</v>
      </c>
      <c r="D13" s="399"/>
      <c r="E13" s="399"/>
      <c r="F13" s="399"/>
      <c r="G13" s="399"/>
      <c r="H13" s="399"/>
      <c r="I13" s="399"/>
      <c r="J13" s="400"/>
      <c r="K13" s="416"/>
      <c r="L13" s="391"/>
      <c r="M13" s="391"/>
      <c r="N13" s="391"/>
      <c r="O13" s="391"/>
      <c r="P13" s="391"/>
      <c r="Q13" s="391"/>
      <c r="R13" s="391"/>
      <c r="S13" s="391"/>
      <c r="T13" s="391"/>
      <c r="U13" s="391"/>
      <c r="V13" s="391"/>
      <c r="W13" s="391"/>
      <c r="X13" s="391"/>
      <c r="Y13" s="391"/>
      <c r="Z13" s="391"/>
      <c r="AA13" s="391"/>
      <c r="AB13" s="391"/>
      <c r="AC13" s="404"/>
      <c r="AD13" s="384" t="s">
        <v>15</v>
      </c>
      <c r="AE13" s="385"/>
      <c r="AF13" s="385"/>
      <c r="AG13" s="386"/>
      <c r="AH13" s="387"/>
      <c r="AI13" s="388"/>
      <c r="AJ13" s="388"/>
      <c r="AK13" s="388"/>
      <c r="AL13" s="388"/>
      <c r="AM13" s="388"/>
      <c r="AN13" s="389"/>
    </row>
    <row r="14" spans="1:41" ht="20.25" customHeight="1" x14ac:dyDescent="0.15">
      <c r="B14" s="210"/>
      <c r="C14" s="401"/>
      <c r="D14" s="402"/>
      <c r="E14" s="402"/>
      <c r="F14" s="402"/>
      <c r="G14" s="402"/>
      <c r="H14" s="402"/>
      <c r="I14" s="402"/>
      <c r="J14" s="403"/>
      <c r="K14" s="417"/>
      <c r="L14" s="418"/>
      <c r="M14" s="418"/>
      <c r="N14" s="418"/>
      <c r="O14" s="418"/>
      <c r="P14" s="418"/>
      <c r="Q14" s="418"/>
      <c r="R14" s="418"/>
      <c r="S14" s="418"/>
      <c r="T14" s="418"/>
      <c r="U14" s="418"/>
      <c r="V14" s="418"/>
      <c r="W14" s="418"/>
      <c r="X14" s="418"/>
      <c r="Y14" s="418"/>
      <c r="Z14" s="418"/>
      <c r="AA14" s="418"/>
      <c r="AB14" s="418"/>
      <c r="AC14" s="419"/>
      <c r="AD14" s="384" t="s">
        <v>16</v>
      </c>
      <c r="AE14" s="385"/>
      <c r="AF14" s="385"/>
      <c r="AG14" s="386"/>
      <c r="AH14" s="387" t="s">
        <v>17</v>
      </c>
      <c r="AI14" s="388"/>
      <c r="AJ14" s="388"/>
      <c r="AK14" s="388"/>
      <c r="AL14" s="388"/>
      <c r="AM14" s="388"/>
      <c r="AN14" s="389"/>
    </row>
    <row r="15" spans="1:41" ht="20.25" customHeight="1" x14ac:dyDescent="0.15">
      <c r="B15" s="210"/>
      <c r="C15" s="401"/>
      <c r="D15" s="402"/>
      <c r="E15" s="402"/>
      <c r="F15" s="402"/>
      <c r="G15" s="402"/>
      <c r="H15" s="402"/>
      <c r="I15" s="402"/>
      <c r="J15" s="403"/>
      <c r="K15" s="417"/>
      <c r="L15" s="418"/>
      <c r="M15" s="418"/>
      <c r="N15" s="418"/>
      <c r="O15" s="418"/>
      <c r="P15" s="418"/>
      <c r="Q15" s="418"/>
      <c r="R15" s="418"/>
      <c r="S15" s="418"/>
      <c r="T15" s="418"/>
      <c r="U15" s="418"/>
      <c r="V15" s="418"/>
      <c r="W15" s="418"/>
      <c r="X15" s="418"/>
      <c r="Y15" s="418"/>
      <c r="Z15" s="418"/>
      <c r="AA15" s="418"/>
      <c r="AB15" s="418"/>
      <c r="AC15" s="419"/>
      <c r="AD15" s="384" t="s">
        <v>18</v>
      </c>
      <c r="AE15" s="385"/>
      <c r="AF15" s="385"/>
      <c r="AG15" s="386"/>
      <c r="AH15" s="408"/>
      <c r="AI15" s="409"/>
      <c r="AJ15" s="409"/>
      <c r="AK15" s="409"/>
      <c r="AL15" s="409"/>
      <c r="AM15" s="409"/>
      <c r="AN15" s="293" t="s">
        <v>19</v>
      </c>
    </row>
    <row r="16" spans="1:41" ht="28.9" customHeight="1" x14ac:dyDescent="0.15">
      <c r="B16" s="210"/>
      <c r="C16" s="413"/>
      <c r="D16" s="414"/>
      <c r="E16" s="414"/>
      <c r="F16" s="414"/>
      <c r="G16" s="414"/>
      <c r="H16" s="414"/>
      <c r="I16" s="414"/>
      <c r="J16" s="415"/>
      <c r="K16" s="420"/>
      <c r="L16" s="421"/>
      <c r="M16" s="421"/>
      <c r="N16" s="421"/>
      <c r="O16" s="421"/>
      <c r="P16" s="421"/>
      <c r="Q16" s="421"/>
      <c r="R16" s="421"/>
      <c r="S16" s="421"/>
      <c r="T16" s="421"/>
      <c r="U16" s="421"/>
      <c r="V16" s="421"/>
      <c r="W16" s="421"/>
      <c r="X16" s="421"/>
      <c r="Y16" s="421"/>
      <c r="Z16" s="421"/>
      <c r="AA16" s="421"/>
      <c r="AB16" s="421"/>
      <c r="AC16" s="422"/>
      <c r="AD16" s="393" t="s">
        <v>20</v>
      </c>
      <c r="AE16" s="394"/>
      <c r="AF16" s="394"/>
      <c r="AG16" s="395"/>
      <c r="AH16" s="409"/>
      <c r="AI16" s="409"/>
      <c r="AJ16" s="409"/>
      <c r="AK16" s="409"/>
      <c r="AL16" s="409"/>
      <c r="AM16" s="409"/>
      <c r="AN16" s="293" t="s">
        <v>19</v>
      </c>
    </row>
    <row r="17" spans="2:40" ht="17.25" customHeight="1" thickBot="1" x14ac:dyDescent="0.2">
      <c r="B17" s="211"/>
      <c r="C17" s="410" t="s">
        <v>21</v>
      </c>
      <c r="D17" s="411"/>
      <c r="E17" s="411"/>
      <c r="F17" s="411"/>
      <c r="G17" s="411"/>
      <c r="H17" s="411"/>
      <c r="I17" s="411"/>
      <c r="J17" s="412"/>
      <c r="K17" s="294"/>
      <c r="L17" s="295"/>
      <c r="M17" s="295"/>
      <c r="N17" s="295"/>
      <c r="O17" s="295"/>
      <c r="P17" s="295"/>
      <c r="Q17" s="295"/>
      <c r="R17" s="295"/>
      <c r="S17" s="295"/>
      <c r="T17" s="295"/>
      <c r="U17" s="295"/>
      <c r="V17" s="295"/>
      <c r="W17" s="295"/>
      <c r="X17" s="295"/>
      <c r="Y17" s="295"/>
      <c r="Z17" s="295"/>
      <c r="AA17" s="295"/>
      <c r="AB17" s="295"/>
      <c r="AC17" s="295"/>
      <c r="AD17" s="392" t="s">
        <v>22</v>
      </c>
      <c r="AE17" s="392"/>
      <c r="AF17" s="392"/>
      <c r="AG17" s="392"/>
      <c r="AH17" s="392"/>
      <c r="AI17" s="392"/>
      <c r="AJ17" s="392"/>
      <c r="AK17" s="388"/>
      <c r="AL17" s="388"/>
      <c r="AM17" s="388"/>
      <c r="AN17" s="293" t="s">
        <v>23</v>
      </c>
    </row>
    <row r="18" spans="2:40" s="258" customFormat="1" ht="18.75" customHeight="1" x14ac:dyDescent="0.15">
      <c r="B18" s="299" t="s">
        <v>557</v>
      </c>
      <c r="C18" s="212"/>
      <c r="D18" s="213"/>
      <c r="E18" s="213"/>
      <c r="F18" s="213"/>
      <c r="G18" s="213"/>
      <c r="H18" s="213"/>
      <c r="I18" s="213"/>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5"/>
    </row>
    <row r="19" spans="2:40" s="258" customFormat="1" ht="20.100000000000001" customHeight="1" x14ac:dyDescent="0.15">
      <c r="B19" s="210"/>
      <c r="C19" s="381" t="s">
        <v>534</v>
      </c>
      <c r="D19" s="382"/>
      <c r="E19" s="382"/>
      <c r="F19" s="382"/>
      <c r="G19" s="382"/>
      <c r="H19" s="382"/>
      <c r="I19" s="382"/>
      <c r="J19" s="382"/>
      <c r="K19" s="382"/>
      <c r="L19" s="426"/>
      <c r="M19" s="476" t="s">
        <v>535</v>
      </c>
      <c r="N19" s="476"/>
      <c r="O19" s="476"/>
      <c r="P19" s="476"/>
      <c r="Q19" s="476"/>
      <c r="R19" s="476"/>
      <c r="S19" s="476"/>
      <c r="T19" s="396" t="s">
        <v>536</v>
      </c>
      <c r="U19" s="397"/>
      <c r="V19" s="397"/>
      <c r="W19" s="397"/>
      <c r="X19" s="397"/>
      <c r="Y19" s="397"/>
      <c r="Z19" s="478" t="s">
        <v>547</v>
      </c>
      <c r="AA19" s="478"/>
      <c r="AB19" s="478"/>
      <c r="AC19" s="478"/>
      <c r="AD19" s="478"/>
      <c r="AE19" s="478"/>
      <c r="AF19" s="478"/>
      <c r="AG19" s="478"/>
      <c r="AH19" s="478"/>
      <c r="AI19" s="478"/>
      <c r="AJ19" s="478"/>
      <c r="AK19" s="478"/>
      <c r="AL19" s="478"/>
      <c r="AM19" s="478"/>
      <c r="AN19" s="479"/>
    </row>
    <row r="20" spans="2:40" s="258" customFormat="1" ht="20.100000000000001" customHeight="1" x14ac:dyDescent="0.15">
      <c r="B20" s="210"/>
      <c r="C20" s="456" t="s">
        <v>537</v>
      </c>
      <c r="D20" s="457"/>
      <c r="E20" s="457"/>
      <c r="F20" s="457"/>
      <c r="G20" s="457"/>
      <c r="H20" s="457"/>
      <c r="I20" s="457"/>
      <c r="J20" s="457"/>
      <c r="K20" s="457"/>
      <c r="L20" s="458"/>
      <c r="M20" s="387"/>
      <c r="N20" s="388"/>
      <c r="O20" s="388"/>
      <c r="P20" s="388"/>
      <c r="Q20" s="388"/>
      <c r="R20" s="388"/>
      <c r="S20" s="477"/>
      <c r="T20" s="480" t="s">
        <v>545</v>
      </c>
      <c r="U20" s="480"/>
      <c r="V20" s="480"/>
      <c r="W20" s="480"/>
      <c r="X20" s="480"/>
      <c r="Y20" s="480"/>
      <c r="Z20" s="436"/>
      <c r="AA20" s="437"/>
      <c r="AB20" s="437"/>
      <c r="AC20" s="437"/>
      <c r="AD20" s="437"/>
      <c r="AE20" s="437"/>
      <c r="AF20" s="437"/>
      <c r="AG20" s="437"/>
      <c r="AH20" s="437"/>
      <c r="AI20" s="437"/>
      <c r="AJ20" s="437"/>
      <c r="AK20" s="437"/>
      <c r="AL20" s="437"/>
      <c r="AM20" s="437"/>
      <c r="AN20" s="452"/>
    </row>
    <row r="21" spans="2:40" s="258" customFormat="1" ht="20.100000000000001" customHeight="1" x14ac:dyDescent="0.15">
      <c r="B21" s="210"/>
      <c r="C21" s="456" t="s">
        <v>538</v>
      </c>
      <c r="D21" s="457"/>
      <c r="E21" s="457"/>
      <c r="F21" s="457"/>
      <c r="G21" s="457"/>
      <c r="H21" s="457"/>
      <c r="I21" s="457"/>
      <c r="J21" s="457"/>
      <c r="K21" s="457"/>
      <c r="L21" s="458"/>
      <c r="M21" s="387"/>
      <c r="N21" s="388"/>
      <c r="O21" s="388"/>
      <c r="P21" s="388"/>
      <c r="Q21" s="388"/>
      <c r="R21" s="388"/>
      <c r="S21" s="477"/>
      <c r="T21" s="436" t="s">
        <v>545</v>
      </c>
      <c r="U21" s="437"/>
      <c r="V21" s="437"/>
      <c r="W21" s="437"/>
      <c r="X21" s="437"/>
      <c r="Y21" s="437"/>
      <c r="Z21" s="436"/>
      <c r="AA21" s="437"/>
      <c r="AB21" s="437"/>
      <c r="AC21" s="437"/>
      <c r="AD21" s="437"/>
      <c r="AE21" s="437"/>
      <c r="AF21" s="437"/>
      <c r="AG21" s="437"/>
      <c r="AH21" s="437"/>
      <c r="AI21" s="437"/>
      <c r="AJ21" s="437"/>
      <c r="AK21" s="437"/>
      <c r="AL21" s="437"/>
      <c r="AM21" s="437"/>
      <c r="AN21" s="452"/>
    </row>
    <row r="22" spans="2:40" s="258" customFormat="1" ht="20.100000000000001" customHeight="1" x14ac:dyDescent="0.15">
      <c r="B22" s="210"/>
      <c r="C22" s="459" t="s">
        <v>546</v>
      </c>
      <c r="D22" s="460"/>
      <c r="E22" s="460"/>
      <c r="F22" s="460"/>
      <c r="G22" s="460"/>
      <c r="H22" s="460"/>
      <c r="I22" s="460"/>
      <c r="J22" s="460"/>
      <c r="K22" s="460"/>
      <c r="L22" s="461"/>
      <c r="M22" s="387"/>
      <c r="N22" s="388"/>
      <c r="O22" s="388"/>
      <c r="P22" s="388"/>
      <c r="Q22" s="388"/>
      <c r="R22" s="388"/>
      <c r="S22" s="477"/>
      <c r="T22" s="387" t="s">
        <v>545</v>
      </c>
      <c r="U22" s="388"/>
      <c r="V22" s="388"/>
      <c r="W22" s="388"/>
      <c r="X22" s="388"/>
      <c r="Y22" s="388"/>
      <c r="Z22" s="387"/>
      <c r="AA22" s="388"/>
      <c r="AB22" s="388"/>
      <c r="AC22" s="388"/>
      <c r="AD22" s="388"/>
      <c r="AE22" s="388"/>
      <c r="AF22" s="388"/>
      <c r="AG22" s="388"/>
      <c r="AH22" s="388"/>
      <c r="AI22" s="388"/>
      <c r="AJ22" s="388"/>
      <c r="AK22" s="388"/>
      <c r="AL22" s="388"/>
      <c r="AM22" s="388"/>
      <c r="AN22" s="389"/>
    </row>
    <row r="23" spans="2:40" s="258" customFormat="1" ht="20.100000000000001" customHeight="1" x14ac:dyDescent="0.15">
      <c r="B23" s="210"/>
      <c r="C23" s="456" t="s">
        <v>539</v>
      </c>
      <c r="D23" s="457"/>
      <c r="E23" s="457"/>
      <c r="F23" s="457"/>
      <c r="G23" s="457"/>
      <c r="H23" s="457"/>
      <c r="I23" s="457"/>
      <c r="J23" s="457"/>
      <c r="K23" s="457"/>
      <c r="L23" s="458"/>
      <c r="M23" s="387"/>
      <c r="N23" s="388"/>
      <c r="O23" s="388"/>
      <c r="P23" s="388"/>
      <c r="Q23" s="388"/>
      <c r="R23" s="388"/>
      <c r="S23" s="477"/>
      <c r="T23" s="436" t="s">
        <v>545</v>
      </c>
      <c r="U23" s="437"/>
      <c r="V23" s="437"/>
      <c r="W23" s="437"/>
      <c r="X23" s="437"/>
      <c r="Y23" s="437"/>
      <c r="Z23" s="436"/>
      <c r="AA23" s="437"/>
      <c r="AB23" s="437"/>
      <c r="AC23" s="437"/>
      <c r="AD23" s="437"/>
      <c r="AE23" s="437"/>
      <c r="AF23" s="437"/>
      <c r="AG23" s="437"/>
      <c r="AH23" s="437"/>
      <c r="AI23" s="437"/>
      <c r="AJ23" s="437"/>
      <c r="AK23" s="437"/>
      <c r="AL23" s="437"/>
      <c r="AM23" s="437"/>
      <c r="AN23" s="452"/>
    </row>
    <row r="24" spans="2:40" s="258" customFormat="1" ht="20.100000000000001" customHeight="1" x14ac:dyDescent="0.15">
      <c r="B24" s="210"/>
      <c r="C24" s="456" t="s">
        <v>540</v>
      </c>
      <c r="D24" s="457"/>
      <c r="E24" s="457"/>
      <c r="F24" s="457"/>
      <c r="G24" s="457"/>
      <c r="H24" s="457"/>
      <c r="I24" s="457"/>
      <c r="J24" s="457"/>
      <c r="K24" s="457"/>
      <c r="L24" s="457"/>
      <c r="M24" s="387"/>
      <c r="N24" s="388"/>
      <c r="O24" s="388"/>
      <c r="P24" s="388"/>
      <c r="Q24" s="388"/>
      <c r="R24" s="388"/>
      <c r="S24" s="477"/>
      <c r="T24" s="436" t="s">
        <v>545</v>
      </c>
      <c r="U24" s="437"/>
      <c r="V24" s="437"/>
      <c r="W24" s="437"/>
      <c r="X24" s="437"/>
      <c r="Y24" s="437"/>
      <c r="Z24" s="436"/>
      <c r="AA24" s="437"/>
      <c r="AB24" s="437"/>
      <c r="AC24" s="437"/>
      <c r="AD24" s="437"/>
      <c r="AE24" s="437"/>
      <c r="AF24" s="437"/>
      <c r="AG24" s="437"/>
      <c r="AH24" s="437"/>
      <c r="AI24" s="437"/>
      <c r="AJ24" s="437"/>
      <c r="AK24" s="437"/>
      <c r="AL24" s="437"/>
      <c r="AM24" s="437"/>
      <c r="AN24" s="452"/>
    </row>
    <row r="25" spans="2:40" s="258" customFormat="1" ht="20.100000000000001" customHeight="1" x14ac:dyDescent="0.15">
      <c r="B25" s="210"/>
      <c r="C25" s="459" t="s">
        <v>541</v>
      </c>
      <c r="D25" s="460"/>
      <c r="E25" s="460"/>
      <c r="F25" s="460"/>
      <c r="G25" s="460"/>
      <c r="H25" s="460"/>
      <c r="I25" s="460"/>
      <c r="J25" s="460"/>
      <c r="K25" s="460"/>
      <c r="L25" s="461"/>
      <c r="M25" s="387"/>
      <c r="N25" s="388"/>
      <c r="O25" s="388"/>
      <c r="P25" s="388"/>
      <c r="Q25" s="388"/>
      <c r="R25" s="388"/>
      <c r="S25" s="477"/>
      <c r="T25" s="387" t="s">
        <v>545</v>
      </c>
      <c r="U25" s="388"/>
      <c r="V25" s="388"/>
      <c r="W25" s="388"/>
      <c r="X25" s="388"/>
      <c r="Y25" s="388"/>
      <c r="Z25" s="387"/>
      <c r="AA25" s="388"/>
      <c r="AB25" s="388"/>
      <c r="AC25" s="388"/>
      <c r="AD25" s="388"/>
      <c r="AE25" s="388"/>
      <c r="AF25" s="388"/>
      <c r="AG25" s="388"/>
      <c r="AH25" s="388"/>
      <c r="AI25" s="388"/>
      <c r="AJ25" s="388"/>
      <c r="AK25" s="388"/>
      <c r="AL25" s="388"/>
      <c r="AM25" s="388"/>
      <c r="AN25" s="389"/>
    </row>
    <row r="26" spans="2:40" s="258" customFormat="1" ht="20.100000000000001" customHeight="1" x14ac:dyDescent="0.15">
      <c r="B26" s="210"/>
      <c r="C26" s="459" t="s">
        <v>542</v>
      </c>
      <c r="D26" s="460"/>
      <c r="E26" s="460"/>
      <c r="F26" s="460"/>
      <c r="G26" s="460"/>
      <c r="H26" s="460"/>
      <c r="I26" s="460"/>
      <c r="J26" s="460"/>
      <c r="K26" s="460"/>
      <c r="L26" s="461"/>
      <c r="M26" s="387"/>
      <c r="N26" s="388"/>
      <c r="O26" s="388"/>
      <c r="P26" s="388"/>
      <c r="Q26" s="388"/>
      <c r="R26" s="388"/>
      <c r="S26" s="477"/>
      <c r="T26" s="387" t="s">
        <v>545</v>
      </c>
      <c r="U26" s="388"/>
      <c r="V26" s="388"/>
      <c r="W26" s="388"/>
      <c r="X26" s="388"/>
      <c r="Y26" s="388"/>
      <c r="Z26" s="387"/>
      <c r="AA26" s="388"/>
      <c r="AB26" s="388"/>
      <c r="AC26" s="388"/>
      <c r="AD26" s="388"/>
      <c r="AE26" s="388"/>
      <c r="AF26" s="388"/>
      <c r="AG26" s="388"/>
      <c r="AH26" s="388"/>
      <c r="AI26" s="388"/>
      <c r="AJ26" s="388"/>
      <c r="AK26" s="388"/>
      <c r="AL26" s="388"/>
      <c r="AM26" s="388"/>
      <c r="AN26" s="389"/>
    </row>
    <row r="27" spans="2:40" s="258" customFormat="1" ht="20.100000000000001" customHeight="1" x14ac:dyDescent="0.15">
      <c r="B27" s="210"/>
      <c r="C27" s="459" t="s">
        <v>543</v>
      </c>
      <c r="D27" s="460"/>
      <c r="E27" s="460"/>
      <c r="F27" s="460"/>
      <c r="G27" s="460"/>
      <c r="H27" s="460"/>
      <c r="I27" s="460"/>
      <c r="J27" s="460"/>
      <c r="K27" s="460"/>
      <c r="L27" s="461"/>
      <c r="M27" s="387"/>
      <c r="N27" s="388"/>
      <c r="O27" s="388"/>
      <c r="P27" s="388"/>
      <c r="Q27" s="388"/>
      <c r="R27" s="388"/>
      <c r="S27" s="477"/>
      <c r="T27" s="387" t="s">
        <v>545</v>
      </c>
      <c r="U27" s="388"/>
      <c r="V27" s="388"/>
      <c r="W27" s="388"/>
      <c r="X27" s="388"/>
      <c r="Y27" s="388"/>
      <c r="Z27" s="387"/>
      <c r="AA27" s="388"/>
      <c r="AB27" s="388"/>
      <c r="AC27" s="388"/>
      <c r="AD27" s="388"/>
      <c r="AE27" s="388"/>
      <c r="AF27" s="388"/>
      <c r="AG27" s="388"/>
      <c r="AH27" s="388"/>
      <c r="AI27" s="388"/>
      <c r="AJ27" s="388"/>
      <c r="AK27" s="388"/>
      <c r="AL27" s="388"/>
      <c r="AM27" s="388"/>
      <c r="AN27" s="389"/>
    </row>
    <row r="28" spans="2:40" s="258" customFormat="1" ht="20.100000000000001" customHeight="1" thickBot="1" x14ac:dyDescent="0.2">
      <c r="B28" s="211"/>
      <c r="C28" s="462" t="s">
        <v>544</v>
      </c>
      <c r="D28" s="463"/>
      <c r="E28" s="463"/>
      <c r="F28" s="463"/>
      <c r="G28" s="463"/>
      <c r="H28" s="463"/>
      <c r="I28" s="463"/>
      <c r="J28" s="463"/>
      <c r="K28" s="463"/>
      <c r="L28" s="464"/>
      <c r="M28" s="438"/>
      <c r="N28" s="439"/>
      <c r="O28" s="439"/>
      <c r="P28" s="439"/>
      <c r="Q28" s="439"/>
      <c r="R28" s="439"/>
      <c r="S28" s="490"/>
      <c r="T28" s="438" t="s">
        <v>545</v>
      </c>
      <c r="U28" s="439"/>
      <c r="V28" s="439"/>
      <c r="W28" s="439"/>
      <c r="X28" s="439"/>
      <c r="Y28" s="439"/>
      <c r="Z28" s="438"/>
      <c r="AA28" s="439"/>
      <c r="AB28" s="439"/>
      <c r="AC28" s="439"/>
      <c r="AD28" s="439"/>
      <c r="AE28" s="439"/>
      <c r="AF28" s="439"/>
      <c r="AG28" s="439"/>
      <c r="AH28" s="439"/>
      <c r="AI28" s="439"/>
      <c r="AJ28" s="439"/>
      <c r="AK28" s="439"/>
      <c r="AL28" s="439"/>
      <c r="AM28" s="439"/>
      <c r="AN28" s="453"/>
    </row>
    <row r="29" spans="2:40" ht="18.75" customHeight="1" x14ac:dyDescent="0.15">
      <c r="B29" s="300" t="s">
        <v>559</v>
      </c>
      <c r="C29" s="265"/>
      <c r="D29" s="266"/>
      <c r="E29" s="266"/>
      <c r="F29" s="266"/>
      <c r="G29" s="266"/>
      <c r="H29" s="266"/>
      <c r="I29" s="266"/>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259"/>
      <c r="AM29" s="259"/>
      <c r="AN29" s="267"/>
    </row>
    <row r="30" spans="2:40" ht="33.75" customHeight="1" x14ac:dyDescent="0.15">
      <c r="B30" s="210"/>
      <c r="C30" s="381" t="s">
        <v>24</v>
      </c>
      <c r="D30" s="382"/>
      <c r="E30" s="382"/>
      <c r="F30" s="382"/>
      <c r="G30" s="382"/>
      <c r="H30" s="382"/>
      <c r="I30" s="382"/>
      <c r="J30" s="382"/>
      <c r="K30" s="382"/>
      <c r="L30" s="382"/>
      <c r="M30" s="382"/>
      <c r="N30" s="382"/>
      <c r="O30" s="393" t="s">
        <v>25</v>
      </c>
      <c r="P30" s="394"/>
      <c r="Q30" s="394"/>
      <c r="R30" s="395"/>
      <c r="S30" s="392" t="s">
        <v>26</v>
      </c>
      <c r="T30" s="392"/>
      <c r="U30" s="392"/>
      <c r="V30" s="392"/>
      <c r="W30" s="392"/>
      <c r="X30" s="392"/>
      <c r="Y30" s="392"/>
      <c r="Z30" s="396" t="s">
        <v>27</v>
      </c>
      <c r="AA30" s="454"/>
      <c r="AB30" s="454"/>
      <c r="AC30" s="454"/>
      <c r="AD30" s="454"/>
      <c r="AE30" s="454"/>
      <c r="AF30" s="454"/>
      <c r="AG30" s="454"/>
      <c r="AH30" s="454"/>
      <c r="AI30" s="454"/>
      <c r="AJ30" s="454"/>
      <c r="AK30" s="454"/>
      <c r="AL30" s="454"/>
      <c r="AM30" s="454"/>
      <c r="AN30" s="455"/>
    </row>
    <row r="31" spans="2:40" ht="22.5" customHeight="1" x14ac:dyDescent="0.15">
      <c r="B31" s="210"/>
      <c r="C31" s="405"/>
      <c r="D31" s="406"/>
      <c r="E31" s="406"/>
      <c r="F31" s="406"/>
      <c r="G31" s="406"/>
      <c r="H31" s="406"/>
      <c r="I31" s="406"/>
      <c r="J31" s="406"/>
      <c r="K31" s="406"/>
      <c r="L31" s="406"/>
      <c r="M31" s="406"/>
      <c r="N31" s="407"/>
      <c r="O31" s="405"/>
      <c r="P31" s="406"/>
      <c r="Q31" s="406"/>
      <c r="R31" s="407"/>
      <c r="S31" s="431"/>
      <c r="T31" s="431"/>
      <c r="U31" s="431"/>
      <c r="V31" s="431"/>
      <c r="W31" s="431"/>
      <c r="X31" s="431"/>
      <c r="Y31" s="431"/>
      <c r="Z31" s="405"/>
      <c r="AA31" s="406"/>
      <c r="AB31" s="406"/>
      <c r="AC31" s="406"/>
      <c r="AD31" s="406"/>
      <c r="AE31" s="406"/>
      <c r="AF31" s="406"/>
      <c r="AG31" s="406"/>
      <c r="AH31" s="406"/>
      <c r="AI31" s="406"/>
      <c r="AJ31" s="406"/>
      <c r="AK31" s="406"/>
      <c r="AL31" s="406"/>
      <c r="AM31" s="406"/>
      <c r="AN31" s="430"/>
    </row>
    <row r="32" spans="2:40" ht="22.5" customHeight="1" x14ac:dyDescent="0.15">
      <c r="B32" s="210"/>
      <c r="C32" s="405"/>
      <c r="D32" s="406"/>
      <c r="E32" s="406"/>
      <c r="F32" s="406"/>
      <c r="G32" s="406"/>
      <c r="H32" s="406"/>
      <c r="I32" s="406"/>
      <c r="J32" s="406"/>
      <c r="K32" s="406"/>
      <c r="L32" s="406"/>
      <c r="M32" s="406"/>
      <c r="N32" s="407"/>
      <c r="O32" s="405"/>
      <c r="P32" s="406"/>
      <c r="Q32" s="406"/>
      <c r="R32" s="407"/>
      <c r="S32" s="405"/>
      <c r="T32" s="406"/>
      <c r="U32" s="406"/>
      <c r="V32" s="406"/>
      <c r="W32" s="406"/>
      <c r="X32" s="406"/>
      <c r="Y32" s="406"/>
      <c r="Z32" s="405"/>
      <c r="AA32" s="406"/>
      <c r="AB32" s="406"/>
      <c r="AC32" s="406"/>
      <c r="AD32" s="406"/>
      <c r="AE32" s="406"/>
      <c r="AF32" s="406"/>
      <c r="AG32" s="406"/>
      <c r="AH32" s="406"/>
      <c r="AI32" s="406"/>
      <c r="AJ32" s="406"/>
      <c r="AK32" s="406"/>
      <c r="AL32" s="406"/>
      <c r="AM32" s="406"/>
      <c r="AN32" s="430"/>
    </row>
    <row r="33" spans="2:53" ht="27" customHeight="1" thickBot="1" x14ac:dyDescent="0.2">
      <c r="B33" s="211"/>
      <c r="C33" s="432"/>
      <c r="D33" s="433"/>
      <c r="E33" s="433"/>
      <c r="F33" s="433"/>
      <c r="G33" s="433"/>
      <c r="H33" s="433"/>
      <c r="I33" s="433"/>
      <c r="J33" s="433"/>
      <c r="K33" s="433"/>
      <c r="L33" s="433"/>
      <c r="M33" s="433"/>
      <c r="N33" s="434"/>
      <c r="O33" s="432"/>
      <c r="P33" s="433"/>
      <c r="Q33" s="433"/>
      <c r="R33" s="434"/>
      <c r="S33" s="432"/>
      <c r="T33" s="433"/>
      <c r="U33" s="433"/>
      <c r="V33" s="433"/>
      <c r="W33" s="433"/>
      <c r="X33" s="433"/>
      <c r="Y33" s="433"/>
      <c r="Z33" s="432"/>
      <c r="AA33" s="433"/>
      <c r="AB33" s="433"/>
      <c r="AC33" s="433"/>
      <c r="AD33" s="433"/>
      <c r="AE33" s="433"/>
      <c r="AF33" s="433"/>
      <c r="AG33" s="433"/>
      <c r="AH33" s="433"/>
      <c r="AI33" s="433"/>
      <c r="AJ33" s="433"/>
      <c r="AK33" s="433"/>
      <c r="AL33" s="433"/>
      <c r="AM33" s="433"/>
      <c r="AN33" s="435"/>
    </row>
    <row r="34" spans="2:53" ht="65.25" customHeight="1" x14ac:dyDescent="0.15">
      <c r="B34" s="489" t="s">
        <v>600</v>
      </c>
      <c r="C34" s="489"/>
      <c r="D34" s="489"/>
      <c r="E34" s="489"/>
      <c r="F34" s="489"/>
      <c r="G34" s="489"/>
      <c r="H34" s="489"/>
      <c r="I34" s="489"/>
      <c r="J34" s="489"/>
      <c r="K34" s="489"/>
      <c r="L34" s="489"/>
      <c r="M34" s="489"/>
      <c r="N34" s="489"/>
      <c r="O34" s="489"/>
      <c r="P34" s="489"/>
      <c r="Q34" s="489"/>
      <c r="R34" s="489"/>
      <c r="S34" s="489"/>
      <c r="T34" s="489"/>
      <c r="U34" s="489"/>
      <c r="V34" s="489"/>
      <c r="W34" s="489"/>
      <c r="X34" s="489"/>
      <c r="Y34" s="489"/>
      <c r="Z34" s="489"/>
      <c r="AA34" s="489"/>
      <c r="AB34" s="489"/>
      <c r="AC34" s="489"/>
      <c r="AD34" s="489"/>
      <c r="AE34" s="489"/>
      <c r="AF34" s="489"/>
      <c r="AG34" s="489"/>
      <c r="AH34" s="489"/>
      <c r="AI34" s="489"/>
      <c r="AJ34" s="489"/>
      <c r="AK34" s="489"/>
      <c r="AL34" s="489"/>
      <c r="AM34" s="489"/>
      <c r="AN34" s="489"/>
    </row>
    <row r="35" spans="2:53" ht="6.75" customHeight="1" thickBot="1" x14ac:dyDescent="0.2">
      <c r="B35" s="216"/>
      <c r="C35" s="216"/>
      <c r="D35" s="216"/>
      <c r="E35" s="216"/>
      <c r="F35" s="216"/>
      <c r="G35" s="216"/>
      <c r="H35" s="216"/>
      <c r="I35" s="216"/>
      <c r="J35" s="216"/>
      <c r="K35" s="216"/>
      <c r="L35" s="216"/>
      <c r="M35" s="216"/>
      <c r="N35" s="216"/>
      <c r="O35" s="216"/>
      <c r="P35" s="216"/>
      <c r="Q35" s="217"/>
      <c r="R35" s="216"/>
      <c r="S35" s="216"/>
      <c r="T35" s="216"/>
      <c r="U35" s="216"/>
      <c r="V35" s="217"/>
      <c r="W35" s="216"/>
      <c r="X35" s="216"/>
      <c r="Y35" s="216"/>
      <c r="Z35" s="216"/>
      <c r="AA35" s="216"/>
      <c r="AB35" s="216"/>
      <c r="AC35" s="216"/>
      <c r="AD35" s="217"/>
      <c r="AE35" s="216"/>
      <c r="AF35" s="216"/>
      <c r="AG35" s="216"/>
      <c r="AH35" s="216"/>
      <c r="AI35" s="217"/>
      <c r="AJ35" s="216"/>
      <c r="AK35" s="216"/>
      <c r="AL35" s="216"/>
      <c r="AM35" s="216"/>
      <c r="AN35" s="217"/>
      <c r="AO35" s="217"/>
    </row>
    <row r="36" spans="2:53" ht="18.75" customHeight="1" x14ac:dyDescent="0.15">
      <c r="B36" s="298" t="s">
        <v>579</v>
      </c>
      <c r="C36" s="212"/>
      <c r="D36" s="213"/>
      <c r="E36" s="213"/>
      <c r="F36" s="213"/>
      <c r="G36" s="213"/>
      <c r="H36" s="213"/>
      <c r="I36" s="213"/>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5"/>
    </row>
    <row r="37" spans="2:53" ht="25.5" customHeight="1" x14ac:dyDescent="0.15">
      <c r="B37" s="210"/>
      <c r="C37" s="381" t="s">
        <v>29</v>
      </c>
      <c r="D37" s="382"/>
      <c r="E37" s="382"/>
      <c r="F37" s="382"/>
      <c r="G37" s="382"/>
      <c r="H37" s="382"/>
      <c r="I37" s="382"/>
      <c r="J37" s="426"/>
      <c r="K37" s="381" t="s">
        <v>30</v>
      </c>
      <c r="L37" s="382"/>
      <c r="M37" s="382"/>
      <c r="N37" s="382"/>
      <c r="O37" s="382"/>
      <c r="P37" s="382"/>
      <c r="Q37" s="382"/>
      <c r="R37" s="382"/>
      <c r="S37" s="382"/>
      <c r="T37" s="382"/>
      <c r="U37" s="383"/>
      <c r="V37" s="384" t="s">
        <v>31</v>
      </c>
      <c r="W37" s="385"/>
      <c r="X37" s="385"/>
      <c r="Y37" s="385"/>
      <c r="Z37" s="385"/>
      <c r="AA37" s="385"/>
      <c r="AB37" s="385"/>
      <c r="AC37" s="385"/>
      <c r="AD37" s="385"/>
      <c r="AE37" s="385"/>
      <c r="AF37" s="385"/>
      <c r="AG37" s="385"/>
      <c r="AH37" s="385"/>
      <c r="AI37" s="385"/>
      <c r="AJ37" s="385"/>
      <c r="AK37" s="385"/>
      <c r="AL37" s="385"/>
      <c r="AM37" s="385"/>
      <c r="AN37" s="425"/>
    </row>
    <row r="38" spans="2:53" ht="22.5" customHeight="1" x14ac:dyDescent="0.15">
      <c r="B38" s="210"/>
      <c r="C38" s="427"/>
      <c r="D38" s="428"/>
      <c r="E38" s="428"/>
      <c r="F38" s="428"/>
      <c r="G38" s="428"/>
      <c r="H38" s="428"/>
      <c r="I38" s="428"/>
      <c r="J38" s="428"/>
      <c r="K38" s="429"/>
      <c r="L38" s="429"/>
      <c r="M38" s="429"/>
      <c r="N38" s="429"/>
      <c r="O38" s="429"/>
      <c r="P38" s="429"/>
      <c r="Q38" s="429"/>
      <c r="R38" s="429"/>
      <c r="S38" s="429"/>
      <c r="T38" s="429"/>
      <c r="U38" s="429"/>
      <c r="V38" s="406"/>
      <c r="W38" s="406"/>
      <c r="X38" s="406"/>
      <c r="Y38" s="406"/>
      <c r="Z38" s="406"/>
      <c r="AA38" s="406"/>
      <c r="AB38" s="406"/>
      <c r="AC38" s="406"/>
      <c r="AD38" s="406"/>
      <c r="AE38" s="406"/>
      <c r="AF38" s="406"/>
      <c r="AG38" s="406"/>
      <c r="AH38" s="406"/>
      <c r="AI38" s="406"/>
      <c r="AJ38" s="406"/>
      <c r="AK38" s="406"/>
      <c r="AL38" s="406"/>
      <c r="AM38" s="406"/>
      <c r="AN38" s="430"/>
    </row>
    <row r="39" spans="2:53" ht="22.5" customHeight="1" x14ac:dyDescent="0.15">
      <c r="B39" s="210"/>
      <c r="C39" s="427"/>
      <c r="D39" s="428"/>
      <c r="E39" s="428"/>
      <c r="F39" s="428"/>
      <c r="G39" s="428"/>
      <c r="H39" s="428"/>
      <c r="I39" s="428"/>
      <c r="J39" s="428"/>
      <c r="K39" s="429"/>
      <c r="L39" s="429"/>
      <c r="M39" s="429"/>
      <c r="N39" s="429"/>
      <c r="O39" s="429"/>
      <c r="P39" s="429"/>
      <c r="Q39" s="429"/>
      <c r="R39" s="429"/>
      <c r="S39" s="429"/>
      <c r="T39" s="429"/>
      <c r="U39" s="429"/>
      <c r="V39" s="406"/>
      <c r="W39" s="406"/>
      <c r="X39" s="406"/>
      <c r="Y39" s="406"/>
      <c r="Z39" s="406"/>
      <c r="AA39" s="406"/>
      <c r="AB39" s="406"/>
      <c r="AC39" s="406"/>
      <c r="AD39" s="406"/>
      <c r="AE39" s="406"/>
      <c r="AF39" s="406"/>
      <c r="AG39" s="406"/>
      <c r="AH39" s="406"/>
      <c r="AI39" s="406"/>
      <c r="AJ39" s="406"/>
      <c r="AK39" s="406"/>
      <c r="AL39" s="406"/>
      <c r="AM39" s="406"/>
      <c r="AN39" s="430"/>
    </row>
    <row r="40" spans="2:53" ht="22.5" customHeight="1" x14ac:dyDescent="0.15">
      <c r="B40" s="210"/>
      <c r="C40" s="427"/>
      <c r="D40" s="428"/>
      <c r="E40" s="428"/>
      <c r="F40" s="428"/>
      <c r="G40" s="428"/>
      <c r="H40" s="428"/>
      <c r="I40" s="428"/>
      <c r="J40" s="428"/>
      <c r="K40" s="429"/>
      <c r="L40" s="429"/>
      <c r="M40" s="429"/>
      <c r="N40" s="429"/>
      <c r="O40" s="429"/>
      <c r="P40" s="429"/>
      <c r="Q40" s="429"/>
      <c r="R40" s="429"/>
      <c r="S40" s="429"/>
      <c r="T40" s="429"/>
      <c r="U40" s="429"/>
      <c r="V40" s="406"/>
      <c r="W40" s="406"/>
      <c r="X40" s="406"/>
      <c r="Y40" s="406"/>
      <c r="Z40" s="406"/>
      <c r="AA40" s="406"/>
      <c r="AB40" s="406"/>
      <c r="AC40" s="406"/>
      <c r="AD40" s="406"/>
      <c r="AE40" s="406"/>
      <c r="AF40" s="406"/>
      <c r="AG40" s="406"/>
      <c r="AH40" s="406"/>
      <c r="AI40" s="406"/>
      <c r="AJ40" s="406"/>
      <c r="AK40" s="406"/>
      <c r="AL40" s="406"/>
      <c r="AM40" s="406"/>
      <c r="AN40" s="430"/>
    </row>
    <row r="41" spans="2:53" s="258" customFormat="1" ht="22.5" customHeight="1" thickBot="1" x14ac:dyDescent="0.2">
      <c r="B41" s="211" t="s">
        <v>601</v>
      </c>
      <c r="C41" s="262"/>
      <c r="D41" s="262"/>
      <c r="E41" s="262"/>
      <c r="F41" s="262"/>
      <c r="G41" s="262"/>
      <c r="H41" s="262"/>
      <c r="I41" s="262"/>
      <c r="J41" s="262"/>
      <c r="K41" s="262"/>
      <c r="L41" s="262"/>
      <c r="M41" s="262"/>
      <c r="N41" s="262"/>
      <c r="O41" s="262"/>
      <c r="P41" s="262"/>
      <c r="Q41" s="262"/>
      <c r="R41" s="262"/>
      <c r="S41" s="262"/>
      <c r="T41" s="262"/>
      <c r="U41" s="262"/>
      <c r="V41" s="263"/>
      <c r="W41" s="263"/>
      <c r="X41" s="263"/>
      <c r="Y41" s="263"/>
      <c r="Z41" s="263"/>
      <c r="AA41" s="263"/>
      <c r="AB41" s="263"/>
      <c r="AC41" s="263"/>
      <c r="AD41" s="263"/>
      <c r="AE41" s="263"/>
      <c r="AF41" s="263"/>
      <c r="AG41" s="263"/>
      <c r="AH41" s="263"/>
      <c r="AI41" s="263"/>
      <c r="AJ41" s="263"/>
      <c r="AK41" s="263"/>
      <c r="AL41" s="263"/>
      <c r="AM41" s="263"/>
      <c r="AN41" s="264"/>
    </row>
    <row r="42" spans="2:53" ht="6.75" customHeight="1" x14ac:dyDescent="0.15">
      <c r="B42" s="214"/>
      <c r="C42" s="214"/>
      <c r="D42" s="214"/>
      <c r="E42" s="214"/>
      <c r="F42" s="214"/>
      <c r="G42" s="214"/>
      <c r="H42" s="214"/>
      <c r="I42" s="214"/>
      <c r="J42" s="214"/>
      <c r="K42" s="214"/>
      <c r="L42" s="214"/>
      <c r="M42" s="214"/>
      <c r="N42" s="214"/>
      <c r="O42" s="214"/>
      <c r="P42" s="214"/>
      <c r="Q42" s="218"/>
      <c r="R42" s="214"/>
      <c r="S42" s="214"/>
      <c r="T42" s="214"/>
      <c r="U42" s="214"/>
      <c r="V42" s="218"/>
      <c r="W42" s="214"/>
      <c r="X42" s="214"/>
      <c r="Y42" s="214"/>
      <c r="Z42" s="214"/>
      <c r="AA42" s="214"/>
      <c r="AB42" s="214"/>
      <c r="AC42" s="214"/>
      <c r="AD42" s="218"/>
      <c r="AE42" s="214"/>
      <c r="AF42" s="214"/>
      <c r="AG42" s="214"/>
      <c r="AH42" s="214"/>
      <c r="AI42" s="218"/>
      <c r="AJ42" s="214"/>
      <c r="AK42" s="214"/>
      <c r="AL42" s="214"/>
      <c r="AM42" s="214"/>
      <c r="AN42" s="218"/>
      <c r="AO42" s="217"/>
    </row>
    <row r="43" spans="2:53" s="258" customFormat="1" ht="18.75" customHeight="1" x14ac:dyDescent="0.15">
      <c r="B43" s="297" t="s">
        <v>521</v>
      </c>
      <c r="C43" s="259"/>
      <c r="D43" s="259"/>
      <c r="E43" s="259"/>
      <c r="F43" s="259"/>
      <c r="G43" s="259"/>
      <c r="H43" s="259"/>
      <c r="I43" s="259"/>
      <c r="J43" s="259"/>
      <c r="K43" s="259"/>
      <c r="L43" s="259"/>
      <c r="M43" s="259"/>
      <c r="N43" s="259"/>
      <c r="O43" s="259"/>
      <c r="P43" s="259"/>
      <c r="Q43" s="260"/>
      <c r="R43" s="259"/>
      <c r="S43" s="259"/>
      <c r="T43" s="259"/>
      <c r="U43" s="259"/>
      <c r="V43" s="260"/>
      <c r="W43" s="259"/>
      <c r="X43" s="259"/>
      <c r="Y43" s="259"/>
      <c r="Z43" s="259"/>
      <c r="AA43" s="259"/>
      <c r="AB43" s="259"/>
      <c r="AC43" s="259"/>
      <c r="AD43" s="260"/>
      <c r="AE43" s="259"/>
      <c r="AF43" s="259"/>
      <c r="AG43" s="259"/>
      <c r="AH43" s="259"/>
      <c r="AI43" s="260"/>
      <c r="AJ43" s="259"/>
      <c r="AK43" s="259"/>
      <c r="AL43" s="259"/>
      <c r="AM43" s="259"/>
      <c r="AN43" s="260"/>
      <c r="AO43" s="217"/>
    </row>
    <row r="44" spans="2:53" ht="14.25" customHeight="1" x14ac:dyDescent="0.15">
      <c r="B44" s="506"/>
      <c r="C44" s="507"/>
      <c r="D44" s="507"/>
      <c r="E44" s="507"/>
      <c r="F44" s="507"/>
      <c r="G44" s="507"/>
      <c r="H44" s="507"/>
      <c r="I44" s="508"/>
      <c r="J44" s="286"/>
      <c r="K44" s="287" t="s">
        <v>32</v>
      </c>
      <c r="L44" s="288"/>
      <c r="M44" s="288"/>
      <c r="N44" s="289" t="s">
        <v>33</v>
      </c>
      <c r="O44" s="286"/>
      <c r="P44" s="287" t="s">
        <v>32</v>
      </c>
      <c r="Q44" s="288"/>
      <c r="R44" s="288"/>
      <c r="S44" s="289" t="s">
        <v>33</v>
      </c>
      <c r="T44" s="286"/>
      <c r="U44" s="287" t="s">
        <v>32</v>
      </c>
      <c r="V44" s="288"/>
      <c r="W44" s="288"/>
      <c r="X44" s="289" t="s">
        <v>33</v>
      </c>
      <c r="Y44" s="392" t="s">
        <v>34</v>
      </c>
      <c r="Z44" s="392"/>
      <c r="AA44" s="392"/>
      <c r="AB44" s="392"/>
      <c r="AC44" s="392"/>
      <c r="AD44" s="392"/>
      <c r="AE44" s="392"/>
      <c r="AF44" s="392"/>
      <c r="AG44" s="392"/>
      <c r="AH44" s="392"/>
    </row>
    <row r="45" spans="2:53" ht="14.25" customHeight="1" x14ac:dyDescent="0.15">
      <c r="B45" s="506"/>
      <c r="C45" s="507"/>
      <c r="D45" s="507"/>
      <c r="E45" s="507"/>
      <c r="F45" s="507"/>
      <c r="G45" s="507"/>
      <c r="H45" s="507"/>
      <c r="I45" s="508"/>
      <c r="J45" s="495" t="s">
        <v>35</v>
      </c>
      <c r="K45" s="496"/>
      <c r="L45" s="496"/>
      <c r="M45" s="496"/>
      <c r="N45" s="497"/>
      <c r="O45" s="495" t="s">
        <v>35</v>
      </c>
      <c r="P45" s="496"/>
      <c r="Q45" s="496"/>
      <c r="R45" s="496"/>
      <c r="S45" s="497"/>
      <c r="T45" s="495" t="s">
        <v>35</v>
      </c>
      <c r="U45" s="496"/>
      <c r="V45" s="496"/>
      <c r="W45" s="496"/>
      <c r="X45" s="497"/>
      <c r="Y45" s="392"/>
      <c r="Z45" s="392"/>
      <c r="AA45" s="392"/>
      <c r="AB45" s="392"/>
      <c r="AC45" s="392"/>
      <c r="AD45" s="392"/>
      <c r="AE45" s="392"/>
      <c r="AF45" s="392"/>
      <c r="AG45" s="392"/>
      <c r="AH45" s="392"/>
    </row>
    <row r="46" spans="2:53" ht="14.25" customHeight="1" x14ac:dyDescent="0.15">
      <c r="B46" s="506"/>
      <c r="C46" s="507"/>
      <c r="D46" s="507"/>
      <c r="E46" s="507"/>
      <c r="F46" s="507"/>
      <c r="G46" s="507"/>
      <c r="H46" s="507"/>
      <c r="I46" s="508"/>
      <c r="J46" s="498" t="s">
        <v>36</v>
      </c>
      <c r="K46" s="499"/>
      <c r="L46" s="499"/>
      <c r="M46" s="499"/>
      <c r="N46" s="500"/>
      <c r="O46" s="498" t="s">
        <v>36</v>
      </c>
      <c r="P46" s="499"/>
      <c r="Q46" s="499"/>
      <c r="R46" s="499"/>
      <c r="S46" s="500"/>
      <c r="T46" s="498" t="s">
        <v>36</v>
      </c>
      <c r="U46" s="499"/>
      <c r="V46" s="499"/>
      <c r="W46" s="499"/>
      <c r="X46" s="500"/>
      <c r="Y46" s="392"/>
      <c r="Z46" s="392"/>
      <c r="AA46" s="392"/>
      <c r="AB46" s="392"/>
      <c r="AC46" s="392"/>
      <c r="AD46" s="392"/>
      <c r="AE46" s="392"/>
      <c r="AF46" s="392"/>
      <c r="AG46" s="392"/>
      <c r="AH46" s="392"/>
      <c r="AI46" s="261"/>
      <c r="AJ46" s="217"/>
      <c r="AK46" s="217"/>
      <c r="AL46" s="217"/>
      <c r="AM46" s="217"/>
      <c r="AN46" s="217"/>
      <c r="AO46" s="217"/>
      <c r="AP46" s="217"/>
      <c r="AQ46" s="217"/>
      <c r="AR46" s="217"/>
      <c r="AS46" s="492"/>
      <c r="AT46" s="492"/>
      <c r="AU46" s="492"/>
      <c r="AV46" s="492"/>
      <c r="AW46" s="492"/>
      <c r="AX46" s="492"/>
      <c r="AY46" s="492"/>
      <c r="AZ46" s="492"/>
      <c r="BA46" s="492"/>
    </row>
    <row r="47" spans="2:53" ht="30" customHeight="1" x14ac:dyDescent="0.15">
      <c r="B47" s="384" t="s">
        <v>37</v>
      </c>
      <c r="C47" s="385"/>
      <c r="D47" s="385"/>
      <c r="E47" s="385"/>
      <c r="F47" s="385"/>
      <c r="G47" s="385"/>
      <c r="H47" s="385"/>
      <c r="I47" s="386"/>
      <c r="J47" s="501"/>
      <c r="K47" s="502"/>
      <c r="L47" s="502"/>
      <c r="M47" s="379" t="s">
        <v>19</v>
      </c>
      <c r="N47" s="380"/>
      <c r="O47" s="501"/>
      <c r="P47" s="502"/>
      <c r="Q47" s="502"/>
      <c r="R47" s="379" t="s">
        <v>19</v>
      </c>
      <c r="S47" s="380"/>
      <c r="T47" s="501"/>
      <c r="U47" s="502"/>
      <c r="V47" s="502"/>
      <c r="W47" s="379" t="s">
        <v>19</v>
      </c>
      <c r="X47" s="380"/>
      <c r="Y47" s="481"/>
      <c r="Z47" s="482"/>
      <c r="AA47" s="482"/>
      <c r="AB47" s="482"/>
      <c r="AC47" s="482"/>
      <c r="AD47" s="482"/>
      <c r="AE47" s="482"/>
      <c r="AF47" s="482"/>
      <c r="AG47" s="482"/>
      <c r="AH47" s="483"/>
      <c r="AI47" s="487" t="s">
        <v>533</v>
      </c>
      <c r="AJ47" s="488"/>
      <c r="AK47" s="488"/>
      <c r="AL47" s="488"/>
      <c r="AM47" s="488"/>
      <c r="AN47" s="488"/>
      <c r="AO47" s="488"/>
      <c r="AP47" s="217"/>
      <c r="AQ47" s="217"/>
      <c r="AR47" s="217"/>
      <c r="AS47" s="492"/>
      <c r="AT47" s="492"/>
      <c r="AU47" s="492"/>
      <c r="AV47" s="492"/>
      <c r="AW47" s="492"/>
      <c r="AX47" s="492"/>
      <c r="AY47" s="492"/>
      <c r="AZ47" s="492"/>
      <c r="BA47" s="492"/>
    </row>
    <row r="48" spans="2:53" ht="30" customHeight="1" x14ac:dyDescent="0.15">
      <c r="B48" s="503" t="s">
        <v>38</v>
      </c>
      <c r="C48" s="504"/>
      <c r="D48" s="504"/>
      <c r="E48" s="504"/>
      <c r="F48" s="504"/>
      <c r="G48" s="504"/>
      <c r="H48" s="504"/>
      <c r="I48" s="505"/>
      <c r="J48" s="377"/>
      <c r="K48" s="378"/>
      <c r="L48" s="378"/>
      <c r="M48" s="379" t="s">
        <v>19</v>
      </c>
      <c r="N48" s="380"/>
      <c r="O48" s="377"/>
      <c r="P48" s="378"/>
      <c r="Q48" s="378"/>
      <c r="R48" s="379" t="s">
        <v>19</v>
      </c>
      <c r="S48" s="380"/>
      <c r="T48" s="377"/>
      <c r="U48" s="378"/>
      <c r="V48" s="378"/>
      <c r="W48" s="379" t="s">
        <v>19</v>
      </c>
      <c r="X48" s="380"/>
      <c r="Y48" s="484"/>
      <c r="Z48" s="485"/>
      <c r="AA48" s="485"/>
      <c r="AB48" s="485"/>
      <c r="AC48" s="485"/>
      <c r="AD48" s="485"/>
      <c r="AE48" s="485"/>
      <c r="AF48" s="485"/>
      <c r="AG48" s="485"/>
      <c r="AH48" s="486"/>
      <c r="AI48" s="493" t="s">
        <v>39</v>
      </c>
      <c r="AJ48" s="494"/>
      <c r="AK48" s="494"/>
      <c r="AL48" s="494"/>
      <c r="AM48" s="494"/>
      <c r="AN48" s="494"/>
      <c r="AO48" s="494"/>
      <c r="AP48" s="204"/>
      <c r="AQ48" s="204"/>
      <c r="AR48" s="204"/>
      <c r="AS48" s="493"/>
      <c r="AT48" s="494"/>
      <c r="AU48" s="494"/>
      <c r="AV48" s="494"/>
      <c r="AW48" s="494"/>
      <c r="AX48" s="494"/>
      <c r="AY48" s="494"/>
      <c r="AZ48" s="494"/>
      <c r="BA48" s="494"/>
    </row>
    <row r="49" spans="2:34" ht="12.75" customHeight="1" x14ac:dyDescent="0.15">
      <c r="B49" s="491" t="s">
        <v>602</v>
      </c>
      <c r="C49" s="491"/>
      <c r="D49" s="491"/>
      <c r="E49" s="491"/>
      <c r="F49" s="491"/>
      <c r="G49" s="491"/>
      <c r="H49" s="491"/>
      <c r="I49" s="491"/>
      <c r="J49" s="491"/>
      <c r="K49" s="491"/>
      <c r="L49" s="491"/>
      <c r="M49" s="491"/>
      <c r="N49" s="491"/>
      <c r="O49" s="491"/>
      <c r="P49" s="491"/>
      <c r="Q49" s="491"/>
      <c r="R49" s="491"/>
      <c r="S49" s="491"/>
      <c r="T49" s="491"/>
      <c r="U49" s="491"/>
      <c r="V49" s="491"/>
      <c r="W49" s="491"/>
      <c r="X49" s="491"/>
      <c r="Y49" s="491"/>
      <c r="Z49" s="491"/>
      <c r="AA49" s="491"/>
      <c r="AB49" s="491"/>
      <c r="AC49" s="491"/>
      <c r="AD49" s="491"/>
      <c r="AE49" s="491"/>
      <c r="AF49" s="491"/>
      <c r="AG49" s="491"/>
      <c r="AH49" s="491"/>
    </row>
    <row r="50" spans="2:34" s="35" customFormat="1" ht="10.5" customHeight="1" x14ac:dyDescent="0.15">
      <c r="C50" s="150"/>
    </row>
  </sheetData>
  <mergeCells count="134">
    <mergeCell ref="B49:AH49"/>
    <mergeCell ref="AS46:BA47"/>
    <mergeCell ref="AS48:BA48"/>
    <mergeCell ref="AI48:AO48"/>
    <mergeCell ref="V40:AN40"/>
    <mergeCell ref="Y44:AH46"/>
    <mergeCell ref="O45:S45"/>
    <mergeCell ref="T45:X45"/>
    <mergeCell ref="O46:S46"/>
    <mergeCell ref="T46:X46"/>
    <mergeCell ref="C40:J40"/>
    <mergeCell ref="K40:U40"/>
    <mergeCell ref="B47:I47"/>
    <mergeCell ref="O47:Q47"/>
    <mergeCell ref="T48:V48"/>
    <mergeCell ref="T47:V47"/>
    <mergeCell ref="W47:X47"/>
    <mergeCell ref="W48:X48"/>
    <mergeCell ref="B48:I48"/>
    <mergeCell ref="B44:I46"/>
    <mergeCell ref="J45:N45"/>
    <mergeCell ref="J46:N46"/>
    <mergeCell ref="J47:L47"/>
    <mergeCell ref="M47:N47"/>
    <mergeCell ref="Y47:AH48"/>
    <mergeCell ref="AI47:AO47"/>
    <mergeCell ref="M21:S21"/>
    <mergeCell ref="M22:S22"/>
    <mergeCell ref="M23:S23"/>
    <mergeCell ref="M24:S24"/>
    <mergeCell ref="M25:S25"/>
    <mergeCell ref="B34:AN34"/>
    <mergeCell ref="T21:Y21"/>
    <mergeCell ref="T22:Y22"/>
    <mergeCell ref="Z21:AN21"/>
    <mergeCell ref="T26:Y26"/>
    <mergeCell ref="C24:L24"/>
    <mergeCell ref="C23:L23"/>
    <mergeCell ref="C22:L22"/>
    <mergeCell ref="C30:N30"/>
    <mergeCell ref="Z26:AN26"/>
    <mergeCell ref="M27:S27"/>
    <mergeCell ref="M26:S26"/>
    <mergeCell ref="Z22:AN22"/>
    <mergeCell ref="S32:Y32"/>
    <mergeCell ref="Z32:AN32"/>
    <mergeCell ref="M28:S28"/>
    <mergeCell ref="T23:Y23"/>
    <mergeCell ref="AD9:AD10"/>
    <mergeCell ref="AE9:AG9"/>
    <mergeCell ref="AH9:AN9"/>
    <mergeCell ref="K10:AC12"/>
    <mergeCell ref="AE10:AG10"/>
    <mergeCell ref="AD11:AD12"/>
    <mergeCell ref="AH11:AN11"/>
    <mergeCell ref="M19:S19"/>
    <mergeCell ref="M20:S20"/>
    <mergeCell ref="Z19:AN19"/>
    <mergeCell ref="Z20:AN20"/>
    <mergeCell ref="AD13:AG13"/>
    <mergeCell ref="T20:Y20"/>
    <mergeCell ref="Z23:AN23"/>
    <mergeCell ref="Z27:AN27"/>
    <mergeCell ref="Z28:AN28"/>
    <mergeCell ref="AH13:AN13"/>
    <mergeCell ref="O30:R30"/>
    <mergeCell ref="S30:Y30"/>
    <mergeCell ref="Z30:AN30"/>
    <mergeCell ref="C21:L21"/>
    <mergeCell ref="C19:L19"/>
    <mergeCell ref="C25:L25"/>
    <mergeCell ref="C26:L26"/>
    <mergeCell ref="C27:L27"/>
    <mergeCell ref="C28:L28"/>
    <mergeCell ref="Z24:AN24"/>
    <mergeCell ref="Z25:AN25"/>
    <mergeCell ref="C20:L20"/>
    <mergeCell ref="C7:J7"/>
    <mergeCell ref="L7:AB7"/>
    <mergeCell ref="AD7:AD8"/>
    <mergeCell ref="AE7:AG7"/>
    <mergeCell ref="AH7:AN7"/>
    <mergeCell ref="C8:J8"/>
    <mergeCell ref="K8:AC8"/>
    <mergeCell ref="AE8:AG8"/>
    <mergeCell ref="AH8:AN8"/>
    <mergeCell ref="A1:N1"/>
    <mergeCell ref="A3:AO3"/>
    <mergeCell ref="V37:AN37"/>
    <mergeCell ref="C37:J37"/>
    <mergeCell ref="C38:J38"/>
    <mergeCell ref="K38:U38"/>
    <mergeCell ref="V38:AN38"/>
    <mergeCell ref="C39:J39"/>
    <mergeCell ref="K39:U39"/>
    <mergeCell ref="C31:N31"/>
    <mergeCell ref="O31:R31"/>
    <mergeCell ref="S31:Y31"/>
    <mergeCell ref="Z31:AN31"/>
    <mergeCell ref="C33:N33"/>
    <mergeCell ref="O33:R33"/>
    <mergeCell ref="S33:Y33"/>
    <mergeCell ref="Z33:AN33"/>
    <mergeCell ref="V39:AN39"/>
    <mergeCell ref="T24:Y24"/>
    <mergeCell ref="T25:Y25"/>
    <mergeCell ref="T27:Y27"/>
    <mergeCell ref="T28:Y28"/>
    <mergeCell ref="AH10:AN10"/>
    <mergeCell ref="AE11:AG11"/>
    <mergeCell ref="J48:L48"/>
    <mergeCell ref="M48:N48"/>
    <mergeCell ref="K37:U37"/>
    <mergeCell ref="R47:S47"/>
    <mergeCell ref="O48:Q48"/>
    <mergeCell ref="R48:S48"/>
    <mergeCell ref="AE12:AG12"/>
    <mergeCell ref="AD14:AG14"/>
    <mergeCell ref="AH14:AN14"/>
    <mergeCell ref="AH12:AN12"/>
    <mergeCell ref="AD17:AJ17"/>
    <mergeCell ref="AK17:AM17"/>
    <mergeCell ref="AD15:AG15"/>
    <mergeCell ref="AD16:AG16"/>
    <mergeCell ref="T19:Y19"/>
    <mergeCell ref="C9:J12"/>
    <mergeCell ref="W9:AC9"/>
    <mergeCell ref="C32:N32"/>
    <mergeCell ref="O32:R32"/>
    <mergeCell ref="AH15:AM15"/>
    <mergeCell ref="AH16:AM16"/>
    <mergeCell ref="C17:J17"/>
    <mergeCell ref="C13:J16"/>
    <mergeCell ref="K13:AC16"/>
  </mergeCells>
  <phoneticPr fontId="10"/>
  <pageMargins left="0.51181102362204722" right="0.35433070866141736" top="0.51181102362204722" bottom="0.59055118110236227" header="0.31496062992125984" footer="0.31496062992125984"/>
  <pageSetup paperSize="9" scale="69" fitToHeight="0" orientation="portrait"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6"/>
  <sheetViews>
    <sheetView view="pageBreakPreview" zoomScale="55" zoomScaleNormal="80" zoomScaleSheetLayoutView="55" workbookViewId="0">
      <selection activeCell="B14" sqref="B14:P15"/>
    </sheetView>
  </sheetViews>
  <sheetFormatPr defaultColWidth="5.25" defaultRowHeight="26.25" customHeight="1" x14ac:dyDescent="0.15"/>
  <cols>
    <col min="1" max="1" width="2.25" style="162" customWidth="1"/>
    <col min="2" max="2" width="5.25" style="162"/>
    <col min="3" max="3" width="5.25" style="228"/>
    <col min="4" max="4" width="5.25" style="162"/>
    <col min="5" max="5" width="4.25" style="162" customWidth="1"/>
    <col min="6" max="13" width="6.875" style="162" customWidth="1"/>
    <col min="14" max="14" width="4.25" style="162" customWidth="1"/>
    <col min="15" max="22" width="6.875" style="162" customWidth="1"/>
    <col min="23" max="23" width="2.25" style="162" customWidth="1"/>
    <col min="24" max="16384" width="5.25" style="162"/>
  </cols>
  <sheetData>
    <row r="1" spans="1:22" ht="31.5" customHeight="1" x14ac:dyDescent="0.15">
      <c r="B1" s="356" t="s">
        <v>588</v>
      </c>
    </row>
    <row r="2" spans="1:22" s="226" customFormat="1" ht="27" customHeight="1" x14ac:dyDescent="0.15">
      <c r="B2" s="296" t="s">
        <v>564</v>
      </c>
      <c r="C2" s="239"/>
      <c r="D2" s="240"/>
      <c r="E2" s="240"/>
      <c r="F2" s="240"/>
      <c r="G2" s="240"/>
      <c r="H2" s="240"/>
      <c r="I2" s="240"/>
      <c r="J2" s="240"/>
      <c r="K2" s="240"/>
      <c r="L2" s="240"/>
      <c r="M2" s="240"/>
      <c r="N2" s="240"/>
      <c r="O2" s="240"/>
      <c r="P2" s="240"/>
      <c r="Q2" s="240"/>
      <c r="R2" s="240"/>
      <c r="S2" s="240"/>
      <c r="T2" s="240"/>
      <c r="U2" s="240"/>
      <c r="V2" s="240"/>
    </row>
    <row r="3" spans="1:22" s="226" customFormat="1" ht="222.75" customHeight="1" x14ac:dyDescent="0.15">
      <c r="B3" s="509" t="s">
        <v>561</v>
      </c>
      <c r="C3" s="509"/>
      <c r="D3" s="509"/>
      <c r="E3" s="509"/>
      <c r="F3" s="509"/>
      <c r="G3" s="509"/>
      <c r="H3" s="509"/>
      <c r="I3" s="509"/>
      <c r="J3" s="509"/>
      <c r="K3" s="509"/>
      <c r="L3" s="509"/>
      <c r="M3" s="509"/>
      <c r="N3" s="509"/>
      <c r="O3" s="509"/>
      <c r="P3" s="509"/>
      <c r="Q3" s="277"/>
      <c r="R3" s="277"/>
      <c r="S3" s="277"/>
      <c r="T3" s="277"/>
      <c r="U3" s="277"/>
      <c r="V3" s="277"/>
    </row>
    <row r="4" spans="1:22" s="226" customFormat="1" ht="222.75" customHeight="1" x14ac:dyDescent="0.15">
      <c r="B4" s="509" t="s">
        <v>562</v>
      </c>
      <c r="C4" s="509"/>
      <c r="D4" s="509"/>
      <c r="E4" s="509"/>
      <c r="F4" s="509"/>
      <c r="G4" s="509"/>
      <c r="H4" s="509"/>
      <c r="I4" s="509"/>
      <c r="J4" s="509"/>
      <c r="K4" s="509"/>
      <c r="L4" s="509"/>
      <c r="M4" s="509"/>
      <c r="N4" s="509"/>
      <c r="O4" s="509"/>
      <c r="P4" s="509"/>
      <c r="Q4" s="279"/>
      <c r="R4" s="279"/>
      <c r="S4" s="279"/>
      <c r="T4" s="279"/>
      <c r="U4" s="279"/>
      <c r="V4" s="279"/>
    </row>
    <row r="5" spans="1:22" s="226" customFormat="1" ht="329.25" customHeight="1" x14ac:dyDescent="0.15">
      <c r="B5" s="509" t="s">
        <v>563</v>
      </c>
      <c r="C5" s="509"/>
      <c r="D5" s="509"/>
      <c r="E5" s="509"/>
      <c r="F5" s="509"/>
      <c r="G5" s="509"/>
      <c r="H5" s="509"/>
      <c r="I5" s="509"/>
      <c r="J5" s="509"/>
      <c r="K5" s="509"/>
      <c r="L5" s="509"/>
      <c r="M5" s="509"/>
      <c r="N5" s="509"/>
      <c r="O5" s="509"/>
      <c r="P5" s="509"/>
      <c r="Q5" s="277"/>
      <c r="R5" s="277"/>
      <c r="S5" s="277"/>
      <c r="T5" s="277"/>
      <c r="U5" s="277"/>
      <c r="V5" s="277"/>
    </row>
    <row r="6" spans="1:22" s="226" customFormat="1" ht="363.75" customHeight="1" x14ac:dyDescent="0.15">
      <c r="B6" s="509" t="s">
        <v>583</v>
      </c>
      <c r="C6" s="509"/>
      <c r="D6" s="509"/>
      <c r="E6" s="509"/>
      <c r="F6" s="509"/>
      <c r="G6" s="509"/>
      <c r="H6" s="509"/>
      <c r="I6" s="509"/>
      <c r="J6" s="509"/>
      <c r="K6" s="509"/>
      <c r="L6" s="509"/>
      <c r="M6" s="509"/>
      <c r="N6" s="509"/>
      <c r="O6" s="509"/>
      <c r="P6" s="509"/>
      <c r="Q6" s="277"/>
      <c r="R6" s="277"/>
      <c r="S6" s="277"/>
      <c r="T6" s="277"/>
      <c r="U6" s="277"/>
      <c r="V6" s="277"/>
    </row>
    <row r="7" spans="1:22" s="226" customFormat="1" ht="396" customHeight="1" x14ac:dyDescent="0.15">
      <c r="B7" s="509" t="s">
        <v>599</v>
      </c>
      <c r="C7" s="509"/>
      <c r="D7" s="509"/>
      <c r="E7" s="509"/>
      <c r="F7" s="509"/>
      <c r="G7" s="509"/>
      <c r="H7" s="509"/>
      <c r="I7" s="509"/>
      <c r="J7" s="509"/>
      <c r="K7" s="509"/>
      <c r="L7" s="509"/>
      <c r="M7" s="509"/>
      <c r="N7" s="509"/>
      <c r="O7" s="509"/>
      <c r="P7" s="509"/>
    </row>
    <row r="8" spans="1:22" s="227" customFormat="1" ht="92.25" customHeight="1" x14ac:dyDescent="0.15">
      <c r="B8" s="509"/>
      <c r="C8" s="509"/>
      <c r="D8" s="509"/>
      <c r="E8" s="509"/>
      <c r="F8" s="509"/>
      <c r="G8" s="509"/>
      <c r="H8" s="509"/>
      <c r="I8" s="509"/>
      <c r="J8" s="509"/>
      <c r="K8" s="509"/>
      <c r="L8" s="509"/>
      <c r="M8" s="509"/>
      <c r="N8" s="509"/>
      <c r="O8" s="509"/>
      <c r="P8" s="509"/>
    </row>
    <row r="9" spans="1:22" s="227" customFormat="1" ht="9.75" customHeight="1" x14ac:dyDescent="0.15">
      <c r="B9" s="272"/>
      <c r="C9" s="272"/>
      <c r="D9" s="272"/>
      <c r="E9" s="272"/>
      <c r="F9" s="272"/>
      <c r="G9" s="272"/>
      <c r="H9" s="272"/>
      <c r="I9" s="272"/>
      <c r="J9" s="272"/>
      <c r="K9" s="272"/>
      <c r="L9" s="272"/>
      <c r="M9" s="272"/>
      <c r="N9" s="272"/>
      <c r="O9" s="272"/>
      <c r="P9" s="272"/>
    </row>
    <row r="10" spans="1:22" s="227" customFormat="1" ht="9.75" customHeight="1" x14ac:dyDescent="0.15">
      <c r="B10" s="272"/>
      <c r="C10" s="272"/>
      <c r="D10" s="272"/>
      <c r="E10" s="272"/>
      <c r="F10" s="272"/>
      <c r="G10" s="272"/>
      <c r="H10" s="272"/>
      <c r="I10" s="272"/>
      <c r="J10" s="272"/>
      <c r="K10" s="272"/>
      <c r="L10" s="272"/>
      <c r="M10" s="272"/>
      <c r="N10" s="272"/>
      <c r="O10" s="272"/>
      <c r="P10" s="272"/>
    </row>
    <row r="11" spans="1:22" s="227" customFormat="1" ht="21" customHeight="1" x14ac:dyDescent="0.15">
      <c r="A11" s="510" t="s">
        <v>565</v>
      </c>
      <c r="B11" s="510"/>
      <c r="C11" s="510"/>
      <c r="D11" s="510"/>
      <c r="E11" s="510"/>
      <c r="F11" s="510"/>
      <c r="G11" s="510"/>
      <c r="H11" s="510"/>
      <c r="I11" s="510"/>
      <c r="J11" s="510"/>
      <c r="K11" s="510"/>
      <c r="L11" s="510"/>
      <c r="M11" s="510"/>
      <c r="N11" s="510"/>
      <c r="O11" s="510"/>
      <c r="P11" s="510"/>
    </row>
    <row r="12" spans="1:22" s="275" customFormat="1" ht="350.1" customHeight="1" x14ac:dyDescent="0.15">
      <c r="B12" s="509" t="s">
        <v>577</v>
      </c>
      <c r="C12" s="509"/>
      <c r="D12" s="509"/>
      <c r="E12" s="509"/>
      <c r="F12" s="509"/>
      <c r="G12" s="509"/>
      <c r="H12" s="509"/>
      <c r="I12" s="509"/>
      <c r="J12" s="509"/>
      <c r="K12" s="509"/>
      <c r="L12" s="509"/>
      <c r="M12" s="509"/>
      <c r="N12" s="509"/>
      <c r="O12" s="509"/>
      <c r="P12" s="509"/>
      <c r="Q12" s="227"/>
      <c r="R12" s="227"/>
      <c r="S12" s="227"/>
      <c r="T12" s="227"/>
      <c r="U12" s="227"/>
      <c r="V12" s="227"/>
    </row>
    <row r="13" spans="1:22" s="163" customFormat="1" ht="48" customHeight="1" x14ac:dyDescent="0.15">
      <c r="A13" s="276"/>
      <c r="B13" s="509"/>
      <c r="C13" s="509"/>
      <c r="D13" s="509"/>
      <c r="E13" s="509"/>
      <c r="F13" s="509"/>
      <c r="G13" s="509"/>
      <c r="H13" s="509"/>
      <c r="I13" s="509"/>
      <c r="J13" s="509"/>
      <c r="K13" s="509"/>
      <c r="L13" s="509"/>
      <c r="M13" s="509"/>
      <c r="N13" s="509"/>
      <c r="O13" s="509"/>
      <c r="P13" s="509"/>
      <c r="Q13" s="275"/>
      <c r="R13" s="275"/>
      <c r="S13" s="275"/>
      <c r="T13" s="275"/>
      <c r="U13" s="275"/>
      <c r="V13" s="275"/>
    </row>
    <row r="14" spans="1:22" s="275" customFormat="1" ht="350.1" customHeight="1" x14ac:dyDescent="0.15">
      <c r="B14" s="509" t="s">
        <v>578</v>
      </c>
      <c r="C14" s="509"/>
      <c r="D14" s="509"/>
      <c r="E14" s="509"/>
      <c r="F14" s="509"/>
      <c r="G14" s="509"/>
      <c r="H14" s="509"/>
      <c r="I14" s="509"/>
      <c r="J14" s="509"/>
      <c r="K14" s="509"/>
      <c r="L14" s="509"/>
      <c r="M14" s="509"/>
      <c r="N14" s="509"/>
      <c r="O14" s="509"/>
      <c r="P14" s="509"/>
      <c r="Q14" s="227"/>
      <c r="R14" s="227"/>
      <c r="S14" s="227"/>
      <c r="T14" s="227"/>
      <c r="U14" s="227"/>
      <c r="V14" s="227"/>
    </row>
    <row r="15" spans="1:22" s="163" customFormat="1" ht="53.25" customHeight="1" x14ac:dyDescent="0.15">
      <c r="A15" s="276"/>
      <c r="B15" s="509"/>
      <c r="C15" s="509"/>
      <c r="D15" s="509"/>
      <c r="E15" s="509"/>
      <c r="F15" s="509"/>
      <c r="G15" s="509"/>
      <c r="H15" s="509"/>
      <c r="I15" s="509"/>
      <c r="J15" s="509"/>
      <c r="K15" s="509"/>
      <c r="L15" s="509"/>
      <c r="M15" s="509"/>
      <c r="N15" s="509"/>
      <c r="O15" s="509"/>
      <c r="P15" s="509"/>
      <c r="Q15" s="275"/>
      <c r="R15" s="275"/>
      <c r="S15" s="275"/>
      <c r="T15" s="275"/>
      <c r="U15" s="275"/>
      <c r="V15" s="275"/>
    </row>
    <row r="16" spans="1:22" s="278" customFormat="1" ht="409.5" customHeight="1" x14ac:dyDescent="0.15">
      <c r="B16" s="509" t="s">
        <v>603</v>
      </c>
      <c r="C16" s="509"/>
      <c r="D16" s="509"/>
      <c r="E16" s="509"/>
      <c r="F16" s="509"/>
      <c r="G16" s="509"/>
      <c r="H16" s="509"/>
      <c r="I16" s="509"/>
      <c r="J16" s="509"/>
      <c r="K16" s="509"/>
      <c r="L16" s="509"/>
      <c r="M16" s="509"/>
      <c r="N16" s="509"/>
      <c r="O16" s="509"/>
      <c r="P16" s="509"/>
      <c r="Q16" s="163"/>
      <c r="R16" s="163"/>
      <c r="S16" s="163"/>
      <c r="T16" s="163"/>
      <c r="U16" s="163"/>
      <c r="V16" s="163"/>
    </row>
    <row r="17" spans="2:22" s="278" customFormat="1" ht="238.5" customHeight="1" x14ac:dyDescent="0.15">
      <c r="B17" s="509"/>
      <c r="C17" s="509"/>
      <c r="D17" s="509"/>
      <c r="E17" s="509"/>
      <c r="F17" s="509"/>
      <c r="G17" s="509"/>
      <c r="H17" s="509"/>
      <c r="I17" s="509"/>
      <c r="J17" s="509"/>
      <c r="K17" s="509"/>
      <c r="L17" s="509"/>
      <c r="M17" s="509"/>
      <c r="N17" s="509"/>
      <c r="O17" s="509"/>
      <c r="P17" s="509"/>
      <c r="Q17" s="163"/>
      <c r="R17" s="163"/>
      <c r="S17" s="163"/>
      <c r="T17" s="163"/>
      <c r="U17" s="163"/>
      <c r="V17" s="163"/>
    </row>
    <row r="18" spans="2:22" ht="9.9499999999999993" customHeight="1" x14ac:dyDescent="0.15">
      <c r="B18" s="509"/>
      <c r="C18" s="509"/>
      <c r="D18" s="509"/>
      <c r="E18" s="509"/>
      <c r="F18" s="509"/>
      <c r="G18" s="509"/>
      <c r="H18" s="509"/>
      <c r="I18" s="509"/>
      <c r="J18" s="509"/>
      <c r="K18" s="509"/>
      <c r="L18" s="509"/>
      <c r="M18" s="509"/>
      <c r="N18" s="509"/>
      <c r="O18" s="509"/>
      <c r="P18" s="509"/>
      <c r="Q18" s="278"/>
      <c r="R18" s="278"/>
      <c r="S18" s="278"/>
      <c r="T18" s="278"/>
      <c r="U18" s="278"/>
      <c r="V18" s="278"/>
    </row>
    <row r="19" spans="2:22" s="35" customFormat="1" ht="7.5" customHeight="1" x14ac:dyDescent="0.15">
      <c r="B19" s="241"/>
      <c r="C19" s="241"/>
      <c r="D19" s="241"/>
      <c r="E19" s="241"/>
      <c r="F19" s="241"/>
      <c r="G19" s="241"/>
      <c r="H19" s="241"/>
      <c r="I19" s="241"/>
      <c r="J19" s="241"/>
      <c r="K19" s="241"/>
      <c r="L19" s="241"/>
      <c r="M19" s="241"/>
      <c r="N19" s="241"/>
      <c r="O19" s="241"/>
      <c r="P19" s="241"/>
      <c r="Q19" s="241"/>
      <c r="R19" s="241"/>
      <c r="S19" s="241"/>
      <c r="T19" s="241"/>
      <c r="U19" s="241"/>
      <c r="V19" s="241"/>
    </row>
    <row r="20" spans="2:22" ht="27" customHeight="1" x14ac:dyDescent="0.15">
      <c r="B20" s="229"/>
      <c r="C20" s="162"/>
    </row>
    <row r="21" spans="2:22" ht="26.25" customHeight="1" x14ac:dyDescent="0.15">
      <c r="B21" s="230"/>
      <c r="C21" s="231"/>
      <c r="D21" s="231"/>
      <c r="E21" s="231"/>
      <c r="F21" s="231"/>
      <c r="G21" s="231"/>
      <c r="H21" s="231"/>
      <c r="I21" s="231"/>
      <c r="J21" s="231"/>
      <c r="K21" s="231"/>
      <c r="L21" s="231"/>
      <c r="M21" s="231"/>
      <c r="N21" s="231"/>
      <c r="O21" s="231"/>
      <c r="P21" s="231"/>
      <c r="Q21" s="231"/>
      <c r="R21" s="231"/>
      <c r="S21" s="231"/>
      <c r="T21" s="231"/>
      <c r="U21" s="231"/>
      <c r="V21" s="231"/>
    </row>
    <row r="22" spans="2:22" ht="26.25" customHeight="1" x14ac:dyDescent="0.15">
      <c r="C22" s="231"/>
      <c r="D22" s="231"/>
      <c r="E22" s="231"/>
      <c r="F22" s="231"/>
      <c r="G22" s="231"/>
      <c r="H22" s="231"/>
      <c r="I22" s="231"/>
      <c r="J22" s="231"/>
      <c r="K22" s="231"/>
      <c r="L22" s="231"/>
      <c r="M22" s="231"/>
      <c r="N22" s="231"/>
      <c r="O22" s="231"/>
      <c r="P22" s="231"/>
      <c r="Q22" s="231"/>
      <c r="R22" s="231"/>
      <c r="S22" s="231"/>
      <c r="T22" s="231"/>
      <c r="U22" s="231"/>
      <c r="V22" s="231"/>
    </row>
    <row r="23" spans="2:22" ht="27" customHeight="1" x14ac:dyDescent="0.15"/>
    <row r="28" spans="2:22" ht="26.25" customHeight="1" x14ac:dyDescent="0.15">
      <c r="U28" s="232"/>
    </row>
    <row r="66" spans="3:3" ht="26.25" customHeight="1" x14ac:dyDescent="0.15">
      <c r="C66" s="233"/>
    </row>
  </sheetData>
  <mergeCells count="9">
    <mergeCell ref="B16:P18"/>
    <mergeCell ref="B7:P8"/>
    <mergeCell ref="A11:P11"/>
    <mergeCell ref="B14:P15"/>
    <mergeCell ref="B3:P3"/>
    <mergeCell ref="B4:P4"/>
    <mergeCell ref="B5:P5"/>
    <mergeCell ref="B6:P6"/>
    <mergeCell ref="B12:P13"/>
  </mergeCells>
  <phoneticPr fontId="10"/>
  <pageMargins left="0.51181102362204722" right="0.35433070866141736" top="0.51181102362204722" bottom="0.59055118110236227" header="0.31496062992125984" footer="0.31496062992125984"/>
  <pageSetup paperSize="9" scale="98" fitToHeight="0" orientation="portrait" r:id="rId1"/>
  <headerFooter differentFirst="1"/>
  <rowBreaks count="2" manualBreakCount="2">
    <brk id="5" max="15" man="1"/>
    <brk id="8"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O30"/>
  <sheetViews>
    <sheetView showGridLines="0" view="pageBreakPreview" zoomScale="93" zoomScaleNormal="46" zoomScaleSheetLayoutView="93" workbookViewId="0">
      <selection activeCell="F31" sqref="F31"/>
    </sheetView>
  </sheetViews>
  <sheetFormatPr defaultColWidth="9" defaultRowHeight="12" x14ac:dyDescent="0.15"/>
  <cols>
    <col min="1" max="1" width="1.875" style="234" customWidth="1"/>
    <col min="2" max="2" width="9.5" style="234" customWidth="1"/>
    <col min="3" max="14" width="14.125" style="234" customWidth="1"/>
    <col min="15" max="15" width="1.875" style="234" customWidth="1"/>
    <col min="16" max="16384" width="9" style="234"/>
  </cols>
  <sheetData>
    <row r="1" spans="1:15" s="220" customFormat="1" ht="22.5" customHeight="1" x14ac:dyDescent="0.15">
      <c r="A1" s="524" t="s">
        <v>576</v>
      </c>
      <c r="B1" s="524"/>
      <c r="C1" s="524"/>
      <c r="D1" s="524"/>
      <c r="F1" s="237"/>
      <c r="H1" s="237"/>
    </row>
    <row r="2" spans="1:15" ht="12.75" thickBot="1" x14ac:dyDescent="0.2">
      <c r="N2" s="355" t="s">
        <v>532</v>
      </c>
      <c r="O2" s="238"/>
    </row>
    <row r="3" spans="1:15" ht="30" customHeight="1" thickBot="1" x14ac:dyDescent="0.2">
      <c r="B3" s="532"/>
      <c r="C3" s="539" t="s">
        <v>620</v>
      </c>
      <c r="D3" s="540"/>
      <c r="E3" s="540"/>
      <c r="F3" s="540"/>
      <c r="G3" s="540"/>
      <c r="H3" s="541"/>
      <c r="I3" s="516" t="s">
        <v>621</v>
      </c>
      <c r="J3" s="517"/>
      <c r="K3" s="517"/>
      <c r="L3" s="517"/>
      <c r="M3" s="517"/>
      <c r="N3" s="518"/>
      <c r="O3" s="281"/>
    </row>
    <row r="4" spans="1:15" ht="30" customHeight="1" x14ac:dyDescent="0.15">
      <c r="B4" s="533"/>
      <c r="C4" s="542"/>
      <c r="D4" s="543"/>
      <c r="E4" s="544"/>
      <c r="F4" s="545"/>
      <c r="G4" s="544"/>
      <c r="H4" s="545"/>
      <c r="I4" s="519"/>
      <c r="J4" s="520"/>
      <c r="K4" s="521"/>
      <c r="L4" s="522"/>
      <c r="M4" s="521"/>
      <c r="N4" s="523"/>
      <c r="O4" s="281"/>
    </row>
    <row r="5" spans="1:15" ht="43.5" customHeight="1" x14ac:dyDescent="0.15">
      <c r="B5" s="533"/>
      <c r="C5" s="511" t="s">
        <v>524</v>
      </c>
      <c r="D5" s="512"/>
      <c r="E5" s="513" t="s">
        <v>523</v>
      </c>
      <c r="F5" s="514"/>
      <c r="G5" s="513" t="s">
        <v>522</v>
      </c>
      <c r="H5" s="514"/>
      <c r="I5" s="511" t="s">
        <v>111</v>
      </c>
      <c r="J5" s="512"/>
      <c r="K5" s="513" t="s">
        <v>112</v>
      </c>
      <c r="L5" s="514"/>
      <c r="M5" s="513" t="s">
        <v>113</v>
      </c>
      <c r="N5" s="515"/>
      <c r="O5" s="282"/>
    </row>
    <row r="6" spans="1:15" ht="33.75" customHeight="1" thickBot="1" x14ac:dyDescent="0.2">
      <c r="B6" s="534"/>
      <c r="C6" s="326" t="s">
        <v>47</v>
      </c>
      <c r="D6" s="327" t="s">
        <v>48</v>
      </c>
      <c r="E6" s="328" t="s">
        <v>47</v>
      </c>
      <c r="F6" s="327" t="s">
        <v>48</v>
      </c>
      <c r="G6" s="328" t="s">
        <v>47</v>
      </c>
      <c r="H6" s="327" t="s">
        <v>48</v>
      </c>
      <c r="I6" s="326" t="s">
        <v>47</v>
      </c>
      <c r="J6" s="327" t="s">
        <v>48</v>
      </c>
      <c r="K6" s="328" t="s">
        <v>47</v>
      </c>
      <c r="L6" s="327" t="s">
        <v>48</v>
      </c>
      <c r="M6" s="328" t="s">
        <v>47</v>
      </c>
      <c r="N6" s="329" t="s">
        <v>48</v>
      </c>
      <c r="O6" s="283"/>
    </row>
    <row r="7" spans="1:15" ht="26.25" customHeight="1" x14ac:dyDescent="0.15">
      <c r="B7" s="330" t="s">
        <v>526</v>
      </c>
      <c r="C7" s="331"/>
      <c r="D7" s="332"/>
      <c r="E7" s="333"/>
      <c r="F7" s="332"/>
      <c r="G7" s="333"/>
      <c r="H7" s="332"/>
      <c r="I7" s="331"/>
      <c r="J7" s="332"/>
      <c r="K7" s="333"/>
      <c r="L7" s="332"/>
      <c r="M7" s="333"/>
      <c r="N7" s="334"/>
      <c r="O7" s="284"/>
    </row>
    <row r="8" spans="1:15" ht="26.25" customHeight="1" x14ac:dyDescent="0.15">
      <c r="B8" s="535"/>
      <c r="C8" s="335"/>
      <c r="D8" s="336"/>
      <c r="E8" s="337"/>
      <c r="F8" s="336"/>
      <c r="G8" s="337"/>
      <c r="H8" s="336"/>
      <c r="I8" s="335"/>
      <c r="J8" s="336"/>
      <c r="K8" s="337"/>
      <c r="L8" s="336"/>
      <c r="M8" s="337"/>
      <c r="N8" s="338"/>
      <c r="O8" s="284"/>
    </row>
    <row r="9" spans="1:15" ht="26.25" customHeight="1" x14ac:dyDescent="0.15">
      <c r="B9" s="535"/>
      <c r="C9" s="335"/>
      <c r="D9" s="336"/>
      <c r="E9" s="337"/>
      <c r="F9" s="336"/>
      <c r="G9" s="337"/>
      <c r="H9" s="336"/>
      <c r="I9" s="335"/>
      <c r="J9" s="336"/>
      <c r="K9" s="337"/>
      <c r="L9" s="336"/>
      <c r="M9" s="337"/>
      <c r="N9" s="338"/>
      <c r="O9" s="284"/>
    </row>
    <row r="10" spans="1:15" ht="26.25" customHeight="1" thickBot="1" x14ac:dyDescent="0.2">
      <c r="B10" s="535"/>
      <c r="C10" s="339"/>
      <c r="D10" s="340"/>
      <c r="E10" s="341"/>
      <c r="F10" s="340"/>
      <c r="G10" s="341"/>
      <c r="H10" s="340"/>
      <c r="I10" s="339"/>
      <c r="J10" s="340"/>
      <c r="K10" s="341"/>
      <c r="L10" s="340"/>
      <c r="M10" s="341"/>
      <c r="N10" s="342"/>
      <c r="O10" s="284"/>
    </row>
    <row r="11" spans="1:15" ht="26.25" customHeight="1" thickTop="1" thickBot="1" x14ac:dyDescent="0.2">
      <c r="B11" s="535"/>
      <c r="C11" s="343" t="s">
        <v>530</v>
      </c>
      <c r="D11" s="344"/>
      <c r="E11" s="345" t="s">
        <v>531</v>
      </c>
      <c r="F11" s="344"/>
      <c r="G11" s="345" t="s">
        <v>529</v>
      </c>
      <c r="H11" s="344"/>
      <c r="I11" s="343" t="s">
        <v>529</v>
      </c>
      <c r="J11" s="344"/>
      <c r="K11" s="345" t="s">
        <v>529</v>
      </c>
      <c r="L11" s="344"/>
      <c r="M11" s="346" t="s">
        <v>529</v>
      </c>
      <c r="N11" s="347"/>
      <c r="O11" s="284"/>
    </row>
    <row r="12" spans="1:15" ht="26.25" customHeight="1" x14ac:dyDescent="0.15">
      <c r="B12" s="348" t="s">
        <v>527</v>
      </c>
      <c r="C12" s="331"/>
      <c r="D12" s="332"/>
      <c r="E12" s="333"/>
      <c r="F12" s="332"/>
      <c r="G12" s="333"/>
      <c r="H12" s="332"/>
      <c r="I12" s="331"/>
      <c r="J12" s="332"/>
      <c r="K12" s="333"/>
      <c r="L12" s="332"/>
      <c r="M12" s="333"/>
      <c r="N12" s="334"/>
      <c r="O12" s="284"/>
    </row>
    <row r="13" spans="1:15" ht="26.25" customHeight="1" x14ac:dyDescent="0.15">
      <c r="B13" s="537"/>
      <c r="C13" s="335"/>
      <c r="D13" s="336"/>
      <c r="E13" s="337"/>
      <c r="F13" s="336"/>
      <c r="G13" s="337"/>
      <c r="H13" s="336"/>
      <c r="I13" s="335"/>
      <c r="J13" s="336"/>
      <c r="K13" s="337"/>
      <c r="L13" s="336"/>
      <c r="M13" s="337"/>
      <c r="N13" s="338"/>
      <c r="O13" s="284"/>
    </row>
    <row r="14" spans="1:15" ht="26.25" customHeight="1" x14ac:dyDescent="0.15">
      <c r="B14" s="535"/>
      <c r="C14" s="335"/>
      <c r="D14" s="336"/>
      <c r="E14" s="337"/>
      <c r="F14" s="336"/>
      <c r="G14" s="337"/>
      <c r="H14" s="336"/>
      <c r="I14" s="335"/>
      <c r="J14" s="336"/>
      <c r="K14" s="337"/>
      <c r="L14" s="336"/>
      <c r="M14" s="337"/>
      <c r="N14" s="338"/>
      <c r="O14" s="284"/>
    </row>
    <row r="15" spans="1:15" ht="26.25" customHeight="1" thickBot="1" x14ac:dyDescent="0.2">
      <c r="B15" s="535"/>
      <c r="C15" s="339"/>
      <c r="D15" s="340"/>
      <c r="E15" s="341"/>
      <c r="F15" s="340"/>
      <c r="G15" s="341"/>
      <c r="H15" s="340"/>
      <c r="I15" s="339"/>
      <c r="J15" s="340"/>
      <c r="K15" s="341"/>
      <c r="L15" s="340"/>
      <c r="M15" s="341"/>
      <c r="N15" s="342"/>
      <c r="O15" s="284"/>
    </row>
    <row r="16" spans="1:15" ht="26.25" customHeight="1" thickTop="1" thickBot="1" x14ac:dyDescent="0.2">
      <c r="B16" s="538"/>
      <c r="C16" s="343" t="s">
        <v>529</v>
      </c>
      <c r="D16" s="344"/>
      <c r="E16" s="345" t="s">
        <v>529</v>
      </c>
      <c r="F16" s="344"/>
      <c r="G16" s="345" t="s">
        <v>529</v>
      </c>
      <c r="H16" s="344"/>
      <c r="I16" s="343" t="s">
        <v>529</v>
      </c>
      <c r="J16" s="344"/>
      <c r="K16" s="345" t="s">
        <v>529</v>
      </c>
      <c r="L16" s="344"/>
      <c r="M16" s="345" t="s">
        <v>529</v>
      </c>
      <c r="N16" s="347"/>
      <c r="O16" s="284"/>
    </row>
    <row r="17" spans="1:15" ht="26.25" customHeight="1" x14ac:dyDescent="0.15">
      <c r="B17" s="330" t="s">
        <v>528</v>
      </c>
      <c r="C17" s="331"/>
      <c r="D17" s="332"/>
      <c r="E17" s="333"/>
      <c r="F17" s="332"/>
      <c r="G17" s="333"/>
      <c r="H17" s="332"/>
      <c r="I17" s="331"/>
      <c r="J17" s="332"/>
      <c r="K17" s="333"/>
      <c r="L17" s="332"/>
      <c r="M17" s="333"/>
      <c r="N17" s="334"/>
      <c r="O17" s="284"/>
    </row>
    <row r="18" spans="1:15" ht="26.25" customHeight="1" x14ac:dyDescent="0.15">
      <c r="B18" s="535"/>
      <c r="C18" s="335"/>
      <c r="D18" s="336"/>
      <c r="E18" s="337"/>
      <c r="F18" s="336"/>
      <c r="G18" s="337"/>
      <c r="H18" s="336"/>
      <c r="I18" s="335"/>
      <c r="J18" s="336"/>
      <c r="K18" s="337"/>
      <c r="L18" s="336"/>
      <c r="M18" s="337"/>
      <c r="N18" s="338"/>
      <c r="O18" s="284"/>
    </row>
    <row r="19" spans="1:15" ht="26.25" customHeight="1" x14ac:dyDescent="0.15">
      <c r="B19" s="535"/>
      <c r="C19" s="335"/>
      <c r="D19" s="336"/>
      <c r="E19" s="337"/>
      <c r="F19" s="336"/>
      <c r="G19" s="337"/>
      <c r="H19" s="336"/>
      <c r="I19" s="335"/>
      <c r="J19" s="336"/>
      <c r="K19" s="337"/>
      <c r="L19" s="336"/>
      <c r="M19" s="337"/>
      <c r="N19" s="338"/>
      <c r="O19" s="284"/>
    </row>
    <row r="20" spans="1:15" ht="26.25" customHeight="1" thickBot="1" x14ac:dyDescent="0.2">
      <c r="B20" s="535"/>
      <c r="C20" s="339"/>
      <c r="D20" s="340"/>
      <c r="E20" s="341"/>
      <c r="F20" s="340"/>
      <c r="G20" s="341"/>
      <c r="H20" s="340"/>
      <c r="I20" s="339"/>
      <c r="J20" s="340"/>
      <c r="K20" s="341"/>
      <c r="L20" s="340"/>
      <c r="M20" s="341"/>
      <c r="N20" s="342"/>
      <c r="O20" s="284"/>
    </row>
    <row r="21" spans="1:15" ht="26.25" customHeight="1" thickTop="1" thickBot="1" x14ac:dyDescent="0.2">
      <c r="B21" s="536"/>
      <c r="C21" s="343" t="s">
        <v>529</v>
      </c>
      <c r="D21" s="344"/>
      <c r="E21" s="345" t="s">
        <v>525</v>
      </c>
      <c r="F21" s="344"/>
      <c r="G21" s="345" t="s">
        <v>529</v>
      </c>
      <c r="H21" s="344"/>
      <c r="I21" s="343" t="s">
        <v>529</v>
      </c>
      <c r="J21" s="344"/>
      <c r="K21" s="345" t="s">
        <v>529</v>
      </c>
      <c r="L21" s="344"/>
      <c r="M21" s="345" t="s">
        <v>529</v>
      </c>
      <c r="N21" s="347"/>
      <c r="O21" s="284"/>
    </row>
    <row r="22" spans="1:15" ht="26.25" customHeight="1" thickBot="1" x14ac:dyDescent="0.2">
      <c r="B22" s="349"/>
      <c r="C22" s="350" t="s">
        <v>114</v>
      </c>
      <c r="D22" s="351"/>
      <c r="E22" s="352" t="s">
        <v>114</v>
      </c>
      <c r="F22" s="353"/>
      <c r="G22" s="352" t="s">
        <v>114</v>
      </c>
      <c r="H22" s="353"/>
      <c r="I22" s="350" t="s">
        <v>114</v>
      </c>
      <c r="J22" s="351"/>
      <c r="K22" s="352" t="s">
        <v>114</v>
      </c>
      <c r="L22" s="353"/>
      <c r="M22" s="352" t="s">
        <v>114</v>
      </c>
      <c r="N22" s="354"/>
      <c r="O22" s="284"/>
    </row>
    <row r="23" spans="1:15" ht="15.75" customHeight="1" x14ac:dyDescent="0.15">
      <c r="B23" s="235" t="s">
        <v>604</v>
      </c>
    </row>
    <row r="24" spans="1:15" ht="15.75" customHeight="1" x14ac:dyDescent="0.15">
      <c r="B24" s="235" t="s">
        <v>582</v>
      </c>
    </row>
    <row r="25" spans="1:15" x14ac:dyDescent="0.15">
      <c r="B25" s="234" t="s">
        <v>605</v>
      </c>
    </row>
    <row r="27" spans="1:15" ht="22.5" customHeight="1" thickBot="1" x14ac:dyDescent="0.2">
      <c r="B27" s="325" t="s">
        <v>66</v>
      </c>
    </row>
    <row r="28" spans="1:15" s="236" customFormat="1" ht="99.75" customHeight="1" thickBot="1" x14ac:dyDescent="0.2">
      <c r="A28" s="35"/>
      <c r="B28" s="525" t="s">
        <v>591</v>
      </c>
      <c r="C28" s="526"/>
      <c r="D28" s="527"/>
      <c r="E28" s="528"/>
      <c r="F28" s="528"/>
      <c r="G28" s="528"/>
      <c r="H28" s="528"/>
      <c r="I28" s="528"/>
      <c r="J28" s="528"/>
      <c r="K28" s="528"/>
      <c r="L28" s="528"/>
      <c r="M28" s="528"/>
      <c r="N28" s="529"/>
      <c r="O28" s="280"/>
    </row>
    <row r="29" spans="1:15" s="236" customFormat="1" ht="12.75" customHeight="1" x14ac:dyDescent="0.15">
      <c r="A29" s="35"/>
      <c r="B29" s="530" t="s">
        <v>606</v>
      </c>
      <c r="C29" s="530"/>
      <c r="D29" s="530"/>
      <c r="E29" s="530"/>
      <c r="F29" s="530"/>
      <c r="G29" s="530"/>
      <c r="H29" s="530"/>
      <c r="I29" s="530"/>
      <c r="J29" s="530"/>
      <c r="K29" s="530"/>
      <c r="L29" s="530"/>
      <c r="M29" s="530"/>
      <c r="N29" s="530"/>
      <c r="O29" s="270"/>
    </row>
    <row r="30" spans="1:15" s="236" customFormat="1" ht="12.75" customHeight="1" x14ac:dyDescent="0.15">
      <c r="A30" s="35"/>
      <c r="B30" s="531" t="s">
        <v>607</v>
      </c>
      <c r="C30" s="531"/>
      <c r="D30" s="531"/>
      <c r="E30" s="531"/>
      <c r="F30" s="531"/>
      <c r="G30" s="531"/>
      <c r="H30" s="531"/>
      <c r="I30" s="531"/>
      <c r="J30" s="531"/>
      <c r="K30" s="531"/>
      <c r="L30" s="531"/>
      <c r="M30" s="531"/>
      <c r="N30" s="531"/>
      <c r="O30" s="271"/>
    </row>
  </sheetData>
  <mergeCells count="23">
    <mergeCell ref="A1:D1"/>
    <mergeCell ref="B28:C28"/>
    <mergeCell ref="D28:N28"/>
    <mergeCell ref="B29:N29"/>
    <mergeCell ref="B30:N30"/>
    <mergeCell ref="B3:B6"/>
    <mergeCell ref="B18:B21"/>
    <mergeCell ref="B8:B11"/>
    <mergeCell ref="B13:B16"/>
    <mergeCell ref="C5:D5"/>
    <mergeCell ref="E5:F5"/>
    <mergeCell ref="G5:H5"/>
    <mergeCell ref="C3:H3"/>
    <mergeCell ref="C4:D4"/>
    <mergeCell ref="E4:F4"/>
    <mergeCell ref="G4:H4"/>
    <mergeCell ref="I5:J5"/>
    <mergeCell ref="K5:L5"/>
    <mergeCell ref="M5:N5"/>
    <mergeCell ref="I3:N3"/>
    <mergeCell ref="I4:J4"/>
    <mergeCell ref="K4:L4"/>
    <mergeCell ref="M4:N4"/>
  </mergeCells>
  <phoneticPr fontId="10"/>
  <pageMargins left="0.51181102362204722" right="0.35433070866141736" top="0.51181102362204722" bottom="0.59055118110236227" header="0.31496062992125984" footer="0.31496062992125984"/>
  <pageSetup paperSize="9" scale="64" orientation="landscape" r:id="rId1"/>
  <headerFooter differentFirst="1"/>
  <rowBreaks count="1" manualBreakCount="1">
    <brk id="6"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3D3C-C0C5-44D0-A070-986684BCEF8B}">
  <sheetPr>
    <pageSetUpPr fitToPage="1"/>
  </sheetPr>
  <dimension ref="A1:AC38"/>
  <sheetViews>
    <sheetView showGridLines="0" view="pageBreakPreview" topLeftCell="A7" zoomScale="98" zoomScaleNormal="96" zoomScaleSheetLayoutView="98" workbookViewId="0">
      <selection activeCell="C23" sqref="C23"/>
    </sheetView>
  </sheetViews>
  <sheetFormatPr defaultColWidth="4.75" defaultRowHeight="26.25" customHeight="1" x14ac:dyDescent="0.15"/>
  <cols>
    <col min="1" max="1" width="1.25" style="248" customWidth="1"/>
    <col min="2" max="3" width="4.75" style="248"/>
    <col min="4" max="4" width="1.5" style="254" customWidth="1"/>
    <col min="5" max="8" width="4.75" style="248"/>
    <col min="9" max="9" width="9" style="248" customWidth="1"/>
    <col min="10" max="10" width="4.5" style="248" customWidth="1"/>
    <col min="11" max="11" width="8.25" style="248" customWidth="1"/>
    <col min="12" max="13" width="4.5" style="248" customWidth="1"/>
    <col min="14" max="14" width="15.25" style="248" customWidth="1"/>
    <col min="15" max="15" width="8.5" style="248" customWidth="1"/>
    <col min="16" max="17" width="6.875" style="248" customWidth="1"/>
    <col min="18" max="20" width="14.875" style="248" customWidth="1"/>
    <col min="21" max="21" width="6.125" style="248" customWidth="1"/>
    <col min="22" max="22" width="8.875" style="248" customWidth="1"/>
    <col min="23" max="23" width="5" style="248" customWidth="1"/>
    <col min="24" max="24" width="8.25" style="248" customWidth="1"/>
    <col min="25" max="26" width="6.125" style="248" customWidth="1"/>
    <col min="27" max="27" width="4.5" style="248" customWidth="1"/>
    <col min="28" max="28" width="8.625" style="248" customWidth="1"/>
    <col min="29" max="29" width="1.5" style="248" customWidth="1"/>
    <col min="30" max="16384" width="4.75" style="248"/>
  </cols>
  <sheetData>
    <row r="1" spans="1:29" ht="30" customHeight="1" x14ac:dyDescent="0.15">
      <c r="A1" s="245"/>
      <c r="B1" s="357" t="s">
        <v>612</v>
      </c>
      <c r="C1" s="246"/>
      <c r="D1" s="246"/>
      <c r="E1" s="246"/>
      <c r="F1" s="246"/>
      <c r="G1" s="246"/>
      <c r="H1" s="246"/>
      <c r="I1" s="247"/>
      <c r="J1" s="247"/>
      <c r="K1" s="247"/>
      <c r="L1" s="247"/>
      <c r="M1" s="247"/>
      <c r="N1" s="247"/>
      <c r="O1" s="247"/>
      <c r="P1" s="247"/>
      <c r="Q1" s="247"/>
      <c r="R1" s="247"/>
      <c r="S1" s="247"/>
      <c r="T1" s="247"/>
      <c r="U1" s="247"/>
      <c r="V1" s="247"/>
      <c r="W1" s="247"/>
      <c r="X1" s="247"/>
      <c r="Y1" s="247"/>
      <c r="Z1" s="247"/>
      <c r="AA1" s="247"/>
      <c r="AB1" s="247"/>
      <c r="AC1" s="245"/>
    </row>
    <row r="2" spans="1:29" ht="12" customHeight="1" thickBot="1" x14ac:dyDescent="0.2">
      <c r="A2" s="249"/>
      <c r="B2" s="249"/>
      <c r="C2" s="245"/>
      <c r="D2" s="245"/>
      <c r="E2" s="245"/>
      <c r="F2" s="245"/>
      <c r="G2" s="245"/>
      <c r="H2" s="245"/>
      <c r="I2" s="245"/>
      <c r="J2" s="245"/>
      <c r="K2" s="245"/>
      <c r="L2" s="245"/>
      <c r="M2" s="245"/>
      <c r="N2" s="245"/>
      <c r="O2" s="245"/>
      <c r="P2" s="245"/>
      <c r="Q2" s="245"/>
      <c r="R2" s="245"/>
      <c r="S2" s="245"/>
      <c r="T2" s="245"/>
      <c r="U2" s="245"/>
      <c r="V2" s="245"/>
      <c r="W2" s="245"/>
      <c r="X2" s="245"/>
      <c r="Y2" s="245"/>
      <c r="Z2" s="245"/>
      <c r="AA2" s="656" t="s">
        <v>49</v>
      </c>
      <c r="AB2" s="656"/>
      <c r="AC2" s="245"/>
    </row>
    <row r="3" spans="1:29" ht="25.15" customHeight="1" x14ac:dyDescent="0.15">
      <c r="A3" s="245"/>
      <c r="B3" s="601" t="s">
        <v>50</v>
      </c>
      <c r="C3" s="604" t="s">
        <v>51</v>
      </c>
      <c r="D3" s="681" t="s">
        <v>613</v>
      </c>
      <c r="E3" s="682"/>
      <c r="F3" s="682"/>
      <c r="G3" s="682"/>
      <c r="H3" s="682"/>
      <c r="I3" s="682"/>
      <c r="J3" s="682"/>
      <c r="K3" s="682"/>
      <c r="L3" s="682"/>
      <c r="M3" s="682"/>
      <c r="N3" s="683"/>
      <c r="O3" s="684" t="s">
        <v>52</v>
      </c>
      <c r="P3" s="555" t="s">
        <v>580</v>
      </c>
      <c r="Q3" s="555" t="s">
        <v>566</v>
      </c>
      <c r="R3" s="555" t="s">
        <v>615</v>
      </c>
      <c r="S3" s="555" t="s">
        <v>549</v>
      </c>
      <c r="T3" s="555" t="s">
        <v>553</v>
      </c>
      <c r="U3" s="613" t="s">
        <v>616</v>
      </c>
      <c r="V3" s="614"/>
      <c r="W3" s="614"/>
      <c r="X3" s="614"/>
      <c r="Y3" s="615"/>
      <c r="Z3" s="616"/>
      <c r="AA3" s="586" t="s">
        <v>548</v>
      </c>
      <c r="AB3" s="587"/>
      <c r="AC3" s="250"/>
    </row>
    <row r="4" spans="1:29" ht="25.15" customHeight="1" x14ac:dyDescent="0.15">
      <c r="A4" s="245"/>
      <c r="B4" s="602"/>
      <c r="C4" s="605"/>
      <c r="D4" s="665"/>
      <c r="E4" s="667" t="s">
        <v>53</v>
      </c>
      <c r="F4" s="593"/>
      <c r="G4" s="594"/>
      <c r="H4" s="669" t="s">
        <v>54</v>
      </c>
      <c r="I4" s="670"/>
      <c r="J4" s="669" t="s">
        <v>55</v>
      </c>
      <c r="K4" s="670"/>
      <c r="L4" s="592" t="s">
        <v>56</v>
      </c>
      <c r="M4" s="593"/>
      <c r="N4" s="594"/>
      <c r="O4" s="685"/>
      <c r="P4" s="556"/>
      <c r="Q4" s="556"/>
      <c r="R4" s="590"/>
      <c r="S4" s="556"/>
      <c r="T4" s="590"/>
      <c r="U4" s="551" t="s">
        <v>551</v>
      </c>
      <c r="V4" s="552"/>
      <c r="W4" s="639" t="s">
        <v>550</v>
      </c>
      <c r="X4" s="640"/>
      <c r="Y4" s="609" t="s">
        <v>552</v>
      </c>
      <c r="Z4" s="610"/>
      <c r="AA4" s="588"/>
      <c r="AB4" s="589"/>
      <c r="AC4" s="250"/>
    </row>
    <row r="5" spans="1:29" ht="22.5" customHeight="1" x14ac:dyDescent="0.15">
      <c r="A5" s="245"/>
      <c r="B5" s="602"/>
      <c r="C5" s="605"/>
      <c r="D5" s="666"/>
      <c r="E5" s="668"/>
      <c r="F5" s="595"/>
      <c r="G5" s="554"/>
      <c r="H5" s="597"/>
      <c r="I5" s="598"/>
      <c r="J5" s="597"/>
      <c r="K5" s="598"/>
      <c r="L5" s="553"/>
      <c r="M5" s="595"/>
      <c r="N5" s="554"/>
      <c r="O5" s="685"/>
      <c r="P5" s="557"/>
      <c r="Q5" s="557"/>
      <c r="R5" s="591"/>
      <c r="S5" s="557"/>
      <c r="T5" s="591"/>
      <c r="U5" s="553"/>
      <c r="V5" s="554"/>
      <c r="W5" s="641"/>
      <c r="X5" s="642"/>
      <c r="Y5" s="611"/>
      <c r="Z5" s="612"/>
      <c r="AA5" s="588"/>
      <c r="AB5" s="589"/>
      <c r="AC5" s="250"/>
    </row>
    <row r="6" spans="1:29" ht="27" customHeight="1" x14ac:dyDescent="0.15">
      <c r="A6" s="245"/>
      <c r="B6" s="602"/>
      <c r="C6" s="303"/>
      <c r="D6" s="304"/>
      <c r="E6" s="657"/>
      <c r="F6" s="658"/>
      <c r="G6" s="659"/>
      <c r="H6" s="660"/>
      <c r="I6" s="660"/>
      <c r="J6" s="660"/>
      <c r="K6" s="661"/>
      <c r="L6" s="662"/>
      <c r="M6" s="662"/>
      <c r="N6" s="662"/>
      <c r="O6" s="305"/>
      <c r="P6" s="305"/>
      <c r="Q6" s="305"/>
      <c r="R6" s="306"/>
      <c r="S6" s="306"/>
      <c r="T6" s="306"/>
      <c r="U6" s="624"/>
      <c r="V6" s="625"/>
      <c r="W6" s="626"/>
      <c r="X6" s="627"/>
      <c r="Y6" s="663"/>
      <c r="Z6" s="664"/>
      <c r="AA6" s="630"/>
      <c r="AB6" s="631"/>
      <c r="AC6" s="250"/>
    </row>
    <row r="7" spans="1:29" ht="27" customHeight="1" x14ac:dyDescent="0.15">
      <c r="A7" s="245"/>
      <c r="B7" s="602"/>
      <c r="C7" s="307"/>
      <c r="D7" s="304"/>
      <c r="E7" s="671"/>
      <c r="F7" s="672"/>
      <c r="G7" s="673"/>
      <c r="H7" s="674"/>
      <c r="I7" s="674"/>
      <c r="J7" s="675"/>
      <c r="K7" s="676"/>
      <c r="L7" s="677"/>
      <c r="M7" s="677"/>
      <c r="N7" s="677"/>
      <c r="O7" s="308"/>
      <c r="P7" s="308"/>
      <c r="Q7" s="308"/>
      <c r="R7" s="309"/>
      <c r="S7" s="309"/>
      <c r="T7" s="309"/>
      <c r="U7" s="574"/>
      <c r="V7" s="575"/>
      <c r="W7" s="576"/>
      <c r="X7" s="577"/>
      <c r="Y7" s="654"/>
      <c r="Z7" s="581"/>
      <c r="AA7" s="549"/>
      <c r="AB7" s="550"/>
      <c r="AC7" s="250"/>
    </row>
    <row r="8" spans="1:29" ht="27" customHeight="1" x14ac:dyDescent="0.15">
      <c r="A8" s="245"/>
      <c r="B8" s="602"/>
      <c r="C8" s="307"/>
      <c r="D8" s="304"/>
      <c r="E8" s="689"/>
      <c r="F8" s="690"/>
      <c r="G8" s="691"/>
      <c r="H8" s="692"/>
      <c r="I8" s="692"/>
      <c r="J8" s="693"/>
      <c r="K8" s="694"/>
      <c r="L8" s="695"/>
      <c r="M8" s="695"/>
      <c r="N8" s="695"/>
      <c r="O8" s="308"/>
      <c r="P8" s="308"/>
      <c r="Q8" s="308"/>
      <c r="R8" s="309"/>
      <c r="S8" s="309"/>
      <c r="T8" s="309"/>
      <c r="U8" s="574"/>
      <c r="V8" s="575"/>
      <c r="W8" s="576"/>
      <c r="X8" s="577"/>
      <c r="Y8" s="654"/>
      <c r="Z8" s="655"/>
      <c r="AA8" s="549"/>
      <c r="AB8" s="550"/>
      <c r="AC8" s="250"/>
    </row>
    <row r="9" spans="1:29" ht="27" customHeight="1" x14ac:dyDescent="0.15">
      <c r="A9" s="245"/>
      <c r="B9" s="602"/>
      <c r="C9" s="310"/>
      <c r="D9" s="311"/>
      <c r="E9" s="686"/>
      <c r="F9" s="687"/>
      <c r="G9" s="688"/>
      <c r="H9" s="546"/>
      <c r="I9" s="546"/>
      <c r="J9" s="546"/>
      <c r="K9" s="546"/>
      <c r="L9" s="546"/>
      <c r="M9" s="546"/>
      <c r="N9" s="546"/>
      <c r="O9" s="312"/>
      <c r="P9" s="312"/>
      <c r="Q9" s="312"/>
      <c r="R9" s="313"/>
      <c r="S9" s="313"/>
      <c r="T9" s="313"/>
      <c r="U9" s="547"/>
      <c r="V9" s="548"/>
      <c r="W9" s="578"/>
      <c r="X9" s="651"/>
      <c r="Y9" s="652"/>
      <c r="Z9" s="653"/>
      <c r="AA9" s="646"/>
      <c r="AB9" s="647"/>
      <c r="AC9" s="250"/>
    </row>
    <row r="10" spans="1:29" ht="27" customHeight="1" thickBot="1" x14ac:dyDescent="0.2">
      <c r="A10" s="245"/>
      <c r="B10" s="603"/>
      <c r="C10" s="643" t="s">
        <v>554</v>
      </c>
      <c r="D10" s="644"/>
      <c r="E10" s="644"/>
      <c r="F10" s="644"/>
      <c r="G10" s="644"/>
      <c r="H10" s="644"/>
      <c r="I10" s="644"/>
      <c r="J10" s="644"/>
      <c r="K10" s="644"/>
      <c r="L10" s="644"/>
      <c r="M10" s="644"/>
      <c r="N10" s="644"/>
      <c r="O10" s="644"/>
      <c r="P10" s="644"/>
      <c r="Q10" s="645"/>
      <c r="R10" s="314"/>
      <c r="S10" s="314"/>
      <c r="T10" s="314"/>
      <c r="U10" s="566"/>
      <c r="V10" s="567"/>
      <c r="W10" s="648"/>
      <c r="X10" s="649"/>
      <c r="Y10" s="650"/>
      <c r="Z10" s="649"/>
      <c r="AA10" s="560"/>
      <c r="AB10" s="561"/>
      <c r="AC10" s="250"/>
    </row>
    <row r="11" spans="1:29" ht="25.15" customHeight="1" x14ac:dyDescent="0.15">
      <c r="A11" s="245"/>
      <c r="B11" s="601" t="s">
        <v>58</v>
      </c>
      <c r="C11" s="604" t="s">
        <v>51</v>
      </c>
      <c r="D11" s="606" t="s">
        <v>614</v>
      </c>
      <c r="E11" s="607"/>
      <c r="F11" s="607"/>
      <c r="G11" s="607"/>
      <c r="H11" s="607"/>
      <c r="I11" s="607"/>
      <c r="J11" s="607"/>
      <c r="K11" s="607"/>
      <c r="L11" s="607"/>
      <c r="M11" s="607"/>
      <c r="N11" s="607"/>
      <c r="O11" s="608"/>
      <c r="P11" s="555" t="s">
        <v>581</v>
      </c>
      <c r="Q11" s="555" t="s">
        <v>567</v>
      </c>
      <c r="R11" s="555" t="s">
        <v>615</v>
      </c>
      <c r="S11" s="555" t="s">
        <v>549</v>
      </c>
      <c r="T11" s="555" t="s">
        <v>553</v>
      </c>
      <c r="U11" s="613" t="s">
        <v>616</v>
      </c>
      <c r="V11" s="614"/>
      <c r="W11" s="614"/>
      <c r="X11" s="614"/>
      <c r="Y11" s="615"/>
      <c r="Z11" s="616"/>
      <c r="AA11" s="586" t="s">
        <v>548</v>
      </c>
      <c r="AB11" s="587"/>
      <c r="AC11" s="250"/>
    </row>
    <row r="12" spans="1:29" ht="25.15" customHeight="1" x14ac:dyDescent="0.15">
      <c r="A12" s="245"/>
      <c r="B12" s="602"/>
      <c r="C12" s="605"/>
      <c r="D12" s="590"/>
      <c r="E12" s="592" t="s">
        <v>59</v>
      </c>
      <c r="F12" s="593"/>
      <c r="G12" s="593"/>
      <c r="H12" s="593"/>
      <c r="I12" s="594"/>
      <c r="J12" s="551" t="s">
        <v>60</v>
      </c>
      <c r="K12" s="596"/>
      <c r="L12" s="599" t="s">
        <v>61</v>
      </c>
      <c r="M12" s="600"/>
      <c r="N12" s="600"/>
      <c r="O12" s="552"/>
      <c r="P12" s="556"/>
      <c r="Q12" s="556"/>
      <c r="R12" s="590"/>
      <c r="S12" s="556"/>
      <c r="T12" s="590"/>
      <c r="U12" s="551" t="s">
        <v>551</v>
      </c>
      <c r="V12" s="552"/>
      <c r="W12" s="639" t="s">
        <v>550</v>
      </c>
      <c r="X12" s="640"/>
      <c r="Y12" s="609" t="s">
        <v>552</v>
      </c>
      <c r="Z12" s="610"/>
      <c r="AA12" s="588"/>
      <c r="AB12" s="589"/>
      <c r="AC12" s="250"/>
    </row>
    <row r="13" spans="1:29" ht="23.25" customHeight="1" x14ac:dyDescent="0.15">
      <c r="A13" s="245"/>
      <c r="B13" s="602"/>
      <c r="C13" s="605"/>
      <c r="D13" s="591"/>
      <c r="E13" s="553"/>
      <c r="F13" s="595"/>
      <c r="G13" s="595"/>
      <c r="H13" s="595"/>
      <c r="I13" s="554"/>
      <c r="J13" s="597"/>
      <c r="K13" s="598"/>
      <c r="L13" s="553"/>
      <c r="M13" s="595"/>
      <c r="N13" s="595"/>
      <c r="O13" s="554"/>
      <c r="P13" s="557"/>
      <c r="Q13" s="557"/>
      <c r="R13" s="591"/>
      <c r="S13" s="557"/>
      <c r="T13" s="591"/>
      <c r="U13" s="553"/>
      <c r="V13" s="554"/>
      <c r="W13" s="641"/>
      <c r="X13" s="642"/>
      <c r="Y13" s="611"/>
      <c r="Z13" s="612"/>
      <c r="AA13" s="588"/>
      <c r="AB13" s="589"/>
      <c r="AC13" s="250"/>
    </row>
    <row r="14" spans="1:29" ht="27" customHeight="1" x14ac:dyDescent="0.15">
      <c r="A14" s="245"/>
      <c r="B14" s="602"/>
      <c r="C14" s="303"/>
      <c r="D14" s="315"/>
      <c r="E14" s="617"/>
      <c r="F14" s="618"/>
      <c r="G14" s="618"/>
      <c r="H14" s="618"/>
      <c r="I14" s="619"/>
      <c r="J14" s="620"/>
      <c r="K14" s="620"/>
      <c r="L14" s="621"/>
      <c r="M14" s="622"/>
      <c r="N14" s="622"/>
      <c r="O14" s="623"/>
      <c r="P14" s="316"/>
      <c r="Q14" s="316"/>
      <c r="R14" s="306"/>
      <c r="S14" s="306"/>
      <c r="T14" s="306"/>
      <c r="U14" s="624"/>
      <c r="V14" s="625"/>
      <c r="W14" s="626"/>
      <c r="X14" s="627"/>
      <c r="Y14" s="628"/>
      <c r="Z14" s="629"/>
      <c r="AA14" s="630"/>
      <c r="AB14" s="631"/>
      <c r="AC14" s="250"/>
    </row>
    <row r="15" spans="1:29" ht="27" customHeight="1" x14ac:dyDescent="0.15">
      <c r="A15" s="245"/>
      <c r="B15" s="602"/>
      <c r="C15" s="307"/>
      <c r="D15" s="315"/>
      <c r="E15" s="699"/>
      <c r="F15" s="700"/>
      <c r="G15" s="700"/>
      <c r="H15" s="700"/>
      <c r="I15" s="701"/>
      <c r="J15" s="702"/>
      <c r="K15" s="702"/>
      <c r="L15" s="703"/>
      <c r="M15" s="704"/>
      <c r="N15" s="704"/>
      <c r="O15" s="705"/>
      <c r="P15" s="317"/>
      <c r="Q15" s="317"/>
      <c r="R15" s="309"/>
      <c r="S15" s="309"/>
      <c r="T15" s="309"/>
      <c r="U15" s="574"/>
      <c r="V15" s="575"/>
      <c r="W15" s="576"/>
      <c r="X15" s="577"/>
      <c r="Y15" s="584"/>
      <c r="Z15" s="585"/>
      <c r="AA15" s="549"/>
      <c r="AB15" s="550"/>
      <c r="AC15" s="250"/>
    </row>
    <row r="16" spans="1:29" ht="27" customHeight="1" x14ac:dyDescent="0.15">
      <c r="A16" s="245"/>
      <c r="B16" s="602"/>
      <c r="C16" s="307"/>
      <c r="D16" s="315"/>
      <c r="E16" s="689"/>
      <c r="F16" s="690"/>
      <c r="G16" s="690"/>
      <c r="H16" s="690"/>
      <c r="I16" s="691"/>
      <c r="J16" s="692"/>
      <c r="K16" s="692"/>
      <c r="L16" s="696"/>
      <c r="M16" s="697"/>
      <c r="N16" s="697"/>
      <c r="O16" s="698"/>
      <c r="P16" s="317"/>
      <c r="Q16" s="317"/>
      <c r="R16" s="309"/>
      <c r="S16" s="309"/>
      <c r="T16" s="309"/>
      <c r="U16" s="574"/>
      <c r="V16" s="575"/>
      <c r="W16" s="576"/>
      <c r="X16" s="577"/>
      <c r="Y16" s="582"/>
      <c r="Z16" s="583"/>
      <c r="AA16" s="549"/>
      <c r="AB16" s="550"/>
      <c r="AC16" s="250"/>
    </row>
    <row r="17" spans="1:29" ht="27" customHeight="1" x14ac:dyDescent="0.15">
      <c r="A17" s="245"/>
      <c r="B17" s="602"/>
      <c r="C17" s="307"/>
      <c r="D17" s="315"/>
      <c r="E17" s="632"/>
      <c r="F17" s="633"/>
      <c r="G17" s="633"/>
      <c r="H17" s="633"/>
      <c r="I17" s="634"/>
      <c r="J17" s="635"/>
      <c r="K17" s="635"/>
      <c r="L17" s="636"/>
      <c r="M17" s="637"/>
      <c r="N17" s="637"/>
      <c r="O17" s="638"/>
      <c r="P17" s="318"/>
      <c r="Q17" s="318"/>
      <c r="R17" s="309"/>
      <c r="S17" s="309"/>
      <c r="T17" s="309"/>
      <c r="U17" s="574"/>
      <c r="V17" s="575"/>
      <c r="W17" s="578"/>
      <c r="X17" s="579"/>
      <c r="Y17" s="580"/>
      <c r="Z17" s="581"/>
      <c r="AA17" s="549"/>
      <c r="AB17" s="550"/>
      <c r="AC17" s="250"/>
    </row>
    <row r="18" spans="1:29" ht="27" customHeight="1" thickBot="1" x14ac:dyDescent="0.2">
      <c r="A18" s="245"/>
      <c r="B18" s="603"/>
      <c r="C18" s="643" t="s">
        <v>555</v>
      </c>
      <c r="D18" s="644"/>
      <c r="E18" s="644"/>
      <c r="F18" s="644"/>
      <c r="G18" s="644"/>
      <c r="H18" s="644"/>
      <c r="I18" s="644"/>
      <c r="J18" s="644"/>
      <c r="K18" s="644"/>
      <c r="L18" s="644"/>
      <c r="M18" s="644"/>
      <c r="N18" s="644"/>
      <c r="O18" s="644"/>
      <c r="P18" s="644"/>
      <c r="Q18" s="645"/>
      <c r="R18" s="314"/>
      <c r="S18" s="314"/>
      <c r="T18" s="314"/>
      <c r="U18" s="566"/>
      <c r="V18" s="567"/>
      <c r="W18" s="568"/>
      <c r="X18" s="569"/>
      <c r="Y18" s="558"/>
      <c r="Z18" s="559"/>
      <c r="AA18" s="560"/>
      <c r="AB18" s="561"/>
      <c r="AC18" s="250"/>
    </row>
    <row r="19" spans="1:29" ht="27" customHeight="1" thickBot="1" x14ac:dyDescent="0.2">
      <c r="A19" s="245"/>
      <c r="B19" s="678" t="s">
        <v>556</v>
      </c>
      <c r="C19" s="679"/>
      <c r="D19" s="679"/>
      <c r="E19" s="679"/>
      <c r="F19" s="679"/>
      <c r="G19" s="679"/>
      <c r="H19" s="679"/>
      <c r="I19" s="679"/>
      <c r="J19" s="679"/>
      <c r="K19" s="679"/>
      <c r="L19" s="679"/>
      <c r="M19" s="679"/>
      <c r="N19" s="679"/>
      <c r="O19" s="679"/>
      <c r="P19" s="679"/>
      <c r="Q19" s="680"/>
      <c r="R19" s="273"/>
      <c r="S19" s="273"/>
      <c r="T19" s="273"/>
      <c r="U19" s="562"/>
      <c r="V19" s="563"/>
      <c r="W19" s="564"/>
      <c r="X19" s="565"/>
      <c r="Y19" s="570"/>
      <c r="Z19" s="571"/>
      <c r="AA19" s="572"/>
      <c r="AB19" s="573"/>
      <c r="AC19" s="250"/>
    </row>
    <row r="20" spans="1:29" ht="17.25" customHeight="1" x14ac:dyDescent="0.15">
      <c r="A20" s="245"/>
      <c r="B20" s="251" t="s">
        <v>28</v>
      </c>
      <c r="C20" s="246" t="s">
        <v>617</v>
      </c>
      <c r="D20" s="252"/>
      <c r="E20" s="247"/>
      <c r="F20" s="247"/>
      <c r="G20" s="247"/>
      <c r="H20" s="247"/>
      <c r="I20" s="247"/>
      <c r="J20" s="247"/>
      <c r="K20" s="247"/>
      <c r="L20" s="247"/>
      <c r="M20" s="247"/>
      <c r="N20" s="247"/>
      <c r="O20" s="247"/>
      <c r="P20" s="247"/>
      <c r="Q20" s="247"/>
      <c r="R20" s="247"/>
      <c r="S20" s="247"/>
      <c r="T20" s="247"/>
      <c r="U20" s="247"/>
      <c r="V20" s="247"/>
      <c r="W20" s="247"/>
      <c r="X20" s="247"/>
      <c r="Y20" s="247"/>
      <c r="Z20" s="247"/>
      <c r="AA20" s="245"/>
      <c r="AB20" s="245"/>
      <c r="AC20" s="245"/>
    </row>
    <row r="21" spans="1:29" ht="17.25" customHeight="1" x14ac:dyDescent="0.15">
      <c r="A21" s="245"/>
      <c r="B21" s="251">
        <v>2</v>
      </c>
      <c r="C21" s="246" t="s">
        <v>618</v>
      </c>
      <c r="D21" s="252"/>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5"/>
    </row>
    <row r="22" spans="1:29" ht="24" customHeight="1" x14ac:dyDescent="0.15">
      <c r="A22" s="245"/>
      <c r="B22" s="253"/>
      <c r="C22" s="246" t="s">
        <v>619</v>
      </c>
      <c r="D22" s="252"/>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5"/>
    </row>
    <row r="23" spans="1:29" ht="16.899999999999999" customHeight="1" x14ac:dyDescent="0.15"/>
    <row r="24" spans="1:29" ht="26.25" customHeight="1" x14ac:dyDescent="0.15">
      <c r="B24" s="245" t="s">
        <v>520</v>
      </c>
    </row>
    <row r="25" spans="1:29" ht="11.45" customHeight="1" x14ac:dyDescent="0.15"/>
    <row r="38" spans="1:29" s="256" customFormat="1" ht="26.25" customHeight="1" x14ac:dyDescent="0.15">
      <c r="A38" s="248"/>
      <c r="B38" s="248"/>
      <c r="C38" s="255"/>
      <c r="D38" s="254"/>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row>
  </sheetData>
  <mergeCells count="112">
    <mergeCell ref="B19:Q19"/>
    <mergeCell ref="Q11:Q13"/>
    <mergeCell ref="Q3:Q5"/>
    <mergeCell ref="B3:B10"/>
    <mergeCell ref="C3:C5"/>
    <mergeCell ref="D3:N3"/>
    <mergeCell ref="O3:O5"/>
    <mergeCell ref="P3:P5"/>
    <mergeCell ref="T3:T5"/>
    <mergeCell ref="E9:G9"/>
    <mergeCell ref="H9:I9"/>
    <mergeCell ref="J9:K9"/>
    <mergeCell ref="C10:Q10"/>
    <mergeCell ref="E8:G8"/>
    <mergeCell ref="H8:I8"/>
    <mergeCell ref="J8:K8"/>
    <mergeCell ref="L8:N8"/>
    <mergeCell ref="E16:I16"/>
    <mergeCell ref="J16:K16"/>
    <mergeCell ref="L16:O16"/>
    <mergeCell ref="R11:R13"/>
    <mergeCell ref="E15:I15"/>
    <mergeCell ref="J15:K15"/>
    <mergeCell ref="L15:O15"/>
    <mergeCell ref="D4:D5"/>
    <mergeCell ref="E4:G5"/>
    <mergeCell ref="H4:I5"/>
    <mergeCell ref="J4:K5"/>
    <mergeCell ref="L4:N5"/>
    <mergeCell ref="Y4:Z5"/>
    <mergeCell ref="E7:G7"/>
    <mergeCell ref="H7:I7"/>
    <mergeCell ref="J7:K7"/>
    <mergeCell ref="L7:N7"/>
    <mergeCell ref="Y7:Z7"/>
    <mergeCell ref="AA2:AB2"/>
    <mergeCell ref="AA3:AB5"/>
    <mergeCell ref="E6:G6"/>
    <mergeCell ref="H6:I6"/>
    <mergeCell ref="J6:K6"/>
    <mergeCell ref="L6:N6"/>
    <mergeCell ref="U6:V6"/>
    <mergeCell ref="W6:X6"/>
    <mergeCell ref="Y6:Z6"/>
    <mergeCell ref="AA6:AB6"/>
    <mergeCell ref="U4:V5"/>
    <mergeCell ref="W4:X5"/>
    <mergeCell ref="R3:R5"/>
    <mergeCell ref="S3:S5"/>
    <mergeCell ref="U3:Z3"/>
    <mergeCell ref="AA9:AB9"/>
    <mergeCell ref="U10:V10"/>
    <mergeCell ref="W10:X10"/>
    <mergeCell ref="Y10:Z10"/>
    <mergeCell ref="AA10:AB10"/>
    <mergeCell ref="W9:X9"/>
    <mergeCell ref="Y9:Z9"/>
    <mergeCell ref="AA7:AB7"/>
    <mergeCell ref="U7:V7"/>
    <mergeCell ref="W7:X7"/>
    <mergeCell ref="U8:V8"/>
    <mergeCell ref="W8:X8"/>
    <mergeCell ref="Y8:Z8"/>
    <mergeCell ref="AA8:AB8"/>
    <mergeCell ref="AA11:AB13"/>
    <mergeCell ref="D12:D13"/>
    <mergeCell ref="E12:I13"/>
    <mergeCell ref="J12:K13"/>
    <mergeCell ref="L12:O13"/>
    <mergeCell ref="B11:B18"/>
    <mergeCell ref="C11:C13"/>
    <mergeCell ref="D11:O11"/>
    <mergeCell ref="P11:P13"/>
    <mergeCell ref="Y12:Z13"/>
    <mergeCell ref="T11:T13"/>
    <mergeCell ref="U11:Z11"/>
    <mergeCell ref="E14:I14"/>
    <mergeCell ref="J14:K14"/>
    <mergeCell ref="L14:O14"/>
    <mergeCell ref="U14:V14"/>
    <mergeCell ref="W14:X14"/>
    <mergeCell ref="Y14:Z14"/>
    <mergeCell ref="AA14:AB14"/>
    <mergeCell ref="E17:I17"/>
    <mergeCell ref="J17:K17"/>
    <mergeCell ref="L17:O17"/>
    <mergeCell ref="W12:X13"/>
    <mergeCell ref="C18:Q18"/>
    <mergeCell ref="L9:N9"/>
    <mergeCell ref="U9:V9"/>
    <mergeCell ref="AA15:AB15"/>
    <mergeCell ref="U12:V13"/>
    <mergeCell ref="S11:S13"/>
    <mergeCell ref="Y18:Z18"/>
    <mergeCell ref="AA18:AB18"/>
    <mergeCell ref="U19:V19"/>
    <mergeCell ref="W19:X19"/>
    <mergeCell ref="U18:V18"/>
    <mergeCell ref="W18:X18"/>
    <mergeCell ref="Y19:Z19"/>
    <mergeCell ref="AA19:AB19"/>
    <mergeCell ref="U17:V17"/>
    <mergeCell ref="U16:V16"/>
    <mergeCell ref="W16:X16"/>
    <mergeCell ref="W17:X17"/>
    <mergeCell ref="Y17:Z17"/>
    <mergeCell ref="AA17:AB17"/>
    <mergeCell ref="Y16:Z16"/>
    <mergeCell ref="AA16:AB16"/>
    <mergeCell ref="U15:V15"/>
    <mergeCell ref="W15:X15"/>
    <mergeCell ref="Y15:Z15"/>
  </mergeCells>
  <phoneticPr fontId="10"/>
  <pageMargins left="0.51181102362204722" right="0.35433070866141736" top="0.51181102362204722" bottom="0.59055118110236227" header="0.31496062992125984" footer="0.31496062992125984"/>
  <pageSetup paperSize="9" scale="70" fitToHeight="0" orientation="landscape" r:id="rId1"/>
  <headerFooter differentFirst="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75" x14ac:dyDescent="0.15"/>
  <cols>
    <col min="1" max="1" width="0.875" style="35" customWidth="1"/>
    <col min="2" max="37" width="3" style="35" customWidth="1"/>
    <col min="38" max="38" width="1.5" style="35" customWidth="1"/>
    <col min="39" max="42" width="9.125" style="35" customWidth="1"/>
    <col min="43" max="16384" width="9" style="35"/>
  </cols>
  <sheetData>
    <row r="1" spans="1:38" ht="12.75" hidden="1" customHeight="1" x14ac:dyDescent="0.15">
      <c r="A1" s="741" t="s">
        <v>64</v>
      </c>
      <c r="B1" s="741"/>
      <c r="C1" s="741"/>
      <c r="D1" s="741"/>
      <c r="E1" s="741"/>
      <c r="F1" s="741"/>
      <c r="G1" s="741"/>
      <c r="H1" s="741"/>
      <c r="I1" s="741"/>
      <c r="J1" s="741"/>
      <c r="K1" s="741"/>
      <c r="L1" s="741"/>
      <c r="M1" s="741"/>
      <c r="N1" s="741"/>
      <c r="O1" s="741"/>
      <c r="P1" s="741"/>
      <c r="Q1" s="741"/>
      <c r="R1" s="741"/>
      <c r="S1" s="741"/>
      <c r="T1" s="741"/>
      <c r="U1" s="741"/>
      <c r="V1" s="741"/>
      <c r="W1" s="741"/>
      <c r="X1" s="741"/>
      <c r="Y1" s="741"/>
      <c r="Z1" s="741"/>
      <c r="AA1" s="741"/>
      <c r="AB1" s="741"/>
      <c r="AC1" s="741"/>
      <c r="AD1" s="741"/>
      <c r="AE1" s="741"/>
      <c r="AF1" s="741"/>
      <c r="AG1" s="741"/>
      <c r="AH1" s="741"/>
      <c r="AI1" s="741"/>
      <c r="AJ1" s="741"/>
      <c r="AK1" s="741"/>
      <c r="AL1" s="741"/>
    </row>
    <row r="2" spans="1:38" s="178" customFormat="1" ht="31.5" customHeight="1" x14ac:dyDescent="0.15">
      <c r="A2" s="177"/>
      <c r="B2" s="179" t="s">
        <v>67</v>
      </c>
    </row>
    <row r="3" spans="1:38" s="37" customFormat="1" ht="15" customHeight="1" x14ac:dyDescent="0.15">
      <c r="B3" s="37" t="s">
        <v>68</v>
      </c>
    </row>
    <row r="4" spans="1:38" ht="10.5" customHeight="1" x14ac:dyDescent="0.15">
      <c r="B4" s="35" t="s">
        <v>69</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15">
      <c r="B5" s="742"/>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c r="AF5" s="743"/>
      <c r="AG5" s="743"/>
      <c r="AH5" s="743"/>
      <c r="AI5" s="743"/>
      <c r="AJ5" s="743"/>
      <c r="AK5" s="744"/>
      <c r="AL5" s="144"/>
    </row>
    <row r="6" spans="1:38" ht="12.75" customHeight="1" x14ac:dyDescent="0.15">
      <c r="B6" s="717" t="s">
        <v>70</v>
      </c>
      <c r="C6" s="718"/>
      <c r="D6" s="718"/>
      <c r="E6" s="718"/>
      <c r="F6" s="718"/>
      <c r="G6" s="718"/>
      <c r="H6" s="718"/>
      <c r="I6" s="718"/>
      <c r="J6" s="718"/>
      <c r="K6" s="718"/>
      <c r="L6" s="718"/>
      <c r="M6" s="718"/>
      <c r="N6" s="718"/>
      <c r="O6" s="718"/>
      <c r="P6" s="718"/>
      <c r="Q6" s="718"/>
      <c r="R6" s="718"/>
      <c r="S6" s="718"/>
      <c r="T6" s="718"/>
      <c r="U6" s="718"/>
      <c r="V6" s="718"/>
      <c r="W6" s="718"/>
      <c r="X6" s="718"/>
      <c r="Y6" s="718"/>
      <c r="Z6" s="718"/>
      <c r="AA6" s="718"/>
      <c r="AB6" s="718"/>
      <c r="AC6" s="718"/>
      <c r="AD6" s="718"/>
      <c r="AE6" s="718"/>
      <c r="AF6" s="718"/>
      <c r="AG6" s="718"/>
      <c r="AH6" s="718"/>
      <c r="AI6" s="718"/>
      <c r="AJ6" s="718"/>
      <c r="AK6" s="719"/>
      <c r="AL6" s="144"/>
    </row>
    <row r="7" spans="1:38" ht="12.75" customHeight="1" x14ac:dyDescent="0.15">
      <c r="B7" s="53"/>
      <c r="C7" s="720" t="s">
        <v>71</v>
      </c>
      <c r="D7" s="711" t="s">
        <v>72</v>
      </c>
      <c r="E7" s="712"/>
      <c r="F7" s="712"/>
      <c r="G7" s="712"/>
      <c r="H7" s="712"/>
      <c r="I7" s="712"/>
      <c r="J7" s="712"/>
      <c r="K7" s="712"/>
      <c r="L7" s="712"/>
      <c r="M7" s="712"/>
      <c r="N7" s="732"/>
      <c r="O7" s="720" t="s">
        <v>71</v>
      </c>
      <c r="P7" s="711" t="s">
        <v>73</v>
      </c>
      <c r="Q7" s="712"/>
      <c r="R7" s="712"/>
      <c r="S7" s="712"/>
      <c r="T7" s="712"/>
      <c r="U7" s="712"/>
      <c r="V7" s="712"/>
      <c r="W7" s="712"/>
      <c r="X7" s="712"/>
      <c r="Y7" s="713"/>
      <c r="Z7" s="720" t="s">
        <v>71</v>
      </c>
      <c r="AA7" s="711" t="s">
        <v>74</v>
      </c>
      <c r="AB7" s="712"/>
      <c r="AC7" s="712"/>
      <c r="AD7" s="712"/>
      <c r="AE7" s="712"/>
      <c r="AF7" s="712"/>
      <c r="AG7" s="712"/>
      <c r="AH7" s="712"/>
      <c r="AI7" s="712"/>
      <c r="AJ7" s="712"/>
      <c r="AK7" s="713"/>
      <c r="AL7" s="144"/>
    </row>
    <row r="8" spans="1:38" ht="12.75" customHeight="1" x14ac:dyDescent="0.15">
      <c r="B8" s="54"/>
      <c r="C8" s="721"/>
      <c r="D8" s="714"/>
      <c r="E8" s="715"/>
      <c r="F8" s="715"/>
      <c r="G8" s="715"/>
      <c r="H8" s="715"/>
      <c r="I8" s="715"/>
      <c r="J8" s="715"/>
      <c r="K8" s="715"/>
      <c r="L8" s="715"/>
      <c r="M8" s="715"/>
      <c r="N8" s="733"/>
      <c r="O8" s="721"/>
      <c r="P8" s="714"/>
      <c r="Q8" s="715"/>
      <c r="R8" s="715"/>
      <c r="S8" s="715"/>
      <c r="T8" s="715"/>
      <c r="U8" s="715"/>
      <c r="V8" s="715"/>
      <c r="W8" s="715"/>
      <c r="X8" s="715"/>
      <c r="Y8" s="716"/>
      <c r="Z8" s="721"/>
      <c r="AA8" s="714"/>
      <c r="AB8" s="715"/>
      <c r="AC8" s="715"/>
      <c r="AD8" s="715"/>
      <c r="AE8" s="715"/>
      <c r="AF8" s="715"/>
      <c r="AG8" s="715"/>
      <c r="AH8" s="715"/>
      <c r="AI8" s="715"/>
      <c r="AJ8" s="715"/>
      <c r="AK8" s="716"/>
      <c r="AL8" s="144"/>
    </row>
    <row r="9" spans="1:38" ht="12.75" customHeight="1" x14ac:dyDescent="0.15">
      <c r="B9" s="717"/>
      <c r="C9" s="718"/>
      <c r="D9" s="718"/>
      <c r="E9" s="718"/>
      <c r="F9" s="718"/>
      <c r="G9" s="718"/>
      <c r="H9" s="718"/>
      <c r="I9" s="718"/>
      <c r="J9" s="718"/>
      <c r="K9" s="718"/>
      <c r="L9" s="718"/>
      <c r="M9" s="718"/>
      <c r="N9" s="718"/>
      <c r="O9" s="718"/>
      <c r="P9" s="718"/>
      <c r="Q9" s="718"/>
      <c r="R9" s="718"/>
      <c r="S9" s="718"/>
      <c r="T9" s="718"/>
      <c r="U9" s="718"/>
      <c r="V9" s="718"/>
      <c r="W9" s="718"/>
      <c r="X9" s="718"/>
      <c r="Y9" s="718"/>
      <c r="Z9" s="718"/>
      <c r="AA9" s="718"/>
      <c r="AB9" s="718"/>
      <c r="AC9" s="718"/>
      <c r="AD9" s="718"/>
      <c r="AE9" s="718"/>
      <c r="AF9" s="718"/>
      <c r="AG9" s="718"/>
      <c r="AH9" s="718"/>
      <c r="AI9" s="718"/>
      <c r="AJ9" s="718"/>
      <c r="AK9" s="719"/>
      <c r="AL9" s="144"/>
    </row>
    <row r="10" spans="1:38" ht="12.75" customHeight="1" x14ac:dyDescent="0.15">
      <c r="B10" s="717" t="s">
        <v>75</v>
      </c>
      <c r="C10" s="718"/>
      <c r="D10" s="718"/>
      <c r="E10" s="718"/>
      <c r="F10" s="718"/>
      <c r="G10" s="718"/>
      <c r="H10" s="718"/>
      <c r="I10" s="718"/>
      <c r="J10" s="718"/>
      <c r="K10" s="718"/>
      <c r="L10" s="718"/>
      <c r="M10" s="718"/>
      <c r="N10" s="718"/>
      <c r="O10" s="718"/>
      <c r="P10" s="718"/>
      <c r="Q10" s="718"/>
      <c r="R10" s="718"/>
      <c r="S10" s="718"/>
      <c r="T10" s="718"/>
      <c r="U10" s="718"/>
      <c r="V10" s="718"/>
      <c r="W10" s="718"/>
      <c r="X10" s="718"/>
      <c r="Y10" s="718"/>
      <c r="Z10" s="718"/>
      <c r="AA10" s="718"/>
      <c r="AB10" s="718"/>
      <c r="AC10" s="718"/>
      <c r="AD10" s="718"/>
      <c r="AE10" s="718"/>
      <c r="AF10" s="718"/>
      <c r="AG10" s="718"/>
      <c r="AH10" s="718"/>
      <c r="AI10" s="718"/>
      <c r="AJ10" s="718"/>
      <c r="AK10" s="719"/>
      <c r="AL10" s="144"/>
    </row>
    <row r="11" spans="1:38" ht="12.75" customHeight="1" x14ac:dyDescent="0.15">
      <c r="B11" s="717" t="s">
        <v>76</v>
      </c>
      <c r="C11" s="718"/>
      <c r="D11" s="718"/>
      <c r="E11" s="718"/>
      <c r="F11" s="718"/>
      <c r="G11" s="718"/>
      <c r="H11" s="718"/>
      <c r="I11" s="718"/>
      <c r="J11" s="718"/>
      <c r="K11" s="718"/>
      <c r="L11" s="718"/>
      <c r="M11" s="718"/>
      <c r="N11" s="718"/>
      <c r="O11" s="718"/>
      <c r="P11" s="718"/>
      <c r="Q11" s="718"/>
      <c r="R11" s="718"/>
      <c r="S11" s="718"/>
      <c r="T11" s="718"/>
      <c r="U11" s="718"/>
      <c r="V11" s="718"/>
      <c r="W11" s="718"/>
      <c r="X11" s="718"/>
      <c r="Y11" s="718"/>
      <c r="Z11" s="718"/>
      <c r="AA11" s="718"/>
      <c r="AB11" s="718"/>
      <c r="AC11" s="718"/>
      <c r="AD11" s="718"/>
      <c r="AE11" s="718"/>
      <c r="AF11" s="718"/>
      <c r="AG11" s="718"/>
      <c r="AH11" s="718"/>
      <c r="AI11" s="718"/>
      <c r="AJ11" s="718"/>
      <c r="AK11" s="719"/>
      <c r="AL11" s="144"/>
    </row>
    <row r="12" spans="1:38" ht="12.75" customHeight="1" x14ac:dyDescent="0.15">
      <c r="B12" s="53"/>
      <c r="C12" s="720" t="s">
        <v>71</v>
      </c>
      <c r="D12" s="711" t="s">
        <v>77</v>
      </c>
      <c r="E12" s="712"/>
      <c r="F12" s="712"/>
      <c r="G12" s="712"/>
      <c r="H12" s="712"/>
      <c r="I12" s="732"/>
      <c r="J12" s="720" t="s">
        <v>71</v>
      </c>
      <c r="K12" s="711" t="s">
        <v>78</v>
      </c>
      <c r="L12" s="712"/>
      <c r="M12" s="712"/>
      <c r="N12" s="712"/>
      <c r="O12" s="712"/>
      <c r="P12" s="732"/>
      <c r="Q12" s="720" t="s">
        <v>71</v>
      </c>
      <c r="R12" s="711" t="s">
        <v>79</v>
      </c>
      <c r="S12" s="712"/>
      <c r="T12" s="712"/>
      <c r="U12" s="712"/>
      <c r="V12" s="712"/>
      <c r="W12" s="732"/>
      <c r="X12" s="720" t="s">
        <v>71</v>
      </c>
      <c r="Y12" s="711" t="s">
        <v>80</v>
      </c>
      <c r="Z12" s="712"/>
      <c r="AA12" s="712"/>
      <c r="AB12" s="712"/>
      <c r="AC12" s="712"/>
      <c r="AD12" s="713"/>
      <c r="AE12" s="739" t="s">
        <v>71</v>
      </c>
      <c r="AF12" s="711" t="s">
        <v>81</v>
      </c>
      <c r="AG12" s="712"/>
      <c r="AH12" s="712"/>
      <c r="AI12" s="712"/>
      <c r="AJ12" s="712"/>
      <c r="AK12" s="713"/>
      <c r="AL12" s="144"/>
    </row>
    <row r="13" spans="1:38" ht="12.75" customHeight="1" x14ac:dyDescent="0.15">
      <c r="B13" s="54"/>
      <c r="C13" s="721"/>
      <c r="D13" s="714"/>
      <c r="E13" s="715"/>
      <c r="F13" s="715"/>
      <c r="G13" s="715"/>
      <c r="H13" s="715"/>
      <c r="I13" s="733"/>
      <c r="J13" s="721"/>
      <c r="K13" s="714"/>
      <c r="L13" s="715"/>
      <c r="M13" s="715"/>
      <c r="N13" s="715"/>
      <c r="O13" s="715"/>
      <c r="P13" s="733"/>
      <c r="Q13" s="721"/>
      <c r="R13" s="714"/>
      <c r="S13" s="715"/>
      <c r="T13" s="715"/>
      <c r="U13" s="715"/>
      <c r="V13" s="715"/>
      <c r="W13" s="733"/>
      <c r="X13" s="721"/>
      <c r="Y13" s="714"/>
      <c r="Z13" s="715"/>
      <c r="AA13" s="715"/>
      <c r="AB13" s="715"/>
      <c r="AC13" s="715"/>
      <c r="AD13" s="716"/>
      <c r="AE13" s="740"/>
      <c r="AF13" s="714"/>
      <c r="AG13" s="715"/>
      <c r="AH13" s="715"/>
      <c r="AI13" s="715"/>
      <c r="AJ13" s="715"/>
      <c r="AK13" s="716"/>
      <c r="AL13" s="144"/>
    </row>
    <row r="14" spans="1:38" ht="12.75" customHeight="1" x14ac:dyDescent="0.15">
      <c r="B14" s="717" t="s">
        <v>82</v>
      </c>
      <c r="C14" s="718"/>
      <c r="D14" s="718"/>
      <c r="E14" s="718"/>
      <c r="F14" s="718"/>
      <c r="G14" s="718"/>
      <c r="H14" s="718"/>
      <c r="I14" s="718"/>
      <c r="J14" s="718"/>
      <c r="K14" s="718"/>
      <c r="L14" s="718"/>
      <c r="M14" s="718"/>
      <c r="N14" s="718"/>
      <c r="O14" s="718"/>
      <c r="P14" s="718"/>
      <c r="Q14" s="718"/>
      <c r="R14" s="718"/>
      <c r="S14" s="718"/>
      <c r="T14" s="718"/>
      <c r="U14" s="718"/>
      <c r="V14" s="718"/>
      <c r="W14" s="718"/>
      <c r="X14" s="718"/>
      <c r="Y14" s="718"/>
      <c r="Z14" s="718"/>
      <c r="AA14" s="718"/>
      <c r="AB14" s="718"/>
      <c r="AC14" s="718"/>
      <c r="AD14" s="718"/>
      <c r="AE14" s="718"/>
      <c r="AF14" s="718"/>
      <c r="AG14" s="718"/>
      <c r="AH14" s="718"/>
      <c r="AI14" s="718"/>
      <c r="AJ14" s="718"/>
      <c r="AK14" s="719"/>
      <c r="AL14" s="144"/>
    </row>
    <row r="15" spans="1:38" ht="12.75" customHeight="1" x14ac:dyDescent="0.15">
      <c r="B15" s="53"/>
      <c r="C15" s="720" t="s">
        <v>71</v>
      </c>
      <c r="D15" s="711" t="s">
        <v>83</v>
      </c>
      <c r="E15" s="712"/>
      <c r="F15" s="712"/>
      <c r="G15" s="712"/>
      <c r="H15" s="712"/>
      <c r="I15" s="732"/>
      <c r="J15" s="720" t="s">
        <v>71</v>
      </c>
      <c r="K15" s="711" t="s">
        <v>84</v>
      </c>
      <c r="L15" s="712"/>
      <c r="M15" s="712"/>
      <c r="N15" s="712"/>
      <c r="O15" s="712"/>
      <c r="P15" s="732"/>
      <c r="Q15" s="720" t="s">
        <v>71</v>
      </c>
      <c r="R15" s="711" t="s">
        <v>85</v>
      </c>
      <c r="S15" s="712"/>
      <c r="T15" s="712"/>
      <c r="U15" s="712"/>
      <c r="V15" s="712"/>
      <c r="W15" s="732"/>
      <c r="X15" s="720" t="s">
        <v>71</v>
      </c>
      <c r="Y15" s="711" t="s">
        <v>86</v>
      </c>
      <c r="Z15" s="712"/>
      <c r="AA15" s="712"/>
      <c r="AB15" s="712"/>
      <c r="AC15" s="712"/>
      <c r="AD15" s="713"/>
      <c r="AE15" s="739" t="s">
        <v>71</v>
      </c>
      <c r="AF15" s="711" t="s">
        <v>87</v>
      </c>
      <c r="AG15" s="712"/>
      <c r="AH15" s="712"/>
      <c r="AI15" s="712"/>
      <c r="AJ15" s="712"/>
      <c r="AK15" s="713"/>
      <c r="AL15" s="144"/>
    </row>
    <row r="16" spans="1:38" ht="12.75" customHeight="1" x14ac:dyDescent="0.15">
      <c r="B16" s="54"/>
      <c r="C16" s="721"/>
      <c r="D16" s="714"/>
      <c r="E16" s="715"/>
      <c r="F16" s="715"/>
      <c r="G16" s="715"/>
      <c r="H16" s="715"/>
      <c r="I16" s="733"/>
      <c r="J16" s="721"/>
      <c r="K16" s="714"/>
      <c r="L16" s="715"/>
      <c r="M16" s="715"/>
      <c r="N16" s="715"/>
      <c r="O16" s="715"/>
      <c r="P16" s="733"/>
      <c r="Q16" s="721"/>
      <c r="R16" s="714"/>
      <c r="S16" s="715"/>
      <c r="T16" s="715"/>
      <c r="U16" s="715"/>
      <c r="V16" s="715"/>
      <c r="W16" s="733"/>
      <c r="X16" s="721"/>
      <c r="Y16" s="714"/>
      <c r="Z16" s="715"/>
      <c r="AA16" s="715"/>
      <c r="AB16" s="715"/>
      <c r="AC16" s="715"/>
      <c r="AD16" s="716"/>
      <c r="AE16" s="740"/>
      <c r="AF16" s="714"/>
      <c r="AG16" s="715"/>
      <c r="AH16" s="715"/>
      <c r="AI16" s="715"/>
      <c r="AJ16" s="715"/>
      <c r="AK16" s="716"/>
      <c r="AL16" s="144"/>
    </row>
    <row r="17" spans="2:38" ht="12.75" customHeight="1" x14ac:dyDescent="0.15">
      <c r="B17" s="717"/>
      <c r="C17" s="718"/>
      <c r="D17" s="718"/>
      <c r="E17" s="718"/>
      <c r="F17" s="718"/>
      <c r="G17" s="718"/>
      <c r="H17" s="718"/>
      <c r="I17" s="718"/>
      <c r="J17" s="718"/>
      <c r="K17" s="718"/>
      <c r="L17" s="718"/>
      <c r="M17" s="718"/>
      <c r="N17" s="718"/>
      <c r="O17" s="718"/>
      <c r="P17" s="718"/>
      <c r="Q17" s="718"/>
      <c r="R17" s="718"/>
      <c r="S17" s="718"/>
      <c r="T17" s="718"/>
      <c r="U17" s="718"/>
      <c r="V17" s="718"/>
      <c r="W17" s="718"/>
      <c r="X17" s="718"/>
      <c r="Y17" s="718"/>
      <c r="Z17" s="718"/>
      <c r="AA17" s="718"/>
      <c r="AB17" s="718"/>
      <c r="AC17" s="718"/>
      <c r="AD17" s="718"/>
      <c r="AE17" s="718"/>
      <c r="AF17" s="718"/>
      <c r="AG17" s="718"/>
      <c r="AH17" s="718"/>
      <c r="AI17" s="718"/>
      <c r="AJ17" s="718"/>
      <c r="AK17" s="719"/>
      <c r="AL17" s="144"/>
    </row>
    <row r="18" spans="2:38" ht="12.75" customHeight="1" x14ac:dyDescent="0.15">
      <c r="B18" s="737" t="s">
        <v>88</v>
      </c>
      <c r="C18" s="727"/>
      <c r="D18" s="727"/>
      <c r="E18" s="727"/>
      <c r="F18" s="727"/>
      <c r="G18" s="727"/>
      <c r="H18" s="727"/>
      <c r="I18" s="727"/>
      <c r="J18" s="727"/>
      <c r="K18" s="727"/>
      <c r="L18" s="727"/>
      <c r="M18" s="727"/>
      <c r="N18" s="727"/>
      <c r="O18" s="727"/>
      <c r="P18" s="727"/>
      <c r="Q18" s="727"/>
      <c r="R18" s="727"/>
      <c r="S18" s="727"/>
      <c r="T18" s="727"/>
      <c r="U18" s="727"/>
      <c r="V18" s="727"/>
      <c r="W18" s="727"/>
      <c r="X18" s="727"/>
      <c r="Y18" s="727"/>
      <c r="Z18" s="727"/>
      <c r="AA18" s="727"/>
      <c r="AB18" s="727"/>
      <c r="AC18" s="727"/>
      <c r="AD18" s="727"/>
      <c r="AE18" s="727"/>
      <c r="AF18" s="727"/>
      <c r="AG18" s="727"/>
      <c r="AH18" s="727"/>
      <c r="AI18" s="727"/>
      <c r="AJ18" s="727"/>
      <c r="AK18" s="728"/>
      <c r="AL18" s="144"/>
    </row>
    <row r="19" spans="2:38" ht="12.75" customHeight="1" x14ac:dyDescent="0.15">
      <c r="B19" s="737"/>
      <c r="C19" s="727"/>
      <c r="D19" s="727"/>
      <c r="E19" s="727"/>
      <c r="F19" s="727"/>
      <c r="G19" s="727"/>
      <c r="H19" s="727"/>
      <c r="I19" s="727"/>
      <c r="J19" s="727"/>
      <c r="K19" s="727"/>
      <c r="L19" s="727"/>
      <c r="M19" s="727"/>
      <c r="N19" s="727"/>
      <c r="O19" s="727"/>
      <c r="P19" s="727"/>
      <c r="Q19" s="727"/>
      <c r="R19" s="727"/>
      <c r="S19" s="727"/>
      <c r="T19" s="727"/>
      <c r="U19" s="727"/>
      <c r="V19" s="727"/>
      <c r="W19" s="727"/>
      <c r="X19" s="727"/>
      <c r="Y19" s="727"/>
      <c r="Z19" s="727"/>
      <c r="AA19" s="727"/>
      <c r="AB19" s="727"/>
      <c r="AC19" s="727"/>
      <c r="AD19" s="727"/>
      <c r="AE19" s="727"/>
      <c r="AF19" s="727"/>
      <c r="AG19" s="727"/>
      <c r="AH19" s="727"/>
      <c r="AI19" s="727"/>
      <c r="AJ19" s="727"/>
      <c r="AK19" s="728"/>
      <c r="AL19" s="144"/>
    </row>
    <row r="20" spans="2:38" ht="12.75" customHeight="1" x14ac:dyDescent="0.15">
      <c r="B20" s="53"/>
      <c r="C20" s="720" t="s">
        <v>71</v>
      </c>
      <c r="D20" s="711" t="s">
        <v>89</v>
      </c>
      <c r="E20" s="712"/>
      <c r="F20" s="712"/>
      <c r="G20" s="712"/>
      <c r="H20" s="712"/>
      <c r="I20" s="712"/>
      <c r="J20" s="712"/>
      <c r="K20" s="712"/>
      <c r="L20" s="712"/>
      <c r="M20" s="712"/>
      <c r="N20" s="732"/>
      <c r="O20" s="720" t="s">
        <v>71</v>
      </c>
      <c r="P20" s="711" t="s">
        <v>90</v>
      </c>
      <c r="Q20" s="712"/>
      <c r="R20" s="712"/>
      <c r="S20" s="712"/>
      <c r="T20" s="712"/>
      <c r="U20" s="712"/>
      <c r="V20" s="712"/>
      <c r="W20" s="712"/>
      <c r="X20" s="712"/>
      <c r="Y20" s="713"/>
      <c r="Z20" s="720" t="s">
        <v>71</v>
      </c>
      <c r="AA20" s="711" t="s">
        <v>91</v>
      </c>
      <c r="AB20" s="712"/>
      <c r="AC20" s="712"/>
      <c r="AD20" s="712"/>
      <c r="AE20" s="712"/>
      <c r="AF20" s="712"/>
      <c r="AG20" s="712"/>
      <c r="AH20" s="712"/>
      <c r="AI20" s="712"/>
      <c r="AJ20" s="712"/>
      <c r="AK20" s="713"/>
      <c r="AL20" s="144"/>
    </row>
    <row r="21" spans="2:38" ht="12.75" customHeight="1" x14ac:dyDescent="0.15">
      <c r="B21" s="54"/>
      <c r="C21" s="722"/>
      <c r="D21" s="734"/>
      <c r="E21" s="735"/>
      <c r="F21" s="735"/>
      <c r="G21" s="735"/>
      <c r="H21" s="735"/>
      <c r="I21" s="735"/>
      <c r="J21" s="735"/>
      <c r="K21" s="735"/>
      <c r="L21" s="735"/>
      <c r="M21" s="735"/>
      <c r="N21" s="738"/>
      <c r="O21" s="722"/>
      <c r="P21" s="734"/>
      <c r="Q21" s="735"/>
      <c r="R21" s="735"/>
      <c r="S21" s="735"/>
      <c r="T21" s="735"/>
      <c r="U21" s="735"/>
      <c r="V21" s="735"/>
      <c r="W21" s="735"/>
      <c r="X21" s="735"/>
      <c r="Y21" s="736"/>
      <c r="Z21" s="722"/>
      <c r="AA21" s="734"/>
      <c r="AB21" s="735"/>
      <c r="AC21" s="735"/>
      <c r="AD21" s="735"/>
      <c r="AE21" s="735"/>
      <c r="AF21" s="735"/>
      <c r="AG21" s="735"/>
      <c r="AH21" s="735"/>
      <c r="AI21" s="735"/>
      <c r="AJ21" s="735"/>
      <c r="AK21" s="736"/>
      <c r="AL21" s="144"/>
    </row>
    <row r="22" spans="2:38" ht="12.75" customHeight="1" x14ac:dyDescent="0.15">
      <c r="B22" s="54"/>
      <c r="C22" s="721"/>
      <c r="D22" s="714"/>
      <c r="E22" s="715"/>
      <c r="F22" s="715"/>
      <c r="G22" s="715"/>
      <c r="H22" s="715"/>
      <c r="I22" s="715"/>
      <c r="J22" s="715"/>
      <c r="K22" s="715"/>
      <c r="L22" s="715"/>
      <c r="M22" s="715"/>
      <c r="N22" s="733"/>
      <c r="O22" s="721"/>
      <c r="P22" s="714"/>
      <c r="Q22" s="715"/>
      <c r="R22" s="715"/>
      <c r="S22" s="715"/>
      <c r="T22" s="715"/>
      <c r="U22" s="715"/>
      <c r="V22" s="715"/>
      <c r="W22" s="715"/>
      <c r="X22" s="715"/>
      <c r="Y22" s="716"/>
      <c r="Z22" s="721"/>
      <c r="AA22" s="714"/>
      <c r="AB22" s="715"/>
      <c r="AC22" s="715"/>
      <c r="AD22" s="715"/>
      <c r="AE22" s="715"/>
      <c r="AF22" s="715"/>
      <c r="AG22" s="715"/>
      <c r="AH22" s="715"/>
      <c r="AI22" s="715"/>
      <c r="AJ22" s="715"/>
      <c r="AK22" s="716"/>
      <c r="AL22" s="144"/>
    </row>
    <row r="23" spans="2:38" ht="12.75" customHeight="1" x14ac:dyDescent="0.15">
      <c r="B23" s="717"/>
      <c r="C23" s="718"/>
      <c r="D23" s="718"/>
      <c r="E23" s="718"/>
      <c r="F23" s="718"/>
      <c r="G23" s="718"/>
      <c r="H23" s="718"/>
      <c r="I23" s="718"/>
      <c r="J23" s="718"/>
      <c r="K23" s="718"/>
      <c r="L23" s="718"/>
      <c r="M23" s="718"/>
      <c r="N23" s="718"/>
      <c r="O23" s="718"/>
      <c r="P23" s="718"/>
      <c r="Q23" s="718"/>
      <c r="R23" s="718"/>
      <c r="S23" s="718"/>
      <c r="T23" s="718"/>
      <c r="U23" s="718"/>
      <c r="V23" s="718"/>
      <c r="W23" s="718"/>
      <c r="X23" s="718"/>
      <c r="Y23" s="718"/>
      <c r="Z23" s="718"/>
      <c r="AA23" s="718"/>
      <c r="AB23" s="718"/>
      <c r="AC23" s="718"/>
      <c r="AD23" s="718"/>
      <c r="AE23" s="718"/>
      <c r="AF23" s="718"/>
      <c r="AG23" s="718"/>
      <c r="AH23" s="718"/>
      <c r="AI23" s="718"/>
      <c r="AJ23" s="718"/>
      <c r="AK23" s="719"/>
      <c r="AL23" s="144"/>
    </row>
    <row r="24" spans="2:38" ht="12.75" customHeight="1" x14ac:dyDescent="0.15">
      <c r="B24" s="717" t="s">
        <v>92</v>
      </c>
      <c r="C24" s="718"/>
      <c r="D24" s="718"/>
      <c r="E24" s="718"/>
      <c r="F24" s="718"/>
      <c r="G24" s="718"/>
      <c r="H24" s="718"/>
      <c r="I24" s="718"/>
      <c r="J24" s="718"/>
      <c r="K24" s="718"/>
      <c r="L24" s="718"/>
      <c r="M24" s="718"/>
      <c r="N24" s="718"/>
      <c r="O24" s="718"/>
      <c r="P24" s="718"/>
      <c r="Q24" s="718"/>
      <c r="R24" s="718"/>
      <c r="S24" s="718"/>
      <c r="T24" s="718"/>
      <c r="U24" s="718"/>
      <c r="V24" s="718"/>
      <c r="W24" s="718"/>
      <c r="X24" s="718"/>
      <c r="Y24" s="718"/>
      <c r="Z24" s="718"/>
      <c r="AA24" s="718"/>
      <c r="AB24" s="718"/>
      <c r="AC24" s="718"/>
      <c r="AD24" s="718"/>
      <c r="AE24" s="718"/>
      <c r="AF24" s="718"/>
      <c r="AG24" s="718"/>
      <c r="AH24" s="718"/>
      <c r="AI24" s="718"/>
      <c r="AJ24" s="718"/>
      <c r="AK24" s="719"/>
      <c r="AL24" s="144"/>
    </row>
    <row r="25" spans="2:38" ht="12.75" customHeight="1" x14ac:dyDescent="0.15">
      <c r="B25" s="53"/>
      <c r="C25" s="720" t="s">
        <v>71</v>
      </c>
      <c r="D25" s="723" t="s">
        <v>93</v>
      </c>
      <c r="E25" s="724"/>
      <c r="F25" s="724"/>
      <c r="G25" s="724"/>
      <c r="H25" s="724"/>
      <c r="I25" s="724"/>
      <c r="J25" s="724"/>
      <c r="K25" s="724"/>
      <c r="L25" s="720" t="s">
        <v>71</v>
      </c>
      <c r="M25" s="723" t="s">
        <v>94</v>
      </c>
      <c r="N25" s="724"/>
      <c r="O25" s="724"/>
      <c r="P25" s="724"/>
      <c r="Q25" s="724"/>
      <c r="R25" s="724"/>
      <c r="S25" s="724"/>
      <c r="T25" s="724"/>
      <c r="U25" s="720" t="s">
        <v>71</v>
      </c>
      <c r="V25" s="723" t="s">
        <v>95</v>
      </c>
      <c r="W25" s="724"/>
      <c r="X25" s="724"/>
      <c r="Y25" s="724"/>
      <c r="Z25" s="724"/>
      <c r="AA25" s="724"/>
      <c r="AB25" s="724"/>
      <c r="AC25" s="724"/>
      <c r="AD25" s="720" t="s">
        <v>71</v>
      </c>
      <c r="AE25" s="723" t="s">
        <v>96</v>
      </c>
      <c r="AF25" s="724"/>
      <c r="AG25" s="724"/>
      <c r="AH25" s="724"/>
      <c r="AI25" s="724"/>
      <c r="AJ25" s="724"/>
      <c r="AK25" s="725"/>
      <c r="AL25" s="144"/>
    </row>
    <row r="26" spans="2:38" ht="12.75" customHeight="1" x14ac:dyDescent="0.15">
      <c r="B26" s="54"/>
      <c r="C26" s="722"/>
      <c r="D26" s="726"/>
      <c r="E26" s="727"/>
      <c r="F26" s="727"/>
      <c r="G26" s="727"/>
      <c r="H26" s="727"/>
      <c r="I26" s="727"/>
      <c r="J26" s="727"/>
      <c r="K26" s="727"/>
      <c r="L26" s="722"/>
      <c r="M26" s="726"/>
      <c r="N26" s="727"/>
      <c r="O26" s="727"/>
      <c r="P26" s="727"/>
      <c r="Q26" s="727"/>
      <c r="R26" s="727"/>
      <c r="S26" s="727"/>
      <c r="T26" s="727"/>
      <c r="U26" s="722"/>
      <c r="V26" s="726"/>
      <c r="W26" s="727"/>
      <c r="X26" s="727"/>
      <c r="Y26" s="727"/>
      <c r="Z26" s="727"/>
      <c r="AA26" s="727"/>
      <c r="AB26" s="727"/>
      <c r="AC26" s="727"/>
      <c r="AD26" s="722"/>
      <c r="AE26" s="726"/>
      <c r="AF26" s="727"/>
      <c r="AG26" s="727"/>
      <c r="AH26" s="727"/>
      <c r="AI26" s="727"/>
      <c r="AJ26" s="727"/>
      <c r="AK26" s="728"/>
      <c r="AL26" s="144"/>
    </row>
    <row r="27" spans="2:38" ht="12.75" customHeight="1" x14ac:dyDescent="0.15">
      <c r="B27" s="54"/>
      <c r="C27" s="722"/>
      <c r="D27" s="726"/>
      <c r="E27" s="727"/>
      <c r="F27" s="727"/>
      <c r="G27" s="727"/>
      <c r="H27" s="727"/>
      <c r="I27" s="727"/>
      <c r="J27" s="727"/>
      <c r="K27" s="727"/>
      <c r="L27" s="722"/>
      <c r="M27" s="726"/>
      <c r="N27" s="727"/>
      <c r="O27" s="727"/>
      <c r="P27" s="727"/>
      <c r="Q27" s="727"/>
      <c r="R27" s="727"/>
      <c r="S27" s="727"/>
      <c r="T27" s="727"/>
      <c r="U27" s="722"/>
      <c r="V27" s="726"/>
      <c r="W27" s="727"/>
      <c r="X27" s="727"/>
      <c r="Y27" s="727"/>
      <c r="Z27" s="727"/>
      <c r="AA27" s="727"/>
      <c r="AB27" s="727"/>
      <c r="AC27" s="727"/>
      <c r="AD27" s="722"/>
      <c r="AE27" s="726"/>
      <c r="AF27" s="727"/>
      <c r="AG27" s="727"/>
      <c r="AH27" s="727"/>
      <c r="AI27" s="727"/>
      <c r="AJ27" s="727"/>
      <c r="AK27" s="728"/>
      <c r="AL27" s="144"/>
    </row>
    <row r="28" spans="2:38" ht="12.75" customHeight="1" x14ac:dyDescent="0.15">
      <c r="B28" s="54"/>
      <c r="C28" s="721"/>
      <c r="D28" s="729"/>
      <c r="E28" s="730"/>
      <c r="F28" s="730"/>
      <c r="G28" s="730"/>
      <c r="H28" s="730"/>
      <c r="I28" s="730"/>
      <c r="J28" s="730"/>
      <c r="K28" s="730"/>
      <c r="L28" s="721"/>
      <c r="M28" s="729"/>
      <c r="N28" s="730"/>
      <c r="O28" s="730"/>
      <c r="P28" s="730"/>
      <c r="Q28" s="730"/>
      <c r="R28" s="730"/>
      <c r="S28" s="730"/>
      <c r="T28" s="730"/>
      <c r="U28" s="721"/>
      <c r="V28" s="729"/>
      <c r="W28" s="730"/>
      <c r="X28" s="730"/>
      <c r="Y28" s="730"/>
      <c r="Z28" s="730"/>
      <c r="AA28" s="730"/>
      <c r="AB28" s="730"/>
      <c r="AC28" s="730"/>
      <c r="AD28" s="721"/>
      <c r="AE28" s="729"/>
      <c r="AF28" s="730"/>
      <c r="AG28" s="730"/>
      <c r="AH28" s="730"/>
      <c r="AI28" s="730"/>
      <c r="AJ28" s="730"/>
      <c r="AK28" s="731"/>
      <c r="AL28" s="144"/>
    </row>
    <row r="29" spans="2:38" ht="12.75" customHeight="1" x14ac:dyDescent="0.15">
      <c r="B29" s="717" t="s">
        <v>97</v>
      </c>
      <c r="C29" s="718"/>
      <c r="D29" s="718"/>
      <c r="E29" s="718"/>
      <c r="F29" s="718"/>
      <c r="G29" s="718"/>
      <c r="H29" s="718"/>
      <c r="I29" s="718"/>
      <c r="J29" s="718"/>
      <c r="K29" s="718"/>
      <c r="L29" s="718"/>
      <c r="M29" s="718"/>
      <c r="N29" s="718"/>
      <c r="O29" s="718"/>
      <c r="P29" s="718"/>
      <c r="Q29" s="718"/>
      <c r="R29" s="718"/>
      <c r="S29" s="718"/>
      <c r="T29" s="718"/>
      <c r="U29" s="718"/>
      <c r="V29" s="718"/>
      <c r="W29" s="718"/>
      <c r="X29" s="718"/>
      <c r="Y29" s="718"/>
      <c r="Z29" s="718"/>
      <c r="AA29" s="718"/>
      <c r="AB29" s="718"/>
      <c r="AC29" s="718"/>
      <c r="AD29" s="718"/>
      <c r="AE29" s="718"/>
      <c r="AF29" s="718"/>
      <c r="AG29" s="718"/>
      <c r="AH29" s="718"/>
      <c r="AI29" s="718"/>
      <c r="AJ29" s="718"/>
      <c r="AK29" s="719"/>
      <c r="AL29" s="144"/>
    </row>
    <row r="30" spans="2:38" ht="12.75" customHeight="1" x14ac:dyDescent="0.15">
      <c r="B30" s="53"/>
      <c r="C30" s="720" t="s">
        <v>71</v>
      </c>
      <c r="D30" s="723" t="s">
        <v>98</v>
      </c>
      <c r="E30" s="724"/>
      <c r="F30" s="724"/>
      <c r="G30" s="724"/>
      <c r="H30" s="724"/>
      <c r="I30" s="724"/>
      <c r="J30" s="724"/>
      <c r="K30" s="724"/>
      <c r="L30" s="720" t="s">
        <v>71</v>
      </c>
      <c r="M30" s="723" t="s">
        <v>99</v>
      </c>
      <c r="N30" s="724"/>
      <c r="O30" s="724"/>
      <c r="P30" s="724"/>
      <c r="Q30" s="724"/>
      <c r="R30" s="724"/>
      <c r="S30" s="724"/>
      <c r="T30" s="724"/>
      <c r="U30" s="720" t="s">
        <v>71</v>
      </c>
      <c r="V30" s="723" t="s">
        <v>100</v>
      </c>
      <c r="W30" s="724"/>
      <c r="X30" s="724"/>
      <c r="Y30" s="724"/>
      <c r="Z30" s="724"/>
      <c r="AA30" s="724"/>
      <c r="AB30" s="724"/>
      <c r="AC30" s="724"/>
      <c r="AD30" s="720" t="s">
        <v>71</v>
      </c>
      <c r="AE30" s="723" t="s">
        <v>101</v>
      </c>
      <c r="AF30" s="724"/>
      <c r="AG30" s="724"/>
      <c r="AH30" s="724"/>
      <c r="AI30" s="724"/>
      <c r="AJ30" s="724"/>
      <c r="AK30" s="725"/>
      <c r="AL30" s="144"/>
    </row>
    <row r="31" spans="2:38" ht="12.75" customHeight="1" x14ac:dyDescent="0.15">
      <c r="B31" s="53"/>
      <c r="C31" s="722"/>
      <c r="D31" s="726"/>
      <c r="E31" s="727"/>
      <c r="F31" s="727"/>
      <c r="G31" s="727"/>
      <c r="H31" s="727"/>
      <c r="I31" s="727"/>
      <c r="J31" s="727"/>
      <c r="K31" s="727"/>
      <c r="L31" s="722"/>
      <c r="M31" s="726"/>
      <c r="N31" s="727"/>
      <c r="O31" s="727"/>
      <c r="P31" s="727"/>
      <c r="Q31" s="727"/>
      <c r="R31" s="727"/>
      <c r="S31" s="727"/>
      <c r="T31" s="727"/>
      <c r="U31" s="722"/>
      <c r="V31" s="726"/>
      <c r="W31" s="727"/>
      <c r="X31" s="727"/>
      <c r="Y31" s="727"/>
      <c r="Z31" s="727"/>
      <c r="AA31" s="727"/>
      <c r="AB31" s="727"/>
      <c r="AC31" s="727"/>
      <c r="AD31" s="722"/>
      <c r="AE31" s="726"/>
      <c r="AF31" s="727"/>
      <c r="AG31" s="727"/>
      <c r="AH31" s="727"/>
      <c r="AI31" s="727"/>
      <c r="AJ31" s="727"/>
      <c r="AK31" s="728"/>
      <c r="AL31" s="144"/>
    </row>
    <row r="32" spans="2:38" ht="12.75" customHeight="1" x14ac:dyDescent="0.15">
      <c r="B32" s="53"/>
      <c r="C32" s="722"/>
      <c r="D32" s="726"/>
      <c r="E32" s="727"/>
      <c r="F32" s="727"/>
      <c r="G32" s="727"/>
      <c r="H32" s="727"/>
      <c r="I32" s="727"/>
      <c r="J32" s="727"/>
      <c r="K32" s="727"/>
      <c r="L32" s="722"/>
      <c r="M32" s="726"/>
      <c r="N32" s="727"/>
      <c r="O32" s="727"/>
      <c r="P32" s="727"/>
      <c r="Q32" s="727"/>
      <c r="R32" s="727"/>
      <c r="S32" s="727"/>
      <c r="T32" s="727"/>
      <c r="U32" s="722"/>
      <c r="V32" s="726"/>
      <c r="W32" s="727"/>
      <c r="X32" s="727"/>
      <c r="Y32" s="727"/>
      <c r="Z32" s="727"/>
      <c r="AA32" s="727"/>
      <c r="AB32" s="727"/>
      <c r="AC32" s="727"/>
      <c r="AD32" s="722"/>
      <c r="AE32" s="726"/>
      <c r="AF32" s="727"/>
      <c r="AG32" s="727"/>
      <c r="AH32" s="727"/>
      <c r="AI32" s="727"/>
      <c r="AJ32" s="727"/>
      <c r="AK32" s="728"/>
      <c r="AL32" s="144"/>
    </row>
    <row r="33" spans="2:38" ht="12.75" customHeight="1" x14ac:dyDescent="0.15">
      <c r="B33" s="53"/>
      <c r="C33" s="722"/>
      <c r="D33" s="726"/>
      <c r="E33" s="727"/>
      <c r="F33" s="727"/>
      <c r="G33" s="727"/>
      <c r="H33" s="727"/>
      <c r="I33" s="727"/>
      <c r="J33" s="727"/>
      <c r="K33" s="727"/>
      <c r="L33" s="722"/>
      <c r="M33" s="726"/>
      <c r="N33" s="727"/>
      <c r="O33" s="727"/>
      <c r="P33" s="727"/>
      <c r="Q33" s="727"/>
      <c r="R33" s="727"/>
      <c r="S33" s="727"/>
      <c r="T33" s="727"/>
      <c r="U33" s="722"/>
      <c r="V33" s="726"/>
      <c r="W33" s="727"/>
      <c r="X33" s="727"/>
      <c r="Y33" s="727"/>
      <c r="Z33" s="727"/>
      <c r="AA33" s="727"/>
      <c r="AB33" s="727"/>
      <c r="AC33" s="727"/>
      <c r="AD33" s="722"/>
      <c r="AE33" s="726"/>
      <c r="AF33" s="727"/>
      <c r="AG33" s="727"/>
      <c r="AH33" s="727"/>
      <c r="AI33" s="727"/>
      <c r="AJ33" s="727"/>
      <c r="AK33" s="728"/>
      <c r="AL33" s="144"/>
    </row>
    <row r="34" spans="2:38" ht="12.75" customHeight="1" x14ac:dyDescent="0.15">
      <c r="B34" s="53"/>
      <c r="C34" s="722"/>
      <c r="D34" s="726"/>
      <c r="E34" s="727"/>
      <c r="F34" s="727"/>
      <c r="G34" s="727"/>
      <c r="H34" s="727"/>
      <c r="I34" s="727"/>
      <c r="J34" s="727"/>
      <c r="K34" s="727"/>
      <c r="L34" s="722"/>
      <c r="M34" s="726"/>
      <c r="N34" s="727"/>
      <c r="O34" s="727"/>
      <c r="P34" s="727"/>
      <c r="Q34" s="727"/>
      <c r="R34" s="727"/>
      <c r="S34" s="727"/>
      <c r="T34" s="727"/>
      <c r="U34" s="722"/>
      <c r="V34" s="726"/>
      <c r="W34" s="727"/>
      <c r="X34" s="727"/>
      <c r="Y34" s="727"/>
      <c r="Z34" s="727"/>
      <c r="AA34" s="727"/>
      <c r="AB34" s="727"/>
      <c r="AC34" s="727"/>
      <c r="AD34" s="722"/>
      <c r="AE34" s="726"/>
      <c r="AF34" s="727"/>
      <c r="AG34" s="727"/>
      <c r="AH34" s="727"/>
      <c r="AI34" s="727"/>
      <c r="AJ34" s="727"/>
      <c r="AK34" s="728"/>
      <c r="AL34" s="144"/>
    </row>
    <row r="35" spans="2:38" ht="12.75" customHeight="1" x14ac:dyDescent="0.15">
      <c r="B35" s="54"/>
      <c r="C35" s="722"/>
      <c r="D35" s="726"/>
      <c r="E35" s="727"/>
      <c r="F35" s="727"/>
      <c r="G35" s="727"/>
      <c r="H35" s="727"/>
      <c r="I35" s="727"/>
      <c r="J35" s="727"/>
      <c r="K35" s="727"/>
      <c r="L35" s="722"/>
      <c r="M35" s="726"/>
      <c r="N35" s="727"/>
      <c r="O35" s="727"/>
      <c r="P35" s="727"/>
      <c r="Q35" s="727"/>
      <c r="R35" s="727"/>
      <c r="S35" s="727"/>
      <c r="T35" s="727"/>
      <c r="U35" s="722"/>
      <c r="V35" s="726"/>
      <c r="W35" s="727"/>
      <c r="X35" s="727"/>
      <c r="Y35" s="727"/>
      <c r="Z35" s="727"/>
      <c r="AA35" s="727"/>
      <c r="AB35" s="727"/>
      <c r="AC35" s="727"/>
      <c r="AD35" s="722"/>
      <c r="AE35" s="726"/>
      <c r="AF35" s="727"/>
      <c r="AG35" s="727"/>
      <c r="AH35" s="727"/>
      <c r="AI35" s="727"/>
      <c r="AJ35" s="727"/>
      <c r="AK35" s="728"/>
      <c r="AL35" s="144"/>
    </row>
    <row r="36" spans="2:38" ht="12.75" customHeight="1" x14ac:dyDescent="0.15">
      <c r="B36" s="53"/>
      <c r="C36" s="721"/>
      <c r="D36" s="729"/>
      <c r="E36" s="730"/>
      <c r="F36" s="730"/>
      <c r="G36" s="730"/>
      <c r="H36" s="730"/>
      <c r="I36" s="730"/>
      <c r="J36" s="730"/>
      <c r="K36" s="730"/>
      <c r="L36" s="721"/>
      <c r="M36" s="729"/>
      <c r="N36" s="730"/>
      <c r="O36" s="730"/>
      <c r="P36" s="730"/>
      <c r="Q36" s="730"/>
      <c r="R36" s="730"/>
      <c r="S36" s="730"/>
      <c r="T36" s="730"/>
      <c r="U36" s="721"/>
      <c r="V36" s="729"/>
      <c r="W36" s="730"/>
      <c r="X36" s="730"/>
      <c r="Y36" s="730"/>
      <c r="Z36" s="730"/>
      <c r="AA36" s="730"/>
      <c r="AB36" s="730"/>
      <c r="AC36" s="730"/>
      <c r="AD36" s="721"/>
      <c r="AE36" s="729"/>
      <c r="AF36" s="730"/>
      <c r="AG36" s="730"/>
      <c r="AH36" s="730"/>
      <c r="AI36" s="730"/>
      <c r="AJ36" s="730"/>
      <c r="AK36" s="731"/>
      <c r="AL36" s="144"/>
    </row>
    <row r="37" spans="2:38" ht="10.5" customHeight="1" x14ac:dyDescent="0.15">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15">
      <c r="B38" s="717" t="s">
        <v>102</v>
      </c>
      <c r="C38" s="718"/>
      <c r="D38" s="718"/>
      <c r="E38" s="718"/>
      <c r="F38" s="718"/>
      <c r="G38" s="718"/>
      <c r="H38" s="718"/>
      <c r="I38" s="718"/>
      <c r="J38" s="718"/>
      <c r="K38" s="718"/>
      <c r="L38" s="718"/>
      <c r="M38" s="718"/>
      <c r="N38" s="718"/>
      <c r="O38" s="718"/>
      <c r="P38" s="718"/>
      <c r="Q38" s="718"/>
      <c r="R38" s="718"/>
      <c r="S38" s="718"/>
      <c r="T38" s="718"/>
      <c r="U38" s="718"/>
      <c r="V38" s="718"/>
      <c r="W38" s="718"/>
      <c r="X38" s="718"/>
      <c r="Y38" s="718"/>
      <c r="Z38" s="718"/>
      <c r="AA38" s="718"/>
      <c r="AB38" s="718"/>
      <c r="AC38" s="718"/>
      <c r="AD38" s="718"/>
      <c r="AE38" s="718"/>
      <c r="AF38" s="718"/>
      <c r="AG38" s="718"/>
      <c r="AH38" s="718"/>
      <c r="AI38" s="718"/>
      <c r="AJ38" s="718"/>
      <c r="AK38" s="719"/>
      <c r="AL38" s="144"/>
    </row>
    <row r="39" spans="2:38" ht="12.75" customHeight="1" x14ac:dyDescent="0.15">
      <c r="B39" s="53"/>
      <c r="C39" s="720" t="s">
        <v>71</v>
      </c>
      <c r="D39" s="711" t="s">
        <v>103</v>
      </c>
      <c r="E39" s="712"/>
      <c r="F39" s="712"/>
      <c r="G39" s="712"/>
      <c r="H39" s="712"/>
      <c r="I39" s="712"/>
      <c r="J39" s="712"/>
      <c r="K39" s="712"/>
      <c r="L39" s="712"/>
      <c r="M39" s="712"/>
      <c r="N39" s="732"/>
      <c r="O39" s="720" t="s">
        <v>71</v>
      </c>
      <c r="P39" s="711" t="s">
        <v>104</v>
      </c>
      <c r="Q39" s="712"/>
      <c r="R39" s="712"/>
      <c r="S39" s="712"/>
      <c r="T39" s="712"/>
      <c r="U39" s="712"/>
      <c r="V39" s="712"/>
      <c r="W39" s="712"/>
      <c r="X39" s="712"/>
      <c r="Y39" s="713"/>
      <c r="Z39" s="720" t="s">
        <v>71</v>
      </c>
      <c r="AA39" s="711" t="s">
        <v>105</v>
      </c>
      <c r="AB39" s="712"/>
      <c r="AC39" s="712"/>
      <c r="AD39" s="712"/>
      <c r="AE39" s="712"/>
      <c r="AF39" s="712"/>
      <c r="AG39" s="712"/>
      <c r="AH39" s="712"/>
      <c r="AI39" s="712"/>
      <c r="AJ39" s="712"/>
      <c r="AK39" s="713"/>
      <c r="AL39" s="144"/>
    </row>
    <row r="40" spans="2:38" ht="12.75" customHeight="1" x14ac:dyDescent="0.15">
      <c r="B40" s="54"/>
      <c r="C40" s="721"/>
      <c r="D40" s="714"/>
      <c r="E40" s="715"/>
      <c r="F40" s="715"/>
      <c r="G40" s="715"/>
      <c r="H40" s="715"/>
      <c r="I40" s="715"/>
      <c r="J40" s="715"/>
      <c r="K40" s="715"/>
      <c r="L40" s="715"/>
      <c r="M40" s="715"/>
      <c r="N40" s="733"/>
      <c r="O40" s="721"/>
      <c r="P40" s="714"/>
      <c r="Q40" s="715"/>
      <c r="R40" s="715"/>
      <c r="S40" s="715"/>
      <c r="T40" s="715"/>
      <c r="U40" s="715"/>
      <c r="V40" s="715"/>
      <c r="W40" s="715"/>
      <c r="X40" s="715"/>
      <c r="Y40" s="716"/>
      <c r="Z40" s="721"/>
      <c r="AA40" s="714"/>
      <c r="AB40" s="715"/>
      <c r="AC40" s="715"/>
      <c r="AD40" s="715"/>
      <c r="AE40" s="715"/>
      <c r="AF40" s="715"/>
      <c r="AG40" s="715"/>
      <c r="AH40" s="715"/>
      <c r="AI40" s="715"/>
      <c r="AJ40" s="715"/>
      <c r="AK40" s="716"/>
      <c r="AL40" s="144"/>
    </row>
    <row r="41" spans="2:38" ht="12.75" customHeight="1" x14ac:dyDescent="0.15">
      <c r="B41" s="717"/>
      <c r="C41" s="718"/>
      <c r="D41" s="718"/>
      <c r="E41" s="718"/>
      <c r="F41" s="718"/>
      <c r="G41" s="718"/>
      <c r="H41" s="718"/>
      <c r="I41" s="718"/>
      <c r="J41" s="718"/>
      <c r="K41" s="718"/>
      <c r="L41" s="718"/>
      <c r="M41" s="718"/>
      <c r="N41" s="718"/>
      <c r="O41" s="718"/>
      <c r="P41" s="718"/>
      <c r="Q41" s="718"/>
      <c r="R41" s="718"/>
      <c r="S41" s="718"/>
      <c r="T41" s="718"/>
      <c r="U41" s="718"/>
      <c r="V41" s="718"/>
      <c r="W41" s="718"/>
      <c r="X41" s="718"/>
      <c r="Y41" s="718"/>
      <c r="Z41" s="718"/>
      <c r="AA41" s="718"/>
      <c r="AB41" s="718"/>
      <c r="AC41" s="718"/>
      <c r="AD41" s="718"/>
      <c r="AE41" s="718"/>
      <c r="AF41" s="718"/>
      <c r="AG41" s="718"/>
      <c r="AH41" s="718"/>
      <c r="AI41" s="718"/>
      <c r="AJ41" s="718"/>
      <c r="AK41" s="719"/>
      <c r="AL41" s="144"/>
    </row>
    <row r="42" spans="2:38" ht="12.75" customHeight="1" x14ac:dyDescent="0.15">
      <c r="B42" s="717" t="s">
        <v>106</v>
      </c>
      <c r="C42" s="718"/>
      <c r="D42" s="718"/>
      <c r="E42" s="718"/>
      <c r="F42" s="718"/>
      <c r="G42" s="718"/>
      <c r="H42" s="718"/>
      <c r="I42" s="718"/>
      <c r="J42" s="718"/>
      <c r="K42" s="718"/>
      <c r="L42" s="718"/>
      <c r="M42" s="718"/>
      <c r="N42" s="718"/>
      <c r="O42" s="718"/>
      <c r="P42" s="718"/>
      <c r="Q42" s="718"/>
      <c r="R42" s="718"/>
      <c r="S42" s="718"/>
      <c r="T42" s="718"/>
      <c r="U42" s="718"/>
      <c r="V42" s="718"/>
      <c r="W42" s="718"/>
      <c r="X42" s="718"/>
      <c r="Y42" s="718"/>
      <c r="Z42" s="718"/>
      <c r="AA42" s="718"/>
      <c r="AB42" s="718"/>
      <c r="AC42" s="718"/>
      <c r="AD42" s="718"/>
      <c r="AE42" s="718"/>
      <c r="AF42" s="718"/>
      <c r="AG42" s="718"/>
      <c r="AH42" s="718"/>
      <c r="AI42" s="718"/>
      <c r="AJ42" s="718"/>
      <c r="AK42" s="719"/>
      <c r="AL42" s="144"/>
    </row>
    <row r="43" spans="2:38" ht="12.75" customHeight="1" x14ac:dyDescent="0.15">
      <c r="B43" s="53"/>
      <c r="C43" s="720" t="s">
        <v>71</v>
      </c>
      <c r="D43" s="711" t="s">
        <v>107</v>
      </c>
      <c r="E43" s="712"/>
      <c r="F43" s="712"/>
      <c r="G43" s="712"/>
      <c r="H43" s="712"/>
      <c r="I43" s="712"/>
      <c r="J43" s="712"/>
      <c r="K43" s="712"/>
      <c r="L43" s="712"/>
      <c r="M43" s="712"/>
      <c r="N43" s="712"/>
      <c r="O43" s="712"/>
      <c r="P43" s="712"/>
      <c r="Q43" s="712"/>
      <c r="R43" s="712"/>
      <c r="S43" s="712"/>
      <c r="T43" s="720" t="s">
        <v>71</v>
      </c>
      <c r="U43" s="711" t="s">
        <v>108</v>
      </c>
      <c r="V43" s="712"/>
      <c r="W43" s="712"/>
      <c r="X43" s="712"/>
      <c r="Y43" s="712"/>
      <c r="Z43" s="712"/>
      <c r="AA43" s="712"/>
      <c r="AB43" s="712"/>
      <c r="AC43" s="712"/>
      <c r="AD43" s="712"/>
      <c r="AE43" s="712"/>
      <c r="AF43" s="712"/>
      <c r="AG43" s="712"/>
      <c r="AH43" s="712"/>
      <c r="AI43" s="712"/>
      <c r="AJ43" s="712"/>
      <c r="AK43" s="713"/>
      <c r="AL43" s="144"/>
    </row>
    <row r="44" spans="2:38" ht="12.75" customHeight="1" x14ac:dyDescent="0.15">
      <c r="B44" s="54"/>
      <c r="C44" s="721"/>
      <c r="D44" s="714"/>
      <c r="E44" s="715"/>
      <c r="F44" s="715"/>
      <c r="G44" s="715"/>
      <c r="H44" s="715"/>
      <c r="I44" s="715"/>
      <c r="J44" s="715"/>
      <c r="K44" s="715"/>
      <c r="L44" s="715"/>
      <c r="M44" s="715"/>
      <c r="N44" s="715"/>
      <c r="O44" s="715"/>
      <c r="P44" s="715"/>
      <c r="Q44" s="715"/>
      <c r="R44" s="715"/>
      <c r="S44" s="715"/>
      <c r="T44" s="721"/>
      <c r="U44" s="714"/>
      <c r="V44" s="715"/>
      <c r="W44" s="715"/>
      <c r="X44" s="715"/>
      <c r="Y44" s="715"/>
      <c r="Z44" s="715"/>
      <c r="AA44" s="715"/>
      <c r="AB44" s="715"/>
      <c r="AC44" s="715"/>
      <c r="AD44" s="715"/>
      <c r="AE44" s="715"/>
      <c r="AF44" s="715"/>
      <c r="AG44" s="715"/>
      <c r="AH44" s="715"/>
      <c r="AI44" s="715"/>
      <c r="AJ44" s="715"/>
      <c r="AK44" s="716"/>
      <c r="AL44" s="144"/>
    </row>
    <row r="45" spans="2:38" ht="12.75" customHeight="1" x14ac:dyDescent="0.15">
      <c r="B45" s="706"/>
      <c r="C45" s="707"/>
      <c r="D45" s="707"/>
      <c r="E45" s="707"/>
      <c r="F45" s="707"/>
      <c r="G45" s="707"/>
      <c r="H45" s="707"/>
      <c r="I45" s="707"/>
      <c r="J45" s="707"/>
      <c r="K45" s="707"/>
      <c r="L45" s="707"/>
      <c r="M45" s="707"/>
      <c r="N45" s="707"/>
      <c r="O45" s="707"/>
      <c r="P45" s="707"/>
      <c r="Q45" s="707"/>
      <c r="R45" s="707"/>
      <c r="S45" s="707"/>
      <c r="T45" s="707"/>
      <c r="U45" s="707"/>
      <c r="V45" s="707"/>
      <c r="W45" s="707"/>
      <c r="X45" s="707"/>
      <c r="Y45" s="707"/>
      <c r="Z45" s="707"/>
      <c r="AA45" s="707"/>
      <c r="AB45" s="707"/>
      <c r="AC45" s="707"/>
      <c r="AD45" s="707"/>
      <c r="AE45" s="707"/>
      <c r="AF45" s="707"/>
      <c r="AG45" s="707"/>
      <c r="AH45" s="707"/>
      <c r="AI45" s="707"/>
      <c r="AJ45" s="707"/>
      <c r="AK45" s="708"/>
      <c r="AL45" s="144"/>
    </row>
    <row r="46" spans="2:38" ht="21.75" customHeight="1" x14ac:dyDescent="0.15">
      <c r="B46" s="709" t="s">
        <v>109</v>
      </c>
      <c r="C46" s="709"/>
      <c r="D46" s="710" t="s">
        <v>110</v>
      </c>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146"/>
    </row>
    <row r="47" spans="2:38" s="36" customFormat="1" ht="12" customHeight="1" x14ac:dyDescent="0.15">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A1:AL1"/>
    <mergeCell ref="B5:AK5"/>
    <mergeCell ref="AA7:AK8"/>
    <mergeCell ref="B9:AK9"/>
    <mergeCell ref="B10:AK10"/>
    <mergeCell ref="B11:AK11"/>
    <mergeCell ref="B6:AK6"/>
    <mergeCell ref="C7:C8"/>
    <mergeCell ref="D7:N8"/>
    <mergeCell ref="O7:O8"/>
    <mergeCell ref="P7:Y8"/>
    <mergeCell ref="Z7:Z8"/>
    <mergeCell ref="X12:X13"/>
    <mergeCell ref="Y12:AD13"/>
    <mergeCell ref="AE12:AE13"/>
    <mergeCell ref="AF12:AK13"/>
    <mergeCell ref="C12:C13"/>
    <mergeCell ref="D12:I13"/>
    <mergeCell ref="J12:J13"/>
    <mergeCell ref="K12:P13"/>
    <mergeCell ref="Q12:Q13"/>
    <mergeCell ref="R12:W13"/>
    <mergeCell ref="B14:AK14"/>
    <mergeCell ref="C15:C16"/>
    <mergeCell ref="D15:I16"/>
    <mergeCell ref="J15:J16"/>
    <mergeCell ref="K15:P16"/>
    <mergeCell ref="Q15:Q16"/>
    <mergeCell ref="R15:W16"/>
    <mergeCell ref="X15:X16"/>
    <mergeCell ref="Y15:AD16"/>
    <mergeCell ref="AE15:AE16"/>
    <mergeCell ref="AF15:AK16"/>
    <mergeCell ref="B17:AK17"/>
    <mergeCell ref="B18:AK19"/>
    <mergeCell ref="C20:C22"/>
    <mergeCell ref="D20:N22"/>
    <mergeCell ref="O20:O22"/>
    <mergeCell ref="P20:Y22"/>
    <mergeCell ref="Z20:Z22"/>
    <mergeCell ref="V25:AC28"/>
    <mergeCell ref="AD25:AD28"/>
    <mergeCell ref="AE25:AK28"/>
    <mergeCell ref="B29:AK29"/>
    <mergeCell ref="AA20:AK22"/>
    <mergeCell ref="B23:AK23"/>
    <mergeCell ref="B24:AK24"/>
    <mergeCell ref="C25:C28"/>
    <mergeCell ref="D25:K28"/>
    <mergeCell ref="L25:L28"/>
    <mergeCell ref="M25:T28"/>
    <mergeCell ref="U25:U28"/>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B45:AK45"/>
    <mergeCell ref="B46:C46"/>
    <mergeCell ref="D46:AK46"/>
    <mergeCell ref="AA39:AK40"/>
    <mergeCell ref="B41:AK41"/>
    <mergeCell ref="B42:AK42"/>
    <mergeCell ref="C43:C44"/>
    <mergeCell ref="D43:S44"/>
    <mergeCell ref="T43:T44"/>
    <mergeCell ref="U43:AK44"/>
  </mergeCells>
  <phoneticPr fontId="10"/>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1"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29"/>
  <sheetViews>
    <sheetView view="pageBreakPreview" zoomScale="90" zoomScaleNormal="100" zoomScaleSheetLayoutView="90" workbookViewId="0">
      <selection activeCell="A3" sqref="A3"/>
    </sheetView>
  </sheetViews>
  <sheetFormatPr defaultColWidth="9" defaultRowHeight="13.5" x14ac:dyDescent="0.15"/>
  <cols>
    <col min="1" max="1" width="26.5" style="178" customWidth="1"/>
    <col min="2" max="2" width="109.5" style="178" customWidth="1"/>
    <col min="3" max="16384" width="9" style="178"/>
  </cols>
  <sheetData>
    <row r="1" spans="1:2" ht="34.5" customHeight="1" x14ac:dyDescent="0.15">
      <c r="A1" s="319" t="s">
        <v>608</v>
      </c>
    </row>
    <row r="2" spans="1:2" ht="34.5" customHeight="1" x14ac:dyDescent="0.15">
      <c r="A2" s="319" t="s">
        <v>609</v>
      </c>
    </row>
    <row r="3" spans="1:2" s="199" customFormat="1" ht="40.5" customHeight="1" x14ac:dyDescent="0.15">
      <c r="A3" s="285" t="s">
        <v>144</v>
      </c>
      <c r="B3" s="285" t="s">
        <v>145</v>
      </c>
    </row>
    <row r="4" spans="1:2" s="199" customFormat="1" ht="40.5" customHeight="1" x14ac:dyDescent="0.15">
      <c r="A4" s="269"/>
      <c r="B4" s="269"/>
    </row>
    <row r="5" spans="1:2" s="199" customFormat="1" ht="40.5" customHeight="1" x14ac:dyDescent="0.15">
      <c r="A5" s="269"/>
      <c r="B5" s="269"/>
    </row>
    <row r="6" spans="1:2" s="199" customFormat="1" ht="40.5" customHeight="1" x14ac:dyDescent="0.15">
      <c r="A6" s="269"/>
      <c r="B6" s="269"/>
    </row>
    <row r="7" spans="1:2" s="199" customFormat="1" ht="40.5" customHeight="1" x14ac:dyDescent="0.15">
      <c r="A7" s="269"/>
      <c r="B7" s="269"/>
    </row>
    <row r="8" spans="1:2" s="199" customFormat="1" ht="40.5" customHeight="1" x14ac:dyDescent="0.15">
      <c r="A8" s="269"/>
      <c r="B8" s="269"/>
    </row>
    <row r="9" spans="1:2" s="199" customFormat="1" ht="40.5" customHeight="1" x14ac:dyDescent="0.15">
      <c r="A9" s="269"/>
      <c r="B9" s="269"/>
    </row>
    <row r="10" spans="1:2" s="199" customFormat="1" ht="40.5" customHeight="1" x14ac:dyDescent="0.15">
      <c r="A10" s="269"/>
      <c r="B10" s="269"/>
    </row>
    <row r="11" spans="1:2" s="199" customFormat="1" ht="40.5" customHeight="1" x14ac:dyDescent="0.15">
      <c r="A11" s="269"/>
      <c r="B11" s="269"/>
    </row>
    <row r="12" spans="1:2" s="199" customFormat="1" ht="40.5" customHeight="1" x14ac:dyDescent="0.15">
      <c r="A12" s="269"/>
      <c r="B12" s="269"/>
    </row>
    <row r="13" spans="1:2" s="199" customFormat="1" ht="40.5" customHeight="1" x14ac:dyDescent="0.15">
      <c r="A13" s="269"/>
      <c r="B13" s="269"/>
    </row>
    <row r="14" spans="1:2" s="199" customFormat="1" ht="40.5" customHeight="1" x14ac:dyDescent="0.15">
      <c r="A14" s="269"/>
      <c r="B14" s="269"/>
    </row>
    <row r="15" spans="1:2" s="199" customFormat="1" ht="40.5" customHeight="1" x14ac:dyDescent="0.15"/>
    <row r="16" spans="1:2" s="199" customFormat="1" ht="40.5" customHeight="1" x14ac:dyDescent="0.15"/>
    <row r="17" spans="21:21" s="199" customFormat="1" ht="40.5" customHeight="1" x14ac:dyDescent="0.15"/>
    <row r="18" spans="21:21" s="199" customFormat="1" ht="40.5" customHeight="1" x14ac:dyDescent="0.15"/>
    <row r="19" spans="21:21" s="199" customFormat="1" ht="27" customHeight="1" x14ac:dyDescent="0.15"/>
    <row r="20" spans="21:21" s="199" customFormat="1" ht="40.5" customHeight="1" x14ac:dyDescent="0.15"/>
    <row r="21" spans="21:21" s="199" customFormat="1" ht="40.5" customHeight="1" x14ac:dyDescent="0.15"/>
    <row r="22" spans="21:21" s="199" customFormat="1" ht="40.5" customHeight="1" x14ac:dyDescent="0.15"/>
    <row r="23" spans="21:21" s="199" customFormat="1" x14ac:dyDescent="0.15"/>
    <row r="24" spans="21:21" s="199" customFormat="1" x14ac:dyDescent="0.15">
      <c r="U24" s="202"/>
    </row>
    <row r="25" spans="21:21" s="199" customFormat="1" x14ac:dyDescent="0.15"/>
    <row r="26" spans="21:21" s="199" customFormat="1" x14ac:dyDescent="0.15"/>
    <row r="27" spans="21:21" s="199" customFormat="1" x14ac:dyDescent="0.15"/>
    <row r="28" spans="21:21" s="199" customFormat="1" x14ac:dyDescent="0.15"/>
    <row r="29" spans="21:21" s="199" customFormat="1" x14ac:dyDescent="0.15"/>
  </sheetData>
  <phoneticPr fontId="10"/>
  <pageMargins left="0.51181102362204722" right="0.35433070866141736" top="0.51181102362204722" bottom="0.59055118110236227" header="0.31496062992125984" footer="0.31496062992125984"/>
  <pageSetup paperSize="9" fitToHeight="0" orientation="landscape" r:id="rId1"/>
  <headerFooter differentFirs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26"/>
  <sheetViews>
    <sheetView showGridLines="0" view="pageBreakPreview" zoomScale="85" zoomScaleNormal="90" zoomScaleSheetLayoutView="85" workbookViewId="0">
      <selection activeCell="C10" sqref="C10"/>
    </sheetView>
  </sheetViews>
  <sheetFormatPr defaultColWidth="9" defaultRowHeight="13.5" x14ac:dyDescent="0.15"/>
  <cols>
    <col min="1" max="2" width="3.5" style="201" customWidth="1"/>
    <col min="3" max="3" width="168.75" style="201" customWidth="1"/>
    <col min="4" max="16384" width="9" style="201"/>
  </cols>
  <sheetData>
    <row r="1" spans="1:26" s="242" customFormat="1" x14ac:dyDescent="0.15">
      <c r="A1" s="257" t="s">
        <v>146</v>
      </c>
      <c r="B1" s="257"/>
      <c r="C1" s="257"/>
    </row>
    <row r="2" spans="1:26" s="178" customFormat="1" ht="19.5" customHeight="1" x14ac:dyDescent="0.15">
      <c r="A2" s="219"/>
      <c r="B2" s="243"/>
      <c r="C2" s="244"/>
    </row>
    <row r="3" spans="1:26" s="178" customFormat="1" ht="19.5" customHeight="1" x14ac:dyDescent="0.15">
      <c r="A3" s="320" t="s">
        <v>147</v>
      </c>
      <c r="B3" s="320"/>
      <c r="C3" s="302"/>
    </row>
    <row r="4" spans="1:26" s="178" customFormat="1" ht="19.5" customHeight="1" x14ac:dyDescent="0.15">
      <c r="A4" s="320"/>
      <c r="B4" s="321">
        <v>1</v>
      </c>
      <c r="C4" s="302" t="s">
        <v>568</v>
      </c>
    </row>
    <row r="5" spans="1:26" s="178" customFormat="1" ht="19.5" customHeight="1" x14ac:dyDescent="0.15">
      <c r="A5" s="320"/>
      <c r="B5" s="321">
        <v>2</v>
      </c>
      <c r="C5" s="302" t="s">
        <v>575</v>
      </c>
    </row>
    <row r="6" spans="1:26" s="178" customFormat="1" ht="19.5" customHeight="1" x14ac:dyDescent="0.15">
      <c r="A6" s="320"/>
      <c r="B6" s="321">
        <v>3</v>
      </c>
      <c r="C6" s="302" t="s">
        <v>610</v>
      </c>
    </row>
    <row r="7" spans="1:26" s="178" customFormat="1" ht="19.5" customHeight="1" x14ac:dyDescent="0.15">
      <c r="A7" s="320"/>
      <c r="B7" s="321">
        <v>4</v>
      </c>
      <c r="C7" s="302" t="s">
        <v>569</v>
      </c>
    </row>
    <row r="8" spans="1:26" s="203" customFormat="1" ht="19.5" customHeight="1" x14ac:dyDescent="0.15">
      <c r="A8" s="257"/>
      <c r="B8" s="321">
        <v>5</v>
      </c>
      <c r="C8" s="257" t="s">
        <v>560</v>
      </c>
      <c r="D8" s="200"/>
      <c r="E8" s="200"/>
      <c r="F8" s="200"/>
      <c r="G8" s="200"/>
      <c r="H8" s="200"/>
      <c r="I8" s="200"/>
      <c r="J8" s="200"/>
      <c r="K8" s="200"/>
      <c r="L8" s="200"/>
      <c r="M8" s="200"/>
      <c r="N8" s="200"/>
      <c r="O8" s="200"/>
      <c r="P8" s="200"/>
      <c r="Q8" s="200"/>
      <c r="R8" s="200"/>
      <c r="S8" s="200"/>
      <c r="T8" s="200"/>
      <c r="U8" s="200"/>
      <c r="V8" s="200"/>
      <c r="W8" s="200"/>
      <c r="X8" s="200"/>
      <c r="Y8" s="200"/>
      <c r="Z8" s="200"/>
    </row>
    <row r="9" spans="1:26" s="203" customFormat="1" ht="19.5" customHeight="1" x14ac:dyDescent="0.15">
      <c r="A9" s="257"/>
      <c r="B9" s="321">
        <v>6</v>
      </c>
      <c r="C9" s="257" t="s">
        <v>572</v>
      </c>
      <c r="D9" s="200"/>
      <c r="E9" s="200"/>
      <c r="F9" s="200"/>
      <c r="G9" s="200"/>
      <c r="H9" s="200"/>
      <c r="I9" s="200"/>
      <c r="J9" s="200"/>
      <c r="K9" s="200"/>
      <c r="L9" s="200"/>
      <c r="M9" s="200"/>
      <c r="N9" s="200"/>
      <c r="O9" s="200"/>
      <c r="P9" s="200"/>
      <c r="Q9" s="200"/>
      <c r="R9" s="200"/>
      <c r="S9" s="200"/>
      <c r="T9" s="200"/>
      <c r="U9" s="200"/>
      <c r="V9" s="200"/>
      <c r="W9" s="200"/>
      <c r="X9" s="200"/>
      <c r="Y9" s="200"/>
      <c r="Z9" s="200"/>
    </row>
    <row r="10" spans="1:26" s="203" customFormat="1" ht="19.5" customHeight="1" x14ac:dyDescent="0.15">
      <c r="A10" s="257"/>
      <c r="B10" s="321">
        <v>7</v>
      </c>
      <c r="C10" s="257" t="s">
        <v>570</v>
      </c>
      <c r="D10" s="200"/>
      <c r="E10" s="200"/>
      <c r="F10" s="200"/>
      <c r="G10" s="200"/>
      <c r="H10" s="200"/>
      <c r="I10" s="200"/>
      <c r="J10" s="200"/>
      <c r="K10" s="200"/>
      <c r="L10" s="200"/>
      <c r="M10" s="200"/>
      <c r="N10" s="200"/>
      <c r="O10" s="200"/>
      <c r="P10" s="200"/>
      <c r="Q10" s="200"/>
      <c r="R10" s="200"/>
      <c r="S10" s="200"/>
      <c r="T10" s="200"/>
      <c r="U10" s="200"/>
      <c r="V10" s="200"/>
      <c r="W10" s="200"/>
      <c r="X10" s="200"/>
      <c r="Y10" s="200"/>
      <c r="Z10" s="200"/>
    </row>
    <row r="11" spans="1:26" s="203" customFormat="1" ht="19.5" customHeight="1" x14ac:dyDescent="0.15">
      <c r="A11" s="257"/>
      <c r="B11" s="321"/>
      <c r="C11" s="257" t="s">
        <v>573</v>
      </c>
      <c r="D11" s="200"/>
      <c r="E11" s="200"/>
      <c r="F11" s="200"/>
      <c r="G11" s="200"/>
      <c r="H11" s="200"/>
      <c r="I11" s="200"/>
      <c r="J11" s="200"/>
      <c r="K11" s="200"/>
      <c r="L11" s="200"/>
      <c r="M11" s="200"/>
      <c r="N11" s="200"/>
      <c r="O11" s="200"/>
      <c r="P11" s="200"/>
      <c r="Q11" s="200"/>
      <c r="R11" s="200"/>
      <c r="S11" s="200"/>
      <c r="T11" s="200"/>
      <c r="U11" s="200"/>
      <c r="V11" s="200"/>
      <c r="W11" s="200"/>
      <c r="X11" s="200"/>
      <c r="Y11" s="200"/>
      <c r="Z11" s="200"/>
    </row>
    <row r="12" spans="1:26" s="203" customFormat="1" ht="19.5" customHeight="1" x14ac:dyDescent="0.15">
      <c r="A12" s="257"/>
      <c r="B12" s="321">
        <v>8</v>
      </c>
      <c r="C12" s="257" t="s">
        <v>571</v>
      </c>
      <c r="D12" s="200"/>
      <c r="E12" s="200"/>
      <c r="F12" s="200"/>
      <c r="G12" s="200"/>
      <c r="H12" s="200"/>
      <c r="I12" s="200"/>
      <c r="J12" s="200"/>
      <c r="K12" s="200"/>
      <c r="L12" s="200"/>
      <c r="M12" s="200"/>
      <c r="N12" s="200"/>
      <c r="O12" s="200"/>
      <c r="P12" s="200"/>
      <c r="Q12" s="200"/>
      <c r="R12" s="200"/>
      <c r="S12" s="200"/>
      <c r="T12" s="200"/>
      <c r="U12" s="200"/>
      <c r="V12" s="200"/>
      <c r="W12" s="200"/>
      <c r="X12" s="200"/>
      <c r="Y12" s="200"/>
      <c r="Z12" s="200"/>
    </row>
    <row r="13" spans="1:26" s="203" customFormat="1" ht="19.5" customHeight="1" x14ac:dyDescent="0.15">
      <c r="A13" s="257"/>
      <c r="B13" s="321">
        <v>9</v>
      </c>
      <c r="C13" s="257" t="s">
        <v>518</v>
      </c>
      <c r="D13" s="200"/>
      <c r="E13" s="200"/>
      <c r="F13" s="200"/>
      <c r="G13" s="200"/>
      <c r="H13" s="200"/>
      <c r="I13" s="200"/>
      <c r="J13" s="200"/>
      <c r="K13" s="200"/>
      <c r="L13" s="200"/>
      <c r="M13" s="200"/>
      <c r="N13" s="200"/>
      <c r="O13" s="200"/>
      <c r="P13" s="200"/>
      <c r="Q13" s="200"/>
      <c r="R13" s="200"/>
      <c r="S13" s="200"/>
      <c r="T13" s="200"/>
      <c r="U13" s="200"/>
      <c r="V13" s="200"/>
      <c r="W13" s="200"/>
      <c r="X13" s="200"/>
      <c r="Y13" s="200"/>
      <c r="Z13" s="200"/>
    </row>
    <row r="14" spans="1:26" s="178" customFormat="1" ht="19.5" customHeight="1" x14ac:dyDescent="0.15">
      <c r="A14" s="257"/>
      <c r="B14" s="321">
        <v>10</v>
      </c>
      <c r="C14" s="257" t="s">
        <v>148</v>
      </c>
      <c r="D14" s="200"/>
      <c r="E14" s="200"/>
      <c r="F14" s="200"/>
      <c r="G14" s="200"/>
      <c r="H14" s="200"/>
      <c r="I14" s="200"/>
      <c r="J14" s="200"/>
      <c r="K14" s="200"/>
      <c r="L14" s="200"/>
      <c r="M14" s="200"/>
      <c r="N14" s="200"/>
      <c r="O14" s="200"/>
      <c r="P14" s="200"/>
      <c r="Q14" s="200"/>
      <c r="R14" s="200"/>
      <c r="S14" s="200"/>
      <c r="T14" s="200"/>
      <c r="U14" s="200"/>
      <c r="V14" s="200"/>
      <c r="W14" s="200"/>
      <c r="X14" s="200"/>
      <c r="Y14" s="200"/>
      <c r="Z14" s="200"/>
    </row>
    <row r="15" spans="1:26" s="178" customFormat="1" ht="19.5" customHeight="1" x14ac:dyDescent="0.15">
      <c r="A15" s="257"/>
      <c r="B15" s="321">
        <v>11</v>
      </c>
      <c r="C15" s="257" t="s">
        <v>149</v>
      </c>
    </row>
    <row r="16" spans="1:26" s="178" customFormat="1" ht="19.5" customHeight="1" x14ac:dyDescent="0.15">
      <c r="A16" s="257"/>
      <c r="B16" s="321">
        <v>12</v>
      </c>
      <c r="C16" s="257" t="s">
        <v>150</v>
      </c>
    </row>
    <row r="17" spans="1:3" s="178" customFormat="1" ht="19.5" customHeight="1" x14ac:dyDescent="0.15">
      <c r="A17" s="257"/>
      <c r="B17" s="321">
        <v>13</v>
      </c>
      <c r="C17" s="257" t="s">
        <v>151</v>
      </c>
    </row>
    <row r="18" spans="1:3" s="178" customFormat="1" ht="19.5" customHeight="1" x14ac:dyDescent="0.15">
      <c r="A18" s="302"/>
      <c r="B18" s="322"/>
      <c r="C18" s="323"/>
    </row>
    <row r="19" spans="1:3" s="178" customFormat="1" ht="19.5" customHeight="1" x14ac:dyDescent="0.15">
      <c r="A19" s="320" t="s">
        <v>154</v>
      </c>
      <c r="B19" s="320"/>
      <c r="C19" s="302"/>
    </row>
    <row r="20" spans="1:3" s="178" customFormat="1" ht="19.5" customHeight="1" x14ac:dyDescent="0.15">
      <c r="A20" s="302"/>
      <c r="B20" s="321">
        <v>1</v>
      </c>
      <c r="C20" s="323" t="s">
        <v>155</v>
      </c>
    </row>
    <row r="21" spans="1:3" s="178" customFormat="1" ht="19.5" customHeight="1" x14ac:dyDescent="0.15">
      <c r="A21" s="302"/>
      <c r="B21" s="322">
        <v>2</v>
      </c>
      <c r="C21" s="323" t="s">
        <v>156</v>
      </c>
    </row>
    <row r="22" spans="1:3" s="178" customFormat="1" ht="19.5" customHeight="1" x14ac:dyDescent="0.15">
      <c r="A22" s="320"/>
      <c r="B22" s="322">
        <v>3</v>
      </c>
      <c r="C22" s="320" t="s">
        <v>611</v>
      </c>
    </row>
    <row r="23" spans="1:3" s="178" customFormat="1" ht="19.5" customHeight="1" x14ac:dyDescent="0.15">
      <c r="A23" s="302"/>
      <c r="B23" s="322">
        <v>4</v>
      </c>
      <c r="C23" s="323" t="s">
        <v>152</v>
      </c>
    </row>
    <row r="24" spans="1:3" s="178" customFormat="1" ht="19.5" customHeight="1" x14ac:dyDescent="0.15">
      <c r="A24" s="302"/>
      <c r="B24" s="322"/>
      <c r="C24" s="323" t="s">
        <v>153</v>
      </c>
    </row>
    <row r="25" spans="1:3" s="178" customFormat="1" ht="19.5" customHeight="1" x14ac:dyDescent="0.15">
      <c r="A25" s="302"/>
      <c r="B25" s="322">
        <v>5</v>
      </c>
      <c r="C25" s="302" t="s">
        <v>574</v>
      </c>
    </row>
    <row r="26" spans="1:3" x14ac:dyDescent="0.15">
      <c r="A26" s="324"/>
      <c r="B26" s="324"/>
      <c r="C26" s="324"/>
    </row>
  </sheetData>
  <phoneticPr fontId="10"/>
  <pageMargins left="0.51181102362204722" right="0.35433070866141736" top="0.51181102362204722" bottom="0.59055118110236227" header="0.31496062992125984" footer="0.31496062992125984"/>
  <pageSetup paperSize="9" scale="80" fitToHeight="0" orientation="landscape" r:id="rId1"/>
  <headerFooter differentFirs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25" defaultRowHeight="14.25" x14ac:dyDescent="0.15"/>
  <cols>
    <col min="1" max="1" width="2.875" style="188" customWidth="1"/>
    <col min="2" max="8" width="8.875" style="188" customWidth="1"/>
    <col min="9" max="9" width="2.875" style="188" customWidth="1"/>
    <col min="10" max="16" width="8.875" style="188" customWidth="1"/>
    <col min="17" max="17" width="2.875" style="188" customWidth="1"/>
    <col min="18" max="18" width="7.125" style="188"/>
    <col min="19" max="19" width="5.125" style="188" bestFit="1" customWidth="1"/>
    <col min="20" max="20" width="8.5" style="188" bestFit="1" customWidth="1"/>
    <col min="21" max="16384" width="7.125" style="188"/>
  </cols>
  <sheetData>
    <row r="1" spans="1:20" ht="31.5" customHeight="1" x14ac:dyDescent="0.15">
      <c r="A1" s="197"/>
      <c r="B1" s="198" t="s">
        <v>157</v>
      </c>
      <c r="J1" s="198"/>
    </row>
    <row r="2" spans="1:20" s="191" customFormat="1" ht="25.5" customHeight="1" thickBot="1" x14ac:dyDescent="0.2">
      <c r="B2" s="189" t="s">
        <v>158</v>
      </c>
      <c r="D2" s="191">
        <v>10</v>
      </c>
      <c r="J2" s="189" t="s">
        <v>158</v>
      </c>
      <c r="L2" s="191">
        <v>11</v>
      </c>
    </row>
    <row r="3" spans="1:20" s="191" customFormat="1" ht="25.5" customHeight="1" thickBot="1" x14ac:dyDescent="0.2">
      <c r="B3" s="745" t="s">
        <v>159</v>
      </c>
      <c r="C3" s="746"/>
      <c r="D3" s="192" t="s">
        <v>160</v>
      </c>
      <c r="E3" s="747" t="s">
        <v>161</v>
      </c>
      <c r="F3" s="746"/>
      <c r="G3" s="748" t="s">
        <v>162</v>
      </c>
      <c r="H3" s="749"/>
      <c r="J3" s="745" t="s">
        <v>159</v>
      </c>
      <c r="K3" s="746"/>
      <c r="L3" s="192" t="s">
        <v>160</v>
      </c>
      <c r="M3" s="747" t="s">
        <v>161</v>
      </c>
      <c r="N3" s="746"/>
      <c r="O3" s="748" t="s">
        <v>162</v>
      </c>
      <c r="P3" s="749"/>
      <c r="S3" s="180" t="s">
        <v>135</v>
      </c>
      <c r="T3" s="181" t="s">
        <v>136</v>
      </c>
    </row>
    <row r="4" spans="1:20" ht="25.5" customHeight="1" x14ac:dyDescent="0.15">
      <c r="B4" s="762">
        <v>1</v>
      </c>
      <c r="C4" s="763"/>
      <c r="D4" s="193">
        <f>VLOOKUP($D$2,$S$4:$T$58,2,FALSE)</f>
        <v>0.12330000000000001</v>
      </c>
      <c r="E4" s="764">
        <v>100</v>
      </c>
      <c r="F4" s="765"/>
      <c r="G4" s="766">
        <f>B4*D4*E4</f>
        <v>12.33</v>
      </c>
      <c r="H4" s="767"/>
      <c r="I4" s="190"/>
      <c r="J4" s="762">
        <v>1</v>
      </c>
      <c r="K4" s="763"/>
      <c r="L4" s="193">
        <f>VLOOKUP($L$2,$S$4:$T$58,2,FALSE)</f>
        <v>0.1142</v>
      </c>
      <c r="M4" s="764">
        <v>100</v>
      </c>
      <c r="N4" s="765"/>
      <c r="O4" s="766">
        <f>J4*L4*M4</f>
        <v>11.42</v>
      </c>
      <c r="P4" s="767"/>
      <c r="Q4" s="190"/>
      <c r="R4" s="189"/>
      <c r="S4" s="182">
        <v>5</v>
      </c>
      <c r="T4" s="183">
        <v>0.22459999999999999</v>
      </c>
    </row>
    <row r="5" spans="1:20" ht="25.5" customHeight="1" x14ac:dyDescent="0.15">
      <c r="B5" s="754">
        <v>2</v>
      </c>
      <c r="C5" s="755"/>
      <c r="D5" s="194">
        <f t="shared" ref="D5:D21" si="0">VLOOKUP($D$2,$S$4:$T$58,2,FALSE)</f>
        <v>0.12330000000000001</v>
      </c>
      <c r="E5" s="750">
        <v>100</v>
      </c>
      <c r="F5" s="751"/>
      <c r="G5" s="752">
        <f t="shared" ref="G5:G21" si="1">B5*D5*E5</f>
        <v>24.66</v>
      </c>
      <c r="H5" s="753"/>
      <c r="I5" s="190"/>
      <c r="J5" s="754">
        <v>2</v>
      </c>
      <c r="K5" s="755"/>
      <c r="L5" s="194">
        <f t="shared" ref="L5:L21" si="2">VLOOKUP($L$2,$S$4:$T$58,2,FALSE)</f>
        <v>0.1142</v>
      </c>
      <c r="M5" s="750">
        <v>100</v>
      </c>
      <c r="N5" s="751"/>
      <c r="O5" s="752">
        <f t="shared" ref="O5:O18" si="3">J5*L5*M5</f>
        <v>22.84</v>
      </c>
      <c r="P5" s="753"/>
      <c r="Q5" s="190"/>
      <c r="R5" s="189"/>
      <c r="S5" s="184">
        <v>6</v>
      </c>
      <c r="T5" s="185">
        <v>0.1908</v>
      </c>
    </row>
    <row r="6" spans="1:20" ht="25.5" customHeight="1" x14ac:dyDescent="0.15">
      <c r="B6" s="754">
        <v>3</v>
      </c>
      <c r="C6" s="755"/>
      <c r="D6" s="194">
        <f t="shared" si="0"/>
        <v>0.12330000000000001</v>
      </c>
      <c r="E6" s="750">
        <v>100</v>
      </c>
      <c r="F6" s="751"/>
      <c r="G6" s="752">
        <f t="shared" si="1"/>
        <v>36.99</v>
      </c>
      <c r="H6" s="753"/>
      <c r="I6" s="190"/>
      <c r="J6" s="754">
        <v>3</v>
      </c>
      <c r="K6" s="755"/>
      <c r="L6" s="194">
        <f t="shared" si="2"/>
        <v>0.1142</v>
      </c>
      <c r="M6" s="750">
        <v>100</v>
      </c>
      <c r="N6" s="751"/>
      <c r="O6" s="752">
        <f t="shared" si="3"/>
        <v>34.260000000000005</v>
      </c>
      <c r="P6" s="753"/>
      <c r="Q6" s="190"/>
      <c r="R6" s="189"/>
      <c r="S6" s="184">
        <v>7</v>
      </c>
      <c r="T6" s="185">
        <v>0.1666</v>
      </c>
    </row>
    <row r="7" spans="1:20" ht="25.5" customHeight="1" x14ac:dyDescent="0.15">
      <c r="B7" s="754">
        <v>4</v>
      </c>
      <c r="C7" s="755"/>
      <c r="D7" s="194">
        <f t="shared" si="0"/>
        <v>0.12330000000000001</v>
      </c>
      <c r="E7" s="750">
        <v>100</v>
      </c>
      <c r="F7" s="751"/>
      <c r="G7" s="752">
        <f t="shared" si="1"/>
        <v>49.32</v>
      </c>
      <c r="H7" s="753"/>
      <c r="I7" s="190"/>
      <c r="J7" s="754">
        <v>4</v>
      </c>
      <c r="K7" s="755"/>
      <c r="L7" s="194">
        <f t="shared" si="2"/>
        <v>0.1142</v>
      </c>
      <c r="M7" s="750">
        <v>100</v>
      </c>
      <c r="N7" s="751"/>
      <c r="O7" s="752">
        <f t="shared" si="3"/>
        <v>45.68</v>
      </c>
      <c r="P7" s="753"/>
      <c r="Q7" s="190"/>
      <c r="R7" s="189"/>
      <c r="S7" s="184">
        <v>8</v>
      </c>
      <c r="T7" s="185">
        <v>0.14849999999999999</v>
      </c>
    </row>
    <row r="8" spans="1:20" ht="25.5" customHeight="1" x14ac:dyDescent="0.15">
      <c r="B8" s="754">
        <v>5</v>
      </c>
      <c r="C8" s="755"/>
      <c r="D8" s="194">
        <f t="shared" si="0"/>
        <v>0.12330000000000001</v>
      </c>
      <c r="E8" s="750">
        <v>100</v>
      </c>
      <c r="F8" s="751"/>
      <c r="G8" s="752">
        <f t="shared" si="1"/>
        <v>61.650000000000006</v>
      </c>
      <c r="H8" s="753"/>
      <c r="I8" s="190"/>
      <c r="J8" s="754">
        <v>5</v>
      </c>
      <c r="K8" s="755"/>
      <c r="L8" s="194">
        <f t="shared" si="2"/>
        <v>0.1142</v>
      </c>
      <c r="M8" s="750">
        <v>100</v>
      </c>
      <c r="N8" s="751"/>
      <c r="O8" s="752">
        <f t="shared" si="3"/>
        <v>57.099999999999994</v>
      </c>
      <c r="P8" s="753"/>
      <c r="Q8" s="190"/>
      <c r="R8" s="189"/>
      <c r="S8" s="184">
        <v>9</v>
      </c>
      <c r="T8" s="185">
        <v>0.13450000000000001</v>
      </c>
    </row>
    <row r="9" spans="1:20" ht="25.5" customHeight="1" x14ac:dyDescent="0.15">
      <c r="B9" s="754">
        <v>6</v>
      </c>
      <c r="C9" s="755"/>
      <c r="D9" s="194">
        <f t="shared" si="0"/>
        <v>0.12330000000000001</v>
      </c>
      <c r="E9" s="750">
        <v>100</v>
      </c>
      <c r="F9" s="751"/>
      <c r="G9" s="752">
        <f t="shared" si="1"/>
        <v>73.98</v>
      </c>
      <c r="H9" s="753"/>
      <c r="I9" s="190"/>
      <c r="J9" s="754">
        <v>6</v>
      </c>
      <c r="K9" s="755"/>
      <c r="L9" s="194">
        <f t="shared" si="2"/>
        <v>0.1142</v>
      </c>
      <c r="M9" s="750">
        <v>100</v>
      </c>
      <c r="N9" s="751"/>
      <c r="O9" s="752">
        <f t="shared" si="3"/>
        <v>68.52000000000001</v>
      </c>
      <c r="P9" s="753"/>
      <c r="Q9" s="190"/>
      <c r="R9" s="189"/>
      <c r="S9" s="184">
        <v>10</v>
      </c>
      <c r="T9" s="185">
        <v>0.12330000000000001</v>
      </c>
    </row>
    <row r="10" spans="1:20" ht="25.5" customHeight="1" x14ac:dyDescent="0.15">
      <c r="B10" s="754">
        <v>7</v>
      </c>
      <c r="C10" s="755"/>
      <c r="D10" s="194">
        <f t="shared" si="0"/>
        <v>0.12330000000000001</v>
      </c>
      <c r="E10" s="750">
        <v>100</v>
      </c>
      <c r="F10" s="751"/>
      <c r="G10" s="752">
        <f t="shared" si="1"/>
        <v>86.31</v>
      </c>
      <c r="H10" s="753"/>
      <c r="I10" s="190"/>
      <c r="J10" s="754">
        <v>7</v>
      </c>
      <c r="K10" s="755"/>
      <c r="L10" s="194">
        <f t="shared" si="2"/>
        <v>0.1142</v>
      </c>
      <c r="M10" s="750">
        <v>100</v>
      </c>
      <c r="N10" s="751"/>
      <c r="O10" s="752">
        <f t="shared" si="3"/>
        <v>79.94</v>
      </c>
      <c r="P10" s="753"/>
      <c r="Q10" s="190"/>
      <c r="R10" s="189"/>
      <c r="S10" s="184">
        <v>11</v>
      </c>
      <c r="T10" s="185">
        <v>0.1142</v>
      </c>
    </row>
    <row r="11" spans="1:20" ht="25.5" customHeight="1" x14ac:dyDescent="0.15">
      <c r="B11" s="754">
        <v>8</v>
      </c>
      <c r="C11" s="755"/>
      <c r="D11" s="194">
        <f t="shared" si="0"/>
        <v>0.12330000000000001</v>
      </c>
      <c r="E11" s="750">
        <v>100</v>
      </c>
      <c r="F11" s="751"/>
      <c r="G11" s="752">
        <f t="shared" si="1"/>
        <v>98.64</v>
      </c>
      <c r="H11" s="753"/>
      <c r="I11" s="190"/>
      <c r="J11" s="754">
        <v>8</v>
      </c>
      <c r="K11" s="755"/>
      <c r="L11" s="194">
        <f t="shared" si="2"/>
        <v>0.1142</v>
      </c>
      <c r="M11" s="750">
        <v>100</v>
      </c>
      <c r="N11" s="751"/>
      <c r="O11" s="752">
        <f t="shared" si="3"/>
        <v>91.36</v>
      </c>
      <c r="P11" s="753"/>
      <c r="Q11" s="190"/>
      <c r="R11" s="189"/>
      <c r="S11" s="184">
        <v>12</v>
      </c>
      <c r="T11" s="185">
        <v>0.1066</v>
      </c>
    </row>
    <row r="12" spans="1:20" ht="25.5" customHeight="1" x14ac:dyDescent="0.15">
      <c r="B12" s="768">
        <v>9</v>
      </c>
      <c r="C12" s="769"/>
      <c r="D12" s="196">
        <f t="shared" si="0"/>
        <v>0.12330000000000001</v>
      </c>
      <c r="E12" s="770">
        <v>100</v>
      </c>
      <c r="F12" s="771"/>
      <c r="G12" s="772">
        <f t="shared" si="1"/>
        <v>110.97000000000001</v>
      </c>
      <c r="H12" s="773"/>
      <c r="I12" s="190"/>
      <c r="J12" s="768">
        <v>9</v>
      </c>
      <c r="K12" s="769"/>
      <c r="L12" s="196">
        <f t="shared" si="2"/>
        <v>0.1142</v>
      </c>
      <c r="M12" s="770">
        <v>100</v>
      </c>
      <c r="N12" s="771"/>
      <c r="O12" s="772">
        <f t="shared" si="3"/>
        <v>102.78</v>
      </c>
      <c r="P12" s="773"/>
      <c r="Q12" s="190"/>
      <c r="R12" s="189"/>
      <c r="S12" s="184">
        <v>13</v>
      </c>
      <c r="T12" s="185">
        <v>0.10009999999999999</v>
      </c>
    </row>
    <row r="13" spans="1:20" ht="25.5" customHeight="1" x14ac:dyDescent="0.15">
      <c r="B13" s="754">
        <v>10</v>
      </c>
      <c r="C13" s="755"/>
      <c r="D13" s="194">
        <f t="shared" si="0"/>
        <v>0.12330000000000001</v>
      </c>
      <c r="E13" s="750">
        <v>100</v>
      </c>
      <c r="F13" s="751"/>
      <c r="G13" s="752">
        <f t="shared" si="1"/>
        <v>123.30000000000001</v>
      </c>
      <c r="H13" s="753"/>
      <c r="I13" s="190"/>
      <c r="J13" s="754">
        <v>10</v>
      </c>
      <c r="K13" s="755"/>
      <c r="L13" s="194">
        <f t="shared" si="2"/>
        <v>0.1142</v>
      </c>
      <c r="M13" s="750">
        <v>100</v>
      </c>
      <c r="N13" s="751"/>
      <c r="O13" s="752">
        <f t="shared" si="3"/>
        <v>114.19999999999999</v>
      </c>
      <c r="P13" s="753"/>
      <c r="Q13" s="190"/>
      <c r="R13" s="189"/>
      <c r="S13" s="184">
        <v>14</v>
      </c>
      <c r="T13" s="185">
        <v>9.4700000000000006E-2</v>
      </c>
    </row>
    <row r="14" spans="1:20" ht="25.5" customHeight="1" x14ac:dyDescent="0.15">
      <c r="B14" s="754">
        <v>11</v>
      </c>
      <c r="C14" s="755"/>
      <c r="D14" s="194">
        <f t="shared" si="0"/>
        <v>0.12330000000000001</v>
      </c>
      <c r="E14" s="750">
        <v>100</v>
      </c>
      <c r="F14" s="751"/>
      <c r="G14" s="752">
        <f t="shared" si="1"/>
        <v>135.63</v>
      </c>
      <c r="H14" s="753"/>
      <c r="I14" s="190"/>
      <c r="J14" s="754">
        <v>11</v>
      </c>
      <c r="K14" s="755"/>
      <c r="L14" s="194">
        <f t="shared" si="2"/>
        <v>0.1142</v>
      </c>
      <c r="M14" s="750">
        <v>100</v>
      </c>
      <c r="N14" s="751"/>
      <c r="O14" s="752">
        <f t="shared" si="3"/>
        <v>125.62</v>
      </c>
      <c r="P14" s="753"/>
      <c r="Q14" s="190"/>
      <c r="R14" s="189"/>
      <c r="S14" s="184">
        <v>15</v>
      </c>
      <c r="T14" s="185">
        <v>8.9899999999999994E-2</v>
      </c>
    </row>
    <row r="15" spans="1:20" ht="25.5" customHeight="1" x14ac:dyDescent="0.15">
      <c r="B15" s="754">
        <v>12</v>
      </c>
      <c r="C15" s="755"/>
      <c r="D15" s="194">
        <f t="shared" si="0"/>
        <v>0.12330000000000001</v>
      </c>
      <c r="E15" s="750">
        <v>100</v>
      </c>
      <c r="F15" s="751"/>
      <c r="G15" s="752">
        <f t="shared" si="1"/>
        <v>147.96</v>
      </c>
      <c r="H15" s="753"/>
      <c r="I15" s="190"/>
      <c r="J15" s="754">
        <v>12</v>
      </c>
      <c r="K15" s="755"/>
      <c r="L15" s="194">
        <f t="shared" si="2"/>
        <v>0.1142</v>
      </c>
      <c r="M15" s="750">
        <v>100</v>
      </c>
      <c r="N15" s="751"/>
      <c r="O15" s="752">
        <f t="shared" si="3"/>
        <v>137.04000000000002</v>
      </c>
      <c r="P15" s="753"/>
      <c r="Q15" s="190"/>
      <c r="R15" s="189"/>
      <c r="S15" s="184">
        <v>16</v>
      </c>
      <c r="T15" s="185">
        <v>8.5800000000000001E-2</v>
      </c>
    </row>
    <row r="16" spans="1:20" ht="25.5" customHeight="1" x14ac:dyDescent="0.15">
      <c r="B16" s="754">
        <v>13</v>
      </c>
      <c r="C16" s="755"/>
      <c r="D16" s="194">
        <f t="shared" si="0"/>
        <v>0.12330000000000001</v>
      </c>
      <c r="E16" s="750">
        <v>100</v>
      </c>
      <c r="F16" s="751"/>
      <c r="G16" s="752">
        <f t="shared" si="1"/>
        <v>160.29</v>
      </c>
      <c r="H16" s="753"/>
      <c r="I16" s="190"/>
      <c r="J16" s="754">
        <v>13</v>
      </c>
      <c r="K16" s="755"/>
      <c r="L16" s="194">
        <f t="shared" si="2"/>
        <v>0.1142</v>
      </c>
      <c r="M16" s="750">
        <v>100</v>
      </c>
      <c r="N16" s="751"/>
      <c r="O16" s="752">
        <f t="shared" si="3"/>
        <v>148.45999999999998</v>
      </c>
      <c r="P16" s="753"/>
      <c r="Q16" s="190"/>
      <c r="R16" s="189"/>
      <c r="S16" s="184">
        <v>17</v>
      </c>
      <c r="T16" s="185">
        <v>8.2199999999999995E-2</v>
      </c>
    </row>
    <row r="17" spans="2:23" ht="25.5" customHeight="1" x14ac:dyDescent="0.15">
      <c r="B17" s="754">
        <v>14</v>
      </c>
      <c r="C17" s="755"/>
      <c r="D17" s="194">
        <f t="shared" si="0"/>
        <v>0.12330000000000001</v>
      </c>
      <c r="E17" s="750">
        <v>100</v>
      </c>
      <c r="F17" s="751"/>
      <c r="G17" s="752">
        <f t="shared" si="1"/>
        <v>172.62</v>
      </c>
      <c r="H17" s="753"/>
      <c r="I17" s="190"/>
      <c r="J17" s="754">
        <v>14</v>
      </c>
      <c r="K17" s="755"/>
      <c r="L17" s="194">
        <f t="shared" si="2"/>
        <v>0.1142</v>
      </c>
      <c r="M17" s="750">
        <v>100</v>
      </c>
      <c r="N17" s="751"/>
      <c r="O17" s="752">
        <f t="shared" si="3"/>
        <v>159.88</v>
      </c>
      <c r="P17" s="753"/>
      <c r="Q17" s="190"/>
      <c r="R17" s="189"/>
      <c r="S17" s="184">
        <v>18</v>
      </c>
      <c r="T17" s="185">
        <v>7.9000000000000001E-2</v>
      </c>
    </row>
    <row r="18" spans="2:23" ht="25.5" customHeight="1" x14ac:dyDescent="0.15">
      <c r="B18" s="754">
        <v>15</v>
      </c>
      <c r="C18" s="755"/>
      <c r="D18" s="194">
        <f t="shared" si="0"/>
        <v>0.12330000000000001</v>
      </c>
      <c r="E18" s="750">
        <v>100</v>
      </c>
      <c r="F18" s="751"/>
      <c r="G18" s="752">
        <f t="shared" si="1"/>
        <v>184.95000000000002</v>
      </c>
      <c r="H18" s="753"/>
      <c r="I18" s="190"/>
      <c r="J18" s="754">
        <v>15</v>
      </c>
      <c r="K18" s="755"/>
      <c r="L18" s="194">
        <f t="shared" si="2"/>
        <v>0.1142</v>
      </c>
      <c r="M18" s="750">
        <v>100</v>
      </c>
      <c r="N18" s="751"/>
      <c r="O18" s="752">
        <f t="shared" si="3"/>
        <v>171.29999999999998</v>
      </c>
      <c r="P18" s="753"/>
      <c r="Q18" s="190"/>
      <c r="R18" s="189"/>
      <c r="S18" s="184">
        <v>19</v>
      </c>
      <c r="T18" s="185">
        <v>7.6100000000000001E-2</v>
      </c>
    </row>
    <row r="19" spans="2:23" ht="25.5" customHeight="1" x14ac:dyDescent="0.15">
      <c r="B19" s="754">
        <v>16</v>
      </c>
      <c r="C19" s="755"/>
      <c r="D19" s="194">
        <f t="shared" si="0"/>
        <v>0.12330000000000001</v>
      </c>
      <c r="E19" s="750">
        <v>100</v>
      </c>
      <c r="F19" s="751"/>
      <c r="G19" s="752">
        <f t="shared" si="1"/>
        <v>197.28</v>
      </c>
      <c r="H19" s="753"/>
      <c r="I19" s="190"/>
      <c r="J19" s="754">
        <v>16</v>
      </c>
      <c r="K19" s="755"/>
      <c r="L19" s="194">
        <f t="shared" si="2"/>
        <v>0.1142</v>
      </c>
      <c r="M19" s="750">
        <v>100</v>
      </c>
      <c r="N19" s="751"/>
      <c r="O19" s="752">
        <f t="shared" ref="O19" si="4">J19*L19*M19</f>
        <v>182.72</v>
      </c>
      <c r="P19" s="753"/>
      <c r="Q19" s="190"/>
      <c r="R19" s="189"/>
      <c r="S19" s="184">
        <v>20</v>
      </c>
      <c r="T19" s="185">
        <v>7.3599999999999999E-2</v>
      </c>
    </row>
    <row r="20" spans="2:23" ht="25.5" customHeight="1" x14ac:dyDescent="0.15">
      <c r="B20" s="768">
        <v>17</v>
      </c>
      <c r="C20" s="769"/>
      <c r="D20" s="196">
        <f t="shared" si="0"/>
        <v>0.12330000000000001</v>
      </c>
      <c r="E20" s="770">
        <v>100</v>
      </c>
      <c r="F20" s="771"/>
      <c r="G20" s="772">
        <f t="shared" si="1"/>
        <v>209.61000000000004</v>
      </c>
      <c r="H20" s="773"/>
      <c r="I20" s="190"/>
      <c r="J20" s="754">
        <v>17</v>
      </c>
      <c r="K20" s="755"/>
      <c r="L20" s="194">
        <f t="shared" si="2"/>
        <v>0.1142</v>
      </c>
      <c r="M20" s="750">
        <v>100</v>
      </c>
      <c r="N20" s="751"/>
      <c r="O20" s="752">
        <f t="shared" ref="O20:O21" si="5">J20*L20*M20</f>
        <v>194.14000000000001</v>
      </c>
      <c r="P20" s="753"/>
      <c r="Q20" s="190"/>
      <c r="R20" s="189"/>
      <c r="S20" s="184">
        <v>21</v>
      </c>
      <c r="T20" s="185">
        <v>7.1300000000000002E-2</v>
      </c>
    </row>
    <row r="21" spans="2:23" ht="25.5" customHeight="1" x14ac:dyDescent="0.15">
      <c r="B21" s="754">
        <v>18</v>
      </c>
      <c r="C21" s="755"/>
      <c r="D21" s="194">
        <f t="shared" si="0"/>
        <v>0.12330000000000001</v>
      </c>
      <c r="E21" s="750">
        <v>100</v>
      </c>
      <c r="F21" s="751"/>
      <c r="G21" s="752">
        <f t="shared" si="1"/>
        <v>221.94000000000003</v>
      </c>
      <c r="H21" s="753"/>
      <c r="I21" s="190"/>
      <c r="J21" s="768">
        <v>18</v>
      </c>
      <c r="K21" s="769"/>
      <c r="L21" s="196">
        <f t="shared" si="2"/>
        <v>0.1142</v>
      </c>
      <c r="M21" s="770">
        <v>100</v>
      </c>
      <c r="N21" s="771"/>
      <c r="O21" s="772">
        <f t="shared" si="5"/>
        <v>205.56</v>
      </c>
      <c r="P21" s="773"/>
      <c r="Q21" s="190"/>
      <c r="R21" s="189"/>
      <c r="S21" s="184">
        <v>22</v>
      </c>
      <c r="T21" s="185">
        <v>6.9199999999999998E-2</v>
      </c>
    </row>
    <row r="22" spans="2:23" ht="25.5" customHeight="1" thickBot="1" x14ac:dyDescent="0.2">
      <c r="B22" s="756"/>
      <c r="C22" s="757"/>
      <c r="D22" s="195"/>
      <c r="E22" s="758"/>
      <c r="F22" s="759"/>
      <c r="G22" s="760"/>
      <c r="H22" s="761"/>
      <c r="I22" s="190"/>
      <c r="J22" s="756"/>
      <c r="K22" s="757"/>
      <c r="L22" s="195"/>
      <c r="M22" s="758"/>
      <c r="N22" s="759"/>
      <c r="O22" s="760"/>
      <c r="P22" s="761"/>
      <c r="Q22" s="190"/>
      <c r="R22" s="189"/>
      <c r="S22" s="184">
        <v>23</v>
      </c>
      <c r="T22" s="185">
        <v>6.7299999999999999E-2</v>
      </c>
    </row>
    <row r="23" spans="2:23" x14ac:dyDescent="0.15">
      <c r="S23" s="184">
        <v>24</v>
      </c>
      <c r="T23" s="185">
        <v>6.5600000000000006E-2</v>
      </c>
    </row>
    <row r="24" spans="2:23" s="191" customFormat="1" ht="25.5" customHeight="1" thickBot="1" x14ac:dyDescent="0.2">
      <c r="B24" s="189" t="s">
        <v>158</v>
      </c>
      <c r="D24" s="191">
        <v>15</v>
      </c>
      <c r="J24" s="189" t="s">
        <v>158</v>
      </c>
      <c r="L24" s="191">
        <v>20</v>
      </c>
      <c r="R24" s="188"/>
      <c r="S24" s="184">
        <v>25</v>
      </c>
      <c r="T24" s="185">
        <v>6.4000000000000001E-2</v>
      </c>
      <c r="U24" s="188"/>
      <c r="V24" s="188"/>
      <c r="W24" s="188"/>
    </row>
    <row r="25" spans="2:23" s="191" customFormat="1" ht="25.5" customHeight="1" thickBot="1" x14ac:dyDescent="0.2">
      <c r="B25" s="745" t="s">
        <v>159</v>
      </c>
      <c r="C25" s="746"/>
      <c r="D25" s="192" t="s">
        <v>160</v>
      </c>
      <c r="E25" s="747" t="s">
        <v>161</v>
      </c>
      <c r="F25" s="746"/>
      <c r="G25" s="748" t="s">
        <v>162</v>
      </c>
      <c r="H25" s="749"/>
      <c r="J25" s="745" t="s">
        <v>159</v>
      </c>
      <c r="K25" s="746"/>
      <c r="L25" s="192" t="s">
        <v>160</v>
      </c>
      <c r="M25" s="747" t="s">
        <v>161</v>
      </c>
      <c r="N25" s="746"/>
      <c r="O25" s="748" t="s">
        <v>162</v>
      </c>
      <c r="P25" s="749"/>
      <c r="R25" s="188"/>
      <c r="S25" s="184">
        <v>26</v>
      </c>
      <c r="T25" s="185">
        <v>6.2600000000000003E-2</v>
      </c>
      <c r="U25" s="188"/>
      <c r="V25" s="188"/>
      <c r="W25" s="188"/>
    </row>
    <row r="26" spans="2:23" ht="25.5" customHeight="1" x14ac:dyDescent="0.15">
      <c r="B26" s="762">
        <v>1</v>
      </c>
      <c r="C26" s="763"/>
      <c r="D26" s="193">
        <f t="shared" ref="D26:D40" si="6">VLOOKUP($D$24,$S$4:$T$58,2,FALSE)</f>
        <v>8.9899999999999994E-2</v>
      </c>
      <c r="E26" s="764">
        <v>100</v>
      </c>
      <c r="F26" s="765"/>
      <c r="G26" s="766">
        <f>B26*D26*E26</f>
        <v>8.99</v>
      </c>
      <c r="H26" s="767"/>
      <c r="I26" s="190"/>
      <c r="J26" s="762">
        <v>1</v>
      </c>
      <c r="K26" s="763"/>
      <c r="L26" s="193">
        <f t="shared" ref="L26:L40" si="7">VLOOKUP($L$24,$S$4:$T$58,2,FALSE)</f>
        <v>7.3599999999999999E-2</v>
      </c>
      <c r="M26" s="764">
        <v>100</v>
      </c>
      <c r="N26" s="765"/>
      <c r="O26" s="766">
        <f>J26*L26*M26</f>
        <v>7.3599999999999994</v>
      </c>
      <c r="P26" s="767"/>
      <c r="Q26" s="190"/>
      <c r="S26" s="184">
        <v>27</v>
      </c>
      <c r="T26" s="185">
        <v>6.1199999999999997E-2</v>
      </c>
    </row>
    <row r="27" spans="2:23" ht="25.5" customHeight="1" x14ac:dyDescent="0.15">
      <c r="B27" s="754">
        <v>2</v>
      </c>
      <c r="C27" s="755"/>
      <c r="D27" s="194">
        <f t="shared" si="6"/>
        <v>8.9899999999999994E-2</v>
      </c>
      <c r="E27" s="750">
        <v>100</v>
      </c>
      <c r="F27" s="751"/>
      <c r="G27" s="752">
        <f t="shared" ref="G27:G34" si="8">B27*D27*E27</f>
        <v>17.98</v>
      </c>
      <c r="H27" s="753"/>
      <c r="I27" s="190"/>
      <c r="J27" s="754">
        <v>2</v>
      </c>
      <c r="K27" s="755"/>
      <c r="L27" s="194">
        <f t="shared" si="7"/>
        <v>7.3599999999999999E-2</v>
      </c>
      <c r="M27" s="750">
        <v>100</v>
      </c>
      <c r="N27" s="751"/>
      <c r="O27" s="752">
        <f t="shared" ref="O27:O43" si="9">J27*L27*M27</f>
        <v>14.719999999999999</v>
      </c>
      <c r="P27" s="753"/>
      <c r="Q27" s="190"/>
      <c r="S27" s="184">
        <v>28</v>
      </c>
      <c r="T27" s="185">
        <v>0.06</v>
      </c>
    </row>
    <row r="28" spans="2:23" ht="25.5" customHeight="1" x14ac:dyDescent="0.15">
      <c r="B28" s="754">
        <v>3</v>
      </c>
      <c r="C28" s="755"/>
      <c r="D28" s="194">
        <f t="shared" si="6"/>
        <v>8.9899999999999994E-2</v>
      </c>
      <c r="E28" s="750">
        <v>100</v>
      </c>
      <c r="F28" s="751"/>
      <c r="G28" s="752">
        <f t="shared" si="8"/>
        <v>26.97</v>
      </c>
      <c r="H28" s="753"/>
      <c r="I28" s="190"/>
      <c r="J28" s="754">
        <v>3</v>
      </c>
      <c r="K28" s="755"/>
      <c r="L28" s="194">
        <f t="shared" si="7"/>
        <v>7.3599999999999999E-2</v>
      </c>
      <c r="M28" s="750">
        <v>100</v>
      </c>
      <c r="N28" s="751"/>
      <c r="O28" s="752">
        <f t="shared" si="9"/>
        <v>22.08</v>
      </c>
      <c r="P28" s="753"/>
      <c r="Q28" s="190"/>
      <c r="S28" s="184">
        <v>29</v>
      </c>
      <c r="T28" s="185">
        <v>5.8900000000000001E-2</v>
      </c>
    </row>
    <row r="29" spans="2:23" ht="25.5" customHeight="1" x14ac:dyDescent="0.15">
      <c r="B29" s="754">
        <v>4</v>
      </c>
      <c r="C29" s="755"/>
      <c r="D29" s="194">
        <f t="shared" si="6"/>
        <v>8.9899999999999994E-2</v>
      </c>
      <c r="E29" s="750">
        <v>100</v>
      </c>
      <c r="F29" s="751"/>
      <c r="G29" s="752">
        <f t="shared" si="8"/>
        <v>35.96</v>
      </c>
      <c r="H29" s="753"/>
      <c r="I29" s="190"/>
      <c r="J29" s="754">
        <v>4</v>
      </c>
      <c r="K29" s="755"/>
      <c r="L29" s="194">
        <f t="shared" si="7"/>
        <v>7.3599999999999999E-2</v>
      </c>
      <c r="M29" s="750">
        <v>100</v>
      </c>
      <c r="N29" s="751"/>
      <c r="O29" s="752">
        <f t="shared" si="9"/>
        <v>29.439999999999998</v>
      </c>
      <c r="P29" s="753"/>
      <c r="Q29" s="190"/>
      <c r="S29" s="184">
        <v>30</v>
      </c>
      <c r="T29" s="185">
        <v>5.7799999999999997E-2</v>
      </c>
    </row>
    <row r="30" spans="2:23" ht="25.5" customHeight="1" x14ac:dyDescent="0.15">
      <c r="B30" s="754">
        <v>5</v>
      </c>
      <c r="C30" s="755"/>
      <c r="D30" s="194">
        <f t="shared" si="6"/>
        <v>8.9899999999999994E-2</v>
      </c>
      <c r="E30" s="750">
        <v>100</v>
      </c>
      <c r="F30" s="751"/>
      <c r="G30" s="752">
        <f t="shared" si="8"/>
        <v>44.949999999999996</v>
      </c>
      <c r="H30" s="753"/>
      <c r="I30" s="190"/>
      <c r="J30" s="754">
        <v>5</v>
      </c>
      <c r="K30" s="755"/>
      <c r="L30" s="194">
        <f t="shared" si="7"/>
        <v>7.3599999999999999E-2</v>
      </c>
      <c r="M30" s="750">
        <v>100</v>
      </c>
      <c r="N30" s="751"/>
      <c r="O30" s="752">
        <f t="shared" si="9"/>
        <v>36.799999999999997</v>
      </c>
      <c r="P30" s="753"/>
      <c r="Q30" s="190"/>
      <c r="S30" s="184">
        <v>31</v>
      </c>
      <c r="T30" s="185">
        <v>5.6899999999999999E-2</v>
      </c>
    </row>
    <row r="31" spans="2:23" ht="25.5" customHeight="1" x14ac:dyDescent="0.15">
      <c r="B31" s="754">
        <v>6</v>
      </c>
      <c r="C31" s="755"/>
      <c r="D31" s="194">
        <f t="shared" si="6"/>
        <v>8.9899999999999994E-2</v>
      </c>
      <c r="E31" s="750">
        <v>100</v>
      </c>
      <c r="F31" s="751"/>
      <c r="G31" s="752">
        <f t="shared" si="8"/>
        <v>53.94</v>
      </c>
      <c r="H31" s="753"/>
      <c r="I31" s="190"/>
      <c r="J31" s="754">
        <v>6</v>
      </c>
      <c r="K31" s="755"/>
      <c r="L31" s="194">
        <f t="shared" si="7"/>
        <v>7.3599999999999999E-2</v>
      </c>
      <c r="M31" s="750">
        <v>100</v>
      </c>
      <c r="N31" s="751"/>
      <c r="O31" s="752">
        <f t="shared" si="9"/>
        <v>44.16</v>
      </c>
      <c r="P31" s="753"/>
      <c r="Q31" s="190"/>
      <c r="S31" s="184">
        <v>32</v>
      </c>
      <c r="T31" s="185">
        <v>5.5899999999999998E-2</v>
      </c>
    </row>
    <row r="32" spans="2:23" ht="25.5" customHeight="1" x14ac:dyDescent="0.15">
      <c r="B32" s="754">
        <v>7</v>
      </c>
      <c r="C32" s="755"/>
      <c r="D32" s="194">
        <f t="shared" si="6"/>
        <v>8.9899999999999994E-2</v>
      </c>
      <c r="E32" s="750">
        <v>100</v>
      </c>
      <c r="F32" s="751"/>
      <c r="G32" s="752">
        <f t="shared" si="8"/>
        <v>62.93</v>
      </c>
      <c r="H32" s="753"/>
      <c r="I32" s="190"/>
      <c r="J32" s="754">
        <v>7</v>
      </c>
      <c r="K32" s="755"/>
      <c r="L32" s="194">
        <f t="shared" si="7"/>
        <v>7.3599999999999999E-2</v>
      </c>
      <c r="M32" s="750">
        <v>100</v>
      </c>
      <c r="N32" s="751"/>
      <c r="O32" s="752">
        <f t="shared" si="9"/>
        <v>51.519999999999996</v>
      </c>
      <c r="P32" s="753"/>
      <c r="Q32" s="190"/>
      <c r="S32" s="184">
        <v>33</v>
      </c>
      <c r="T32" s="185">
        <v>5.5100000000000003E-2</v>
      </c>
    </row>
    <row r="33" spans="2:20" ht="25.5" customHeight="1" x14ac:dyDescent="0.15">
      <c r="B33" s="754">
        <v>8</v>
      </c>
      <c r="C33" s="755"/>
      <c r="D33" s="194">
        <f t="shared" si="6"/>
        <v>8.9899999999999994E-2</v>
      </c>
      <c r="E33" s="750">
        <v>100</v>
      </c>
      <c r="F33" s="751"/>
      <c r="G33" s="752">
        <f t="shared" si="8"/>
        <v>71.92</v>
      </c>
      <c r="H33" s="753"/>
      <c r="I33" s="190"/>
      <c r="J33" s="754">
        <v>8</v>
      </c>
      <c r="K33" s="755"/>
      <c r="L33" s="194">
        <f t="shared" si="7"/>
        <v>7.3599999999999999E-2</v>
      </c>
      <c r="M33" s="750">
        <v>100</v>
      </c>
      <c r="N33" s="751"/>
      <c r="O33" s="752">
        <f t="shared" si="9"/>
        <v>58.879999999999995</v>
      </c>
      <c r="P33" s="753"/>
      <c r="Q33" s="190"/>
      <c r="S33" s="184">
        <v>34</v>
      </c>
      <c r="T33" s="185">
        <v>5.4300000000000001E-2</v>
      </c>
    </row>
    <row r="34" spans="2:20" ht="25.5" customHeight="1" x14ac:dyDescent="0.15">
      <c r="B34" s="754">
        <v>9</v>
      </c>
      <c r="C34" s="755"/>
      <c r="D34" s="194">
        <f t="shared" si="6"/>
        <v>8.9899999999999994E-2</v>
      </c>
      <c r="E34" s="750">
        <v>100</v>
      </c>
      <c r="F34" s="751"/>
      <c r="G34" s="752">
        <f t="shared" si="8"/>
        <v>80.91</v>
      </c>
      <c r="H34" s="753"/>
      <c r="I34" s="190"/>
      <c r="J34" s="754">
        <v>9</v>
      </c>
      <c r="K34" s="755"/>
      <c r="L34" s="194">
        <f t="shared" si="7"/>
        <v>7.3599999999999999E-2</v>
      </c>
      <c r="M34" s="750">
        <v>100</v>
      </c>
      <c r="N34" s="751"/>
      <c r="O34" s="752">
        <f t="shared" si="9"/>
        <v>66.239999999999995</v>
      </c>
      <c r="P34" s="753"/>
      <c r="Q34" s="190"/>
      <c r="S34" s="184">
        <v>35</v>
      </c>
      <c r="T34" s="185">
        <v>5.3600000000000002E-2</v>
      </c>
    </row>
    <row r="35" spans="2:20" ht="25.5" customHeight="1" x14ac:dyDescent="0.15">
      <c r="B35" s="754">
        <v>10</v>
      </c>
      <c r="C35" s="755"/>
      <c r="D35" s="194">
        <f t="shared" si="6"/>
        <v>8.9899999999999994E-2</v>
      </c>
      <c r="E35" s="750">
        <v>100</v>
      </c>
      <c r="F35" s="751"/>
      <c r="G35" s="752">
        <f t="shared" ref="G35:G36" si="10">B35*D35*E35</f>
        <v>89.899999999999991</v>
      </c>
      <c r="H35" s="753"/>
      <c r="I35" s="190"/>
      <c r="J35" s="754">
        <v>10</v>
      </c>
      <c r="K35" s="755"/>
      <c r="L35" s="194">
        <f t="shared" si="7"/>
        <v>7.3599999999999999E-2</v>
      </c>
      <c r="M35" s="750">
        <v>100</v>
      </c>
      <c r="N35" s="751"/>
      <c r="O35" s="752">
        <f t="shared" si="9"/>
        <v>73.599999999999994</v>
      </c>
      <c r="P35" s="753"/>
      <c r="Q35" s="190"/>
      <c r="S35" s="184">
        <v>36</v>
      </c>
      <c r="T35" s="185">
        <v>5.2900000000000003E-2</v>
      </c>
    </row>
    <row r="36" spans="2:20" ht="25.5" customHeight="1" x14ac:dyDescent="0.15">
      <c r="B36" s="754">
        <v>11</v>
      </c>
      <c r="C36" s="755"/>
      <c r="D36" s="194">
        <f t="shared" si="6"/>
        <v>8.9899999999999994E-2</v>
      </c>
      <c r="E36" s="750">
        <v>100</v>
      </c>
      <c r="F36" s="751"/>
      <c r="G36" s="752">
        <f t="shared" si="10"/>
        <v>98.889999999999986</v>
      </c>
      <c r="H36" s="753"/>
      <c r="I36" s="190"/>
      <c r="J36" s="754">
        <v>11</v>
      </c>
      <c r="K36" s="755"/>
      <c r="L36" s="194">
        <f t="shared" si="7"/>
        <v>7.3599999999999999E-2</v>
      </c>
      <c r="M36" s="750">
        <v>100</v>
      </c>
      <c r="N36" s="751"/>
      <c r="O36" s="752">
        <f t="shared" si="9"/>
        <v>80.959999999999994</v>
      </c>
      <c r="P36" s="753"/>
      <c r="Q36" s="190"/>
      <c r="S36" s="184">
        <v>37</v>
      </c>
      <c r="T36" s="185">
        <v>5.2200000000000003E-2</v>
      </c>
    </row>
    <row r="37" spans="2:20" ht="25.5" customHeight="1" x14ac:dyDescent="0.15">
      <c r="B37" s="768">
        <v>12</v>
      </c>
      <c r="C37" s="769"/>
      <c r="D37" s="196">
        <f t="shared" si="6"/>
        <v>8.9899999999999994E-2</v>
      </c>
      <c r="E37" s="770">
        <v>100</v>
      </c>
      <c r="F37" s="771"/>
      <c r="G37" s="772">
        <f t="shared" ref="G37" si="11">B37*D37*E37</f>
        <v>107.88</v>
      </c>
      <c r="H37" s="773"/>
      <c r="I37" s="190"/>
      <c r="J37" s="754">
        <v>12</v>
      </c>
      <c r="K37" s="755"/>
      <c r="L37" s="194">
        <f t="shared" si="7"/>
        <v>7.3599999999999999E-2</v>
      </c>
      <c r="M37" s="750">
        <v>100</v>
      </c>
      <c r="N37" s="751"/>
      <c r="O37" s="752">
        <f t="shared" si="9"/>
        <v>88.32</v>
      </c>
      <c r="P37" s="753"/>
      <c r="Q37" s="190"/>
      <c r="S37" s="184">
        <v>38</v>
      </c>
      <c r="T37" s="185">
        <v>5.16E-2</v>
      </c>
    </row>
    <row r="38" spans="2:20" ht="25.5" customHeight="1" x14ac:dyDescent="0.15">
      <c r="B38" s="754">
        <v>13</v>
      </c>
      <c r="C38" s="755"/>
      <c r="D38" s="194">
        <f t="shared" si="6"/>
        <v>8.9899999999999994E-2</v>
      </c>
      <c r="E38" s="750">
        <v>100</v>
      </c>
      <c r="F38" s="751"/>
      <c r="G38" s="752">
        <f t="shared" ref="G38:G40" si="12">B38*D38*E38</f>
        <v>116.86999999999999</v>
      </c>
      <c r="H38" s="753"/>
      <c r="I38" s="190"/>
      <c r="J38" s="754">
        <v>13</v>
      </c>
      <c r="K38" s="755"/>
      <c r="L38" s="194">
        <f t="shared" si="7"/>
        <v>7.3599999999999999E-2</v>
      </c>
      <c r="M38" s="750">
        <v>100</v>
      </c>
      <c r="N38" s="751"/>
      <c r="O38" s="752">
        <f t="shared" si="9"/>
        <v>95.679999999999993</v>
      </c>
      <c r="P38" s="753"/>
      <c r="Q38" s="190"/>
      <c r="S38" s="184">
        <v>39</v>
      </c>
      <c r="T38" s="185">
        <v>5.11E-2</v>
      </c>
    </row>
    <row r="39" spans="2:20" ht="25.5" customHeight="1" x14ac:dyDescent="0.15">
      <c r="B39" s="754">
        <v>14</v>
      </c>
      <c r="C39" s="755"/>
      <c r="D39" s="194">
        <f t="shared" si="6"/>
        <v>8.9899999999999994E-2</v>
      </c>
      <c r="E39" s="750">
        <v>100</v>
      </c>
      <c r="F39" s="751"/>
      <c r="G39" s="752">
        <f t="shared" si="12"/>
        <v>125.86</v>
      </c>
      <c r="H39" s="753"/>
      <c r="I39" s="190"/>
      <c r="J39" s="768">
        <v>14</v>
      </c>
      <c r="K39" s="769"/>
      <c r="L39" s="196">
        <f t="shared" si="7"/>
        <v>7.3599999999999999E-2</v>
      </c>
      <c r="M39" s="770">
        <v>100</v>
      </c>
      <c r="N39" s="771"/>
      <c r="O39" s="772">
        <f t="shared" si="9"/>
        <v>103.03999999999999</v>
      </c>
      <c r="P39" s="773"/>
      <c r="Q39" s="190"/>
      <c r="S39" s="184">
        <v>40</v>
      </c>
      <c r="T39" s="185">
        <v>5.0500000000000003E-2</v>
      </c>
    </row>
    <row r="40" spans="2:20" ht="25.5" customHeight="1" x14ac:dyDescent="0.15">
      <c r="B40" s="754">
        <v>15</v>
      </c>
      <c r="C40" s="755"/>
      <c r="D40" s="194">
        <f t="shared" si="6"/>
        <v>8.9899999999999994E-2</v>
      </c>
      <c r="E40" s="750">
        <v>100</v>
      </c>
      <c r="F40" s="751"/>
      <c r="G40" s="752">
        <f t="shared" si="12"/>
        <v>134.85</v>
      </c>
      <c r="H40" s="753"/>
      <c r="I40" s="190"/>
      <c r="J40" s="754">
        <v>15</v>
      </c>
      <c r="K40" s="755"/>
      <c r="L40" s="194">
        <f t="shared" si="7"/>
        <v>7.3599999999999999E-2</v>
      </c>
      <c r="M40" s="750">
        <v>100</v>
      </c>
      <c r="N40" s="751"/>
      <c r="O40" s="752">
        <f t="shared" si="9"/>
        <v>110.4</v>
      </c>
      <c r="P40" s="753"/>
      <c r="Q40" s="190"/>
      <c r="S40" s="184">
        <v>41</v>
      </c>
      <c r="T40" s="185">
        <v>0.05</v>
      </c>
    </row>
    <row r="41" spans="2:20" ht="25.5" customHeight="1" x14ac:dyDescent="0.15">
      <c r="B41" s="754" t="s">
        <v>163</v>
      </c>
      <c r="C41" s="755"/>
      <c r="D41" s="194" t="s">
        <v>163</v>
      </c>
      <c r="E41" s="750" t="s">
        <v>164</v>
      </c>
      <c r="F41" s="751"/>
      <c r="G41" s="752" t="s">
        <v>164</v>
      </c>
      <c r="H41" s="753"/>
      <c r="I41" s="190"/>
      <c r="J41" s="754" t="s">
        <v>163</v>
      </c>
      <c r="K41" s="755"/>
      <c r="L41" s="194" t="s">
        <v>163</v>
      </c>
      <c r="M41" s="750" t="s">
        <v>163</v>
      </c>
      <c r="N41" s="751"/>
      <c r="O41" s="752" t="s">
        <v>163</v>
      </c>
      <c r="P41" s="753"/>
      <c r="Q41" s="190"/>
      <c r="S41" s="184">
        <v>42</v>
      </c>
      <c r="T41" s="185">
        <v>4.9500000000000002E-2</v>
      </c>
    </row>
    <row r="42" spans="2:20" ht="25.5" customHeight="1" x14ac:dyDescent="0.15">
      <c r="B42" s="754">
        <v>22</v>
      </c>
      <c r="C42" s="755"/>
      <c r="D42" s="194">
        <f>VLOOKUP($D$24,$S$4:$T$58,2,FALSE)</f>
        <v>8.9899999999999994E-2</v>
      </c>
      <c r="E42" s="750">
        <v>100</v>
      </c>
      <c r="F42" s="751"/>
      <c r="G42" s="752">
        <f t="shared" ref="G42:G43" si="13">B42*D42*E42</f>
        <v>197.77999999999997</v>
      </c>
      <c r="H42" s="753"/>
      <c r="I42" s="190"/>
      <c r="J42" s="754">
        <v>27</v>
      </c>
      <c r="K42" s="755"/>
      <c r="L42" s="194">
        <f>VLOOKUP($L$24,$S$4:$T$58,2,FALSE)</f>
        <v>7.3599999999999999E-2</v>
      </c>
      <c r="M42" s="750">
        <v>100</v>
      </c>
      <c r="N42" s="751"/>
      <c r="O42" s="752">
        <f t="shared" si="9"/>
        <v>198.72</v>
      </c>
      <c r="P42" s="753"/>
      <c r="Q42" s="190"/>
      <c r="S42" s="184">
        <v>43</v>
      </c>
      <c r="T42" s="185">
        <v>4.9099999999999998E-2</v>
      </c>
    </row>
    <row r="43" spans="2:20" ht="25.5" customHeight="1" x14ac:dyDescent="0.15">
      <c r="B43" s="768">
        <v>23</v>
      </c>
      <c r="C43" s="769"/>
      <c r="D43" s="196">
        <f>VLOOKUP($D$24,$S$4:$T$58,2,FALSE)</f>
        <v>8.9899999999999994E-2</v>
      </c>
      <c r="E43" s="770">
        <v>100</v>
      </c>
      <c r="F43" s="771"/>
      <c r="G43" s="772">
        <f t="shared" si="13"/>
        <v>206.76999999999998</v>
      </c>
      <c r="H43" s="773"/>
      <c r="I43" s="190"/>
      <c r="J43" s="768">
        <v>28</v>
      </c>
      <c r="K43" s="769"/>
      <c r="L43" s="196">
        <f>VLOOKUP($L$24,$S$4:$T$58,2,FALSE)</f>
        <v>7.3599999999999999E-2</v>
      </c>
      <c r="M43" s="770">
        <v>100</v>
      </c>
      <c r="N43" s="771"/>
      <c r="O43" s="772">
        <f t="shared" si="9"/>
        <v>206.07999999999998</v>
      </c>
      <c r="P43" s="773"/>
      <c r="Q43" s="190"/>
      <c r="S43" s="184">
        <v>44</v>
      </c>
      <c r="T43" s="185">
        <v>4.87E-2</v>
      </c>
    </row>
    <row r="44" spans="2:20" ht="25.5" customHeight="1" thickBot="1" x14ac:dyDescent="0.2">
      <c r="B44" s="756"/>
      <c r="C44" s="757"/>
      <c r="D44" s="195"/>
      <c r="E44" s="758"/>
      <c r="F44" s="759"/>
      <c r="G44" s="760"/>
      <c r="H44" s="761"/>
      <c r="I44" s="190"/>
      <c r="J44" s="756"/>
      <c r="K44" s="757"/>
      <c r="L44" s="195"/>
      <c r="M44" s="758"/>
      <c r="N44" s="759"/>
      <c r="O44" s="760"/>
      <c r="P44" s="761"/>
      <c r="Q44" s="190"/>
      <c r="S44" s="184">
        <v>45</v>
      </c>
      <c r="T44" s="185">
        <v>4.8300000000000003E-2</v>
      </c>
    </row>
    <row r="45" spans="2:20" x14ac:dyDescent="0.15">
      <c r="S45" s="184">
        <v>46</v>
      </c>
      <c r="T45" s="185">
        <v>4.7899999999999998E-2</v>
      </c>
    </row>
    <row r="46" spans="2:20" x14ac:dyDescent="0.15">
      <c r="S46" s="184">
        <v>47</v>
      </c>
      <c r="T46" s="185">
        <v>4.7500000000000001E-2</v>
      </c>
    </row>
    <row r="47" spans="2:20" x14ac:dyDescent="0.15">
      <c r="S47" s="184">
        <v>48</v>
      </c>
      <c r="T47" s="185">
        <v>4.7199999999999999E-2</v>
      </c>
    </row>
    <row r="48" spans="2:20" x14ac:dyDescent="0.15">
      <c r="S48" s="184">
        <v>49</v>
      </c>
      <c r="T48" s="185">
        <v>4.6899999999999997E-2</v>
      </c>
    </row>
    <row r="49" spans="19:20" x14ac:dyDescent="0.15">
      <c r="S49" s="184">
        <v>50</v>
      </c>
      <c r="T49" s="185">
        <v>4.6600000000000003E-2</v>
      </c>
    </row>
    <row r="50" spans="19:20" x14ac:dyDescent="0.15">
      <c r="S50" s="184">
        <v>51</v>
      </c>
      <c r="T50" s="185">
        <v>4.6300000000000001E-2</v>
      </c>
    </row>
    <row r="51" spans="19:20" x14ac:dyDescent="0.15">
      <c r="S51" s="184">
        <v>52</v>
      </c>
      <c r="T51" s="185">
        <v>4.5999999999999999E-2</v>
      </c>
    </row>
    <row r="52" spans="19:20" x14ac:dyDescent="0.15">
      <c r="S52" s="184">
        <v>53</v>
      </c>
      <c r="T52" s="185">
        <v>4.5699999999999998E-2</v>
      </c>
    </row>
    <row r="53" spans="19:20" x14ac:dyDescent="0.15">
      <c r="S53" s="184">
        <v>54</v>
      </c>
      <c r="T53" s="185">
        <v>4.5499999999999999E-2</v>
      </c>
    </row>
    <row r="54" spans="19:20" x14ac:dyDescent="0.15">
      <c r="S54" s="184">
        <v>55</v>
      </c>
      <c r="T54" s="185">
        <v>4.5199999999999997E-2</v>
      </c>
    </row>
    <row r="55" spans="19:20" x14ac:dyDescent="0.15">
      <c r="S55" s="184">
        <v>60</v>
      </c>
      <c r="T55" s="185">
        <v>4.4200000000000003E-2</v>
      </c>
    </row>
    <row r="56" spans="19:20" x14ac:dyDescent="0.15">
      <c r="S56" s="184">
        <v>80</v>
      </c>
      <c r="T56" s="185">
        <v>4.1799999999999997E-2</v>
      </c>
    </row>
    <row r="57" spans="19:20" x14ac:dyDescent="0.15">
      <c r="S57" s="184">
        <v>90</v>
      </c>
      <c r="T57" s="185">
        <v>4.1200000000000001E-2</v>
      </c>
    </row>
    <row r="58" spans="19:20" x14ac:dyDescent="0.15">
      <c r="S58" s="184">
        <v>100</v>
      </c>
      <c r="T58" s="185">
        <v>4.0800000000000003E-2</v>
      </c>
    </row>
    <row r="59" spans="19:20" ht="15" thickBot="1" x14ac:dyDescent="0.2">
      <c r="S59" s="186"/>
      <c r="T59" s="187"/>
    </row>
  </sheetData>
  <mergeCells count="240">
    <mergeCell ref="J22:K22"/>
    <mergeCell ref="M22:N22"/>
    <mergeCell ref="O22:P22"/>
    <mergeCell ref="B21:C21"/>
    <mergeCell ref="E21:F21"/>
    <mergeCell ref="G21:H21"/>
    <mergeCell ref="J21:K21"/>
    <mergeCell ref="M21:N21"/>
    <mergeCell ref="O21:P21"/>
    <mergeCell ref="B22:C22"/>
    <mergeCell ref="E22:F22"/>
    <mergeCell ref="G22:H22"/>
    <mergeCell ref="B20:C20"/>
    <mergeCell ref="E20:F20"/>
    <mergeCell ref="G20:H20"/>
    <mergeCell ref="J20:K20"/>
    <mergeCell ref="M20:N20"/>
    <mergeCell ref="O20:P20"/>
    <mergeCell ref="B19:C19"/>
    <mergeCell ref="E19:F19"/>
    <mergeCell ref="G19:H19"/>
    <mergeCell ref="J19:K19"/>
    <mergeCell ref="M19:N19"/>
    <mergeCell ref="O19:P19"/>
    <mergeCell ref="B18:C18"/>
    <mergeCell ref="E18:F18"/>
    <mergeCell ref="G18:H18"/>
    <mergeCell ref="J18:K18"/>
    <mergeCell ref="M18:N18"/>
    <mergeCell ref="O18:P18"/>
    <mergeCell ref="B17:C17"/>
    <mergeCell ref="E17:F17"/>
    <mergeCell ref="G17:H17"/>
    <mergeCell ref="J17:K17"/>
    <mergeCell ref="M17:N17"/>
    <mergeCell ref="O17:P17"/>
    <mergeCell ref="B16:C16"/>
    <mergeCell ref="E16:F16"/>
    <mergeCell ref="G16:H16"/>
    <mergeCell ref="J16:K16"/>
    <mergeCell ref="M16:N16"/>
    <mergeCell ref="O16:P16"/>
    <mergeCell ref="B15:C15"/>
    <mergeCell ref="E15:F15"/>
    <mergeCell ref="G15:H15"/>
    <mergeCell ref="J15:K15"/>
    <mergeCell ref="M15:N15"/>
    <mergeCell ref="O15:P15"/>
    <mergeCell ref="B14:C14"/>
    <mergeCell ref="E14:F14"/>
    <mergeCell ref="G14:H14"/>
    <mergeCell ref="J14:K14"/>
    <mergeCell ref="M14:N14"/>
    <mergeCell ref="O14:P14"/>
    <mergeCell ref="B13:C13"/>
    <mergeCell ref="E13:F13"/>
    <mergeCell ref="G13:H13"/>
    <mergeCell ref="J13:K13"/>
    <mergeCell ref="M13:N13"/>
    <mergeCell ref="O13:P13"/>
    <mergeCell ref="B12:C12"/>
    <mergeCell ref="E12:F12"/>
    <mergeCell ref="G12:H12"/>
    <mergeCell ref="J12:K12"/>
    <mergeCell ref="M12:N12"/>
    <mergeCell ref="O12:P12"/>
    <mergeCell ref="B11:C11"/>
    <mergeCell ref="E11:F11"/>
    <mergeCell ref="G11:H11"/>
    <mergeCell ref="J11:K11"/>
    <mergeCell ref="M11:N11"/>
    <mergeCell ref="O11:P11"/>
    <mergeCell ref="B10:C10"/>
    <mergeCell ref="E10:F10"/>
    <mergeCell ref="G10:H10"/>
    <mergeCell ref="J10:K10"/>
    <mergeCell ref="M10:N10"/>
    <mergeCell ref="O10:P10"/>
    <mergeCell ref="B9:C9"/>
    <mergeCell ref="E9:F9"/>
    <mergeCell ref="G9:H9"/>
    <mergeCell ref="J9:K9"/>
    <mergeCell ref="M9:N9"/>
    <mergeCell ref="O9:P9"/>
    <mergeCell ref="B8:C8"/>
    <mergeCell ref="E8:F8"/>
    <mergeCell ref="G8:H8"/>
    <mergeCell ref="J8:K8"/>
    <mergeCell ref="M8:N8"/>
    <mergeCell ref="O8:P8"/>
    <mergeCell ref="B7:C7"/>
    <mergeCell ref="E7:F7"/>
    <mergeCell ref="G7:H7"/>
    <mergeCell ref="J7:K7"/>
    <mergeCell ref="M7:N7"/>
    <mergeCell ref="O7:P7"/>
    <mergeCell ref="B6:C6"/>
    <mergeCell ref="E6:F6"/>
    <mergeCell ref="G6:H6"/>
    <mergeCell ref="J6:K6"/>
    <mergeCell ref="M6:N6"/>
    <mergeCell ref="O6:P6"/>
    <mergeCell ref="B5:C5"/>
    <mergeCell ref="E5:F5"/>
    <mergeCell ref="G5:H5"/>
    <mergeCell ref="J5:K5"/>
    <mergeCell ref="M5:N5"/>
    <mergeCell ref="O5:P5"/>
    <mergeCell ref="B4:C4"/>
    <mergeCell ref="E4:F4"/>
    <mergeCell ref="G4:H4"/>
    <mergeCell ref="J4:K4"/>
    <mergeCell ref="M4:N4"/>
    <mergeCell ref="O4:P4"/>
    <mergeCell ref="B3:C3"/>
    <mergeCell ref="E3:F3"/>
    <mergeCell ref="G3:H3"/>
    <mergeCell ref="J3:K3"/>
    <mergeCell ref="M3:N3"/>
    <mergeCell ref="O3:P3"/>
    <mergeCell ref="J43:K43"/>
    <mergeCell ref="M43:N43"/>
    <mergeCell ref="O43:P43"/>
    <mergeCell ref="J44:K44"/>
    <mergeCell ref="M44:N44"/>
    <mergeCell ref="O44:P44"/>
    <mergeCell ref="J41:K41"/>
    <mergeCell ref="M41:N41"/>
    <mergeCell ref="O41:P41"/>
    <mergeCell ref="J42:K42"/>
    <mergeCell ref="M42:N42"/>
    <mergeCell ref="O42:P42"/>
    <mergeCell ref="J39:K39"/>
    <mergeCell ref="M39:N39"/>
    <mergeCell ref="O39:P39"/>
    <mergeCell ref="J40:K40"/>
    <mergeCell ref="M40:N40"/>
    <mergeCell ref="O40:P40"/>
    <mergeCell ref="J37:K37"/>
    <mergeCell ref="M37:N37"/>
    <mergeCell ref="O37:P37"/>
    <mergeCell ref="J38:K38"/>
    <mergeCell ref="M38:N38"/>
    <mergeCell ref="O38:P38"/>
    <mergeCell ref="J35:K35"/>
    <mergeCell ref="M35:N35"/>
    <mergeCell ref="O35:P35"/>
    <mergeCell ref="J36:K36"/>
    <mergeCell ref="M36:N36"/>
    <mergeCell ref="O36:P36"/>
    <mergeCell ref="J33:K33"/>
    <mergeCell ref="M33:N33"/>
    <mergeCell ref="O33:P33"/>
    <mergeCell ref="J34:K34"/>
    <mergeCell ref="M34:N34"/>
    <mergeCell ref="O34:P34"/>
    <mergeCell ref="J31:K31"/>
    <mergeCell ref="M31:N31"/>
    <mergeCell ref="O31:P31"/>
    <mergeCell ref="J32:K32"/>
    <mergeCell ref="M32:N32"/>
    <mergeCell ref="O32:P32"/>
    <mergeCell ref="J29:K29"/>
    <mergeCell ref="M29:N29"/>
    <mergeCell ref="O29:P29"/>
    <mergeCell ref="J30:K30"/>
    <mergeCell ref="M30:N30"/>
    <mergeCell ref="O30:P30"/>
    <mergeCell ref="J27:K27"/>
    <mergeCell ref="M27:N27"/>
    <mergeCell ref="O27:P27"/>
    <mergeCell ref="J28:K28"/>
    <mergeCell ref="M28:N28"/>
    <mergeCell ref="O28:P28"/>
    <mergeCell ref="J25:K25"/>
    <mergeCell ref="M25:N25"/>
    <mergeCell ref="O25:P25"/>
    <mergeCell ref="J26:K26"/>
    <mergeCell ref="M26:N26"/>
    <mergeCell ref="O26:P26"/>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s>
  <phoneticPr fontId="10"/>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909b875bde15145598d857216a99aad2">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dde1d761e9537a12b81f03303b43a413"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C16007-6BE8-4151-A6E3-C36628170142}">
  <ds:schemaRefs>
    <ds:schemaRef ds:uri="http://schemas.microsoft.com/sharepoint/v3/contenttype/forms"/>
  </ds:schemaRefs>
</ds:datastoreItem>
</file>

<file path=customXml/itemProps2.xml><?xml version="1.0" encoding="utf-8"?>
<ds:datastoreItem xmlns:ds="http://schemas.openxmlformats.org/officeDocument/2006/customXml" ds:itemID="{FDEDB5F7-9E51-4BD5-ABC2-584727DCE293}">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customXml/itemProps3.xml><?xml version="1.0" encoding="utf-8"?>
<ds:datastoreItem xmlns:ds="http://schemas.openxmlformats.org/officeDocument/2006/customXml" ds:itemID="{3A5B0C8B-FCF0-4AD5-885A-6A6D0BE92E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表紙 </vt:lpstr>
      <vt:lpstr>１申請者の概要 </vt:lpstr>
      <vt:lpstr>２補助事業の概要</vt:lpstr>
      <vt:lpstr>３輸出実績 成果目標</vt:lpstr>
      <vt:lpstr>4施設など整備事業費の内訳</vt:lpstr>
      <vt:lpstr>５配分基準２</vt:lpstr>
      <vt:lpstr>5専門用語説明</vt:lpstr>
      <vt:lpstr>6添付書類</vt:lpstr>
      <vt:lpstr>費用対効果（概算）</vt:lpstr>
      <vt:lpstr>（別表）還元率一覧表</vt:lpstr>
      <vt:lpstr>別紙様式１－１号</vt:lpstr>
      <vt:lpstr>別紙様式１－１号別添3</vt:lpstr>
      <vt:lpstr>別紙様式１－１号別添１</vt:lpstr>
      <vt:lpstr>費用対効果 (2)</vt:lpstr>
      <vt:lpstr>'１申請者の概要 '!Print_Area</vt:lpstr>
      <vt:lpstr>'２補助事業の概要'!Print_Area</vt:lpstr>
      <vt:lpstr>'３輸出実績 成果目標'!Print_Area</vt:lpstr>
      <vt:lpstr>'4施設など整備事業費の内訳'!Print_Area</vt:lpstr>
      <vt:lpstr>'５配分基準２'!Print_Area</vt:lpstr>
      <vt:lpstr>'6添付書類'!Print_Area</vt:lpstr>
      <vt:lpstr>'費用対効果 (2)'!Print_Area</vt:lpstr>
      <vt:lpstr>'費用対効果（概算）'!Print_Area</vt:lpstr>
      <vt:lpstr>'表紙 '!Print_Area</vt:lpstr>
      <vt:lpstr>'別紙様式１－１号'!Print_Area</vt:lpstr>
      <vt:lpstr>'別紙様式１－１号別添１'!Print_Area</vt:lpstr>
      <vt:lpstr>'別紙様式１－１号別添3'!Print_Area</vt:lpstr>
      <vt:lpstr>'３輸出実績 成果目標'!Print_Titles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2026-03-25T02:21:07Z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