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企画財政課\R6(2024)\08_財政調査\00_全般\20250312〆_令和５年度財政状況資料集の作成等について（1回目）\町→県\"/>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<sst xmlns="http://schemas.openxmlformats.org/spreadsheetml/2006/main" count="1045" uniqueCount="563">
  <si>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</si>
  <si>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</si>
  <si>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</si>
  <si>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</si>
  <si>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</si>
  <si>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</si>
  <si>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</si>
  <si>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</si>
  <si>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</si>
  <si>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</si>
  <si>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</si>
  <si>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</si>
  <si>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</si>
  <si>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</si>
  <si>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</si>
  <si>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</si>
  <si>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</si>
  <si>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</si>
  <si>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</si>
  <si>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</si>
  <si>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</si>
  <si>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</si>
  <si>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</si>
  <si>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</si>
  <si>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</si>
  <si>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</si>
  <si>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</si>
  <si>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</si>
  <si>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</si>
  <si>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</si>
  <si>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</si>
  <si>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</si>
  <si>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</si>
  <si>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</si>
  <si>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</si>
  <si>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</si>
  <si>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</si>
  <si>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</si>
  <si>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</si>
  <si>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</si>
  <si>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</si>
  <si>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</si>
  <si>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</si>
  <si>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</si>
  <si>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</si>
  <si>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</si>
  <si>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</si>
  <si>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</si>
  <si>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</si>
  <si>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</si>
  <si>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</si>
  <si>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</si>
  <si>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</si>
  <si>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</si>
  <si>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</si>
  <si>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</si>
  <si>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</si>
  <si>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</si>
  <si>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</si>
  <si>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</si>
  <si>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</si>
  <si>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</si>
  <si>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</si>
  <si>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</si>
  <si>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</si>
  <si>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</si>
  <si>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</si>
  <si>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</si>
  <si>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</si>
  <si>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</si>
  <si>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</si>
  <si>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</si>
  <si>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</si>
  <si>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</si>
  <si>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</si>
  <si>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</si>
  <si>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</si>
  <si>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</si>
  <si>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</si>
  <si>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</si>
  <si>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</si>
  <si>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</si>
  <si>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</si>
  <si>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</si>
  <si>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</si>
  <si>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</si>
  <si>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</si>
  <si>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</si>
  <si>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</si>
  <si>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</si>
  <si>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</si>
  <si>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</si>
  <si>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</si>
  <si>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</si>
  <si>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</si>
  <si>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</si>
  <si>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</si>
  <si>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</si>
  <si>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</si>
  <si>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</si>
  <si>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</si>
  <si>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</si>
  <si>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</si>
  <si>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</si>
  <si>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</si>
  <si>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</si>
  <si>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</si>
  <si>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</si>
  <si>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</si>
  <si>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</si>
  <si>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</si>
  <si>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</si>
  <si>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</si>
  <si>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</si>
  <si>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</si>
  <si>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</si>
  <si>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</si>
  <si>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</si>
  <si>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</si>
  <si>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</si>
  <si>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</si>
  <si>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</si>
  <si>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</si>
  <si>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</si>
  <si>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</si>
  <si>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</si>
  <si>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</si>
  <si>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</si>
  <si>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</si>
  <si>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</si>
  <si>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</si>
  <si>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</si>
  <si>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</si>
  <si>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</si>
  <si>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</si>
  <si>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</si>
  <si>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</si>
  <si>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</si>
  <si>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</si>
  <si>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</si>
  <si>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</si>
  <si>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</si>
  <si>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</si>
  <si>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</si>
  <si>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</si>
  <si>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</si>
  <si>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</si>
  <si>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</si>
  <si>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</si>
  <si>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</si>
  <si>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</si>
  <si>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</si>
  <si>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</si>
  <si>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</si>
  <si>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</si>
  <si>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</si>
  <si>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</si>
  <si>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</si>
  <si>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</si>
  <si>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</si>
  <si>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</si>
  <si>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</si>
  <si>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</si>
  <si>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</si>
  <si>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</si>
  <si>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</si>
  <si>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</si>
  <si>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</si>
  <si>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</si>
  <si>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</si>
  <si>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</si>
  <si>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</si>
  <si>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</si>
  <si>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</si>
  <si>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</si>
  <si>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</si>
  <si>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</si>
  <si>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</si>
  <si>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</si>
  <si>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</si>
  <si>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</si>
  <si>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</si>
  <si>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</si>
  <si>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</si>
  <si>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</si>
  <si>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</si>
  <si>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</si>
  <si>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</si>
  <si>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</si>
  <si>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</si>
  <si>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</si>
  <si>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</si>
  <si>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</si>
  <si>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</si>
  <si>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</si>
  <si>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</si>
  <si>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</si>
  <si>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</si>
  <si>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</si>
  <si>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</si>
  <si>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</si>
  <si>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</si>
  <si>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</si>
  <si>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</si>
  <si>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島根県邑南町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</si>
  <si>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</si>
  <si>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</si>
  <si>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</si>
  <si>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</si>
  <si>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</si>
  <si>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</si>
  <si>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</si>
  <si>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</si>
  <si>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</si>
  <si>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</si>
  <si>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</si>
  <si>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</si>
  <si>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</si>
  <si>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</si>
  <si>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</si>
  <si>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</si>
  <si>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</si>
  <si>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</si>
  <si>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</si>
  <si>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</si>
  <si>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</si>
  <si>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</si>
  <si>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</si>
  <si>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</si>
  <si>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</si>
  <si>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</si>
  <si>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</si>
  <si>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</si>
  <si>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</si>
  <si>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</si>
  <si>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</si>
  <si>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</si>
  <si>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</si>
  <si>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</si>
  <si>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</si>
  <si>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</si>
  <si>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</si>
  <si>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</si>
  <si>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</si>
  <si>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</si>
  <si>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</si>
  <si>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</si>
  <si>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</si>
  <si>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</si>
  <si>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</si>
  <si>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</si>
  <si>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</si>
  <si>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</si>
  <si>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</si>
  <si>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</si>
  <si>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</si>
  <si>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</si>
  <si>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</si>
  <si>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</si>
  <si>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</si>
  <si>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</si>
  <si>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</si>
  <si>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</si>
  <si>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</si>
  <si>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</si>
  <si>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</si>
  <si>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</si>
  <si>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</si>
  <si>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</si>
  <si>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</si>
  <si>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</si>
  <si>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</si>
  <si>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</si>
  <si>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</si>
  <si>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</si>
  <si>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</si>
  <si>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</si>
  <si>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</si>
  <si>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</si>
  <si>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</si>
  <si>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</si>
  <si>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</si>
  <si>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</si>
  <si>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</si>
  <si>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</si>
  <si>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</si>
  <si>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</si>
  <si>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</si>
  <si>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</si>
  <si>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</si>
  <si>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</si>
  <si>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</si>
  <si>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</si>
  <si>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</si>
  <si>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</si>
  <si>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</si>
  <si>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</si>
  <si>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</si>
  <si>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</si>
  <si>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</si>
  <si>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</si>
  <si>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</si>
  <si>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</si>
  <si>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</si>
  <si>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</si>
  <si>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</si>
  <si>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</si>
  <si>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</si>
  <si>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</si>
  <si>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</si>
  <si>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</si>
  <si>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</si>
  <si>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</si>
  <si>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</si>
  <si>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</si>
  <si>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</si>
  <si>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</si>
  <si>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</si>
  <si>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</si>
  <si>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</si>
  <si>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</si>
  <si>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</si>
  <si>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</si>
  <si>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</si>
  <si>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</si>
  <si>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</si>
  <si>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</si>
  <si>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</si>
  <si>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</si>
  <si>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</si>
  <si>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</si>
  <si>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</si>
  <si>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</si>
  <si>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</si>
  <si>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</si>
  <si>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</si>
  <si>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</si>
  <si>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</si>
  <si>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</si>
  <si>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</si>
  <si>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</si>
  <si>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</si>
  <si>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</si>
  <si>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</si>
  <si>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</si>
  <si>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</si>
  <si>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</si>
  <si>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</si>
  <si>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</si>
  <si>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</si>
  <si>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</si>
  <si>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</si>
  <si>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</si>
  <si>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</si>
  <si>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</si>
  <si>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島根県邑南町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</si>
  <si>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</si>
  <si>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</si>
  <si>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</si>
  <si>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</si>
  <si>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</si>
  <si>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</si>
  <si>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</si>
  <si>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</si>
  <si>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</si>
  <si>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</si>
  <si>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</si>
  <si>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</si>
  <si>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</si>
  <si>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</si>
  <si>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</si>
  <si>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</si>
  <si>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</si>
  <si>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</si>
  <si>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</si>
  <si>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</si>
  <si>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</si>
  <si>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</si>
  <si>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</si>
  <si>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</si>
  <si>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</si>
  <si>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</si>
  <si>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</si>
  <si>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</si>
  <si>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</si>
  <si>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</si>
  <si>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</si>
  <si>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</si>
  <si>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</si>
  <si>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</si>
  <si>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</si>
  <si>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</si>
  <si>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</si>
  <si>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</si>
  <si>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</si>
  <si>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</si>
  <si>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</si>
  <si>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</si>
  <si>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</si>
  <si>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</si>
  <si>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</si>
  <si>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</si>
  <si>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</si>
  <si>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</si>
  <si>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</si>
  <si>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</si>
  <si>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</si>
  <si>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</si>
  <si>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</si>
  <si>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</si>
  <si>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</si>
  <si>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</si>
  <si>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</si>
  <si>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</si>
  <si>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</si>
  <si>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</si>
  <si>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</si>
  <si>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</si>
  <si>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</si>
  <si>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</si>
  <si>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</si>
  <si>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</si>
  <si>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</si>
  <si>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</si>
  <si>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</si>
  <si>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</si>
  <si>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</si>
  <si>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</si>
  <si>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</si>
  <si>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</si>
  <si>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</si>
  <si>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</si>
  <si>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</si>
  <si>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</si>
  <si>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</si>
  <si>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</si>
  <si>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</si>
  <si>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</si>
  <si>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</si>
  <si>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</si>
  <si>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</si>
  <si>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</si>
  <si>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</si>
  <si>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</si>
  <si>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</si>
  <si>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</si>
  <si>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</si>
  <si>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</si>
  <si>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</si>
  <si>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</si>
  <si>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</si>
  <si>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</si>
  <si>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</si>
  <si>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</si>
  <si>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</si>
  <si>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</si>
  <si>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</si>
  <si>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</si>
  <si>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</si>
  <si>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</si>
  <si>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</si>
  <si>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</si>
  <si>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</si>
  <si>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</si>
  <si>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</si>
  <si>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</si>
  <si>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</si>
  <si>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</si>
  <si>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</si>
  <si>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</si>
  <si>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</si>
  <si>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</si>
  <si>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</si>
  <si>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</si>
  <si>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</si>
  <si>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</si>
  <si>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</si>
  <si>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</si>
  <si>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</si>
  <si>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</si>
  <si>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</si>
  <si>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</si>
  <si>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</si>
  <si>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</si>
  <si>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</si>
  <si>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</si>
  <si>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</si>
  <si>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</si>
  <si>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</si>
  <si>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</si>
  <si>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</si>
  <si>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</si>
  <si>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</si>
  <si>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</si>
  <si>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</si>
  <si>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</si>
  <si>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</si>
  <si>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</si>
  <si>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</si>
  <si>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</si>
  <si>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</si>
  <si>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</si>
  <si>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</si>
  <si>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</si>
  <si>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</si>
  <si>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</si>
  <si>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</si>
  <si>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</si>
  <si>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</si>
  <si>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</si>
  <si>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</si>
  <si>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</si>
  <si>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</si>
  <si>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</si>
  <si>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</si>
  <si>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</si>
  <si>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</si>
  <si>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</si>
  <si>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</si>
  <si>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</si>
  <si>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</si>
  <si>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</si>
  <si>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</si>
  <si>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</si>
  <si>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</si>
  <si>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</si>
  <si>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</si>
  <si>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</si>
  <si>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</si>
  <si>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</si>
  <si>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</si>
  <si>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</si>
  <si>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2.94</t>
  </si>
  <si>
    <t>一般会計</t>
  </si>
  <si>
    <t>下水道事業特別会計</t>
  </si>
  <si>
    <t>水道事業会計</t>
  </si>
  <si>
    <t>電気通信事業特別会計</t>
  </si>
  <si>
    <t>国民健康保険事業特別会計</t>
  </si>
  <si>
    <t>国民健康保険直営診療所事業特別会計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</si>
  <si>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</si>
  <si>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</si>
  <si>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</si>
  <si>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</si>
  <si>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</si>
  <si>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</si>
  <si>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</si>
  <si>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</si>
  <si>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邑智郡総合事務組合（普通）</t>
    <rPh sb="10" eb="12">
      <t>フツウ</t>
    </rPh>
    <phoneticPr fontId="10"/>
  </si>
  <si>
    <t>邑智郡総合事務組合（介護）</t>
    <rPh sb="10" eb="12">
      <t>カイゴ</t>
    </rPh>
    <phoneticPr fontId="10"/>
  </si>
  <si>
    <t>邑智郡公立病院組合</t>
  </si>
  <si>
    <t>江津邑智消防組合</t>
    <rPh sb="0" eb="2">
      <t>ゴウツ</t>
    </rPh>
    <rPh sb="2" eb="4">
      <t>オオチ</t>
    </rPh>
    <rPh sb="4" eb="6">
      <t>ショウボウ</t>
    </rPh>
    <rPh sb="6" eb="8">
      <t>クミアイ</t>
    </rPh>
    <phoneticPr fontId="10"/>
  </si>
  <si>
    <t>島根県市町村総合事務組合</t>
  </si>
  <si>
    <t>島根県後期高齢者医療広域連合（普通）</t>
    <rPh sb="15" eb="17">
      <t>フツウ</t>
    </rPh>
    <phoneticPr fontId="10"/>
  </si>
  <si>
    <t>島根県後期高齢者医療広域連合（事業）</t>
    <rPh sb="15" eb="17">
      <t>ジギョウ</t>
    </rPh>
    <phoneticPr fontId="10"/>
  </si>
  <si>
    <t>公益財団法人邑智郡広域振興財団</t>
    <rPh sb="0" eb="2">
      <t>コウエキ</t>
    </rPh>
    <rPh sb="2" eb="6">
      <t>ザイダンホウジン</t>
    </rPh>
    <rPh sb="6" eb="9">
      <t>オオチグン</t>
    </rPh>
    <rPh sb="9" eb="11">
      <t>コウイキ</t>
    </rPh>
    <rPh sb="11" eb="13">
      <t>シンコウ</t>
    </rPh>
    <rPh sb="13" eb="15">
      <t>ザイダン</t>
    </rPh>
    <phoneticPr fontId="10"/>
  </si>
  <si>
    <t>合同会社アグリサポートおーなん</t>
    <rPh sb="0" eb="2">
      <t>ゴウドウ</t>
    </rPh>
    <rPh sb="2" eb="4">
      <t>カイシャ</t>
    </rPh>
    <phoneticPr fontId="10"/>
  </si>
  <si>
    <t>おおなんきらりエネルギー株式会社</t>
    <rPh sb="12" eb="16">
      <t>カブシキガイシャ</t>
    </rPh>
    <phoneticPr fontId="10"/>
  </si>
  <si>
    <t>-</t>
    <phoneticPr fontId="2"/>
  </si>
  <si>
    <t>地域振興基金</t>
    <rPh sb="0" eb="2">
      <t>チイキ</t>
    </rPh>
    <rPh sb="2" eb="4">
      <t>シンコウ</t>
    </rPh>
    <rPh sb="4" eb="6">
      <t>キキン</t>
    </rPh>
    <phoneticPr fontId="5"/>
  </si>
  <si>
    <t>電気通信事業基金</t>
    <phoneticPr fontId="2"/>
  </si>
  <si>
    <t>三江線跡地活用基金</t>
    <phoneticPr fontId="2"/>
  </si>
  <si>
    <t>日本一の子育て村推進基金</t>
    <phoneticPr fontId="2"/>
  </si>
  <si>
    <t>ふるさと基金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</si>
</sst>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D673-45B7-9F6F-33218019C9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132160</c:v>
                </c:pt>
                <c:pt idx="1">
                  <c:v>150074</c:v>
                </c:pt>
                <c:pt idx="2">
                  <c:v>121430</c:v>
                </c:pt>
                <c:pt idx="3">
                  <c:v>253197</c:v>
                </c:pt>
                <c:pt idx="4">
                  <c:v>389130</c:v>
                </c:pt>
              </c:numCache>
            </c:numRef>
          </c:val>
          <c:smooth val="0"/>
          <c:extLst>
            <c:ext xmlns:c16="http://schemas.microsoft.com/office/drawing/2014/chart" uri="{C3380CC4-5D6E-409C-BE32-E72D297353CC}">
              <c16:uniqueId val="{00000001-D673-45B7-9F6F-33218019C9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3.23</c:v>
                </c:pt>
                <c:pt idx="1">
                  <c:v>2.98</c:v>
                </c:pt>
                <c:pt idx="2">
                  <c:v>2.96</c:v>
                </c:pt>
                <c:pt idx="3">
                  <c:v>4.5199999999999996</c:v>
                </c:pt>
                <c:pt idx="4">
                  <c:v>4.84</c:v>
                </c:pt>
              </c:numCache>
            </c:numRef>
          </c:val>
          <c:extLst>
            <c:ext xmlns:c16="http://schemas.microsoft.com/office/drawing/2014/chart" uri="{C3380CC4-5D6E-409C-BE32-E72D297353CC}">
              <c16:uniqueId val="{00000000-6492-425C-BCF9-A3C1F1D5D4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3.99</c:v>
                </c:pt>
                <c:pt idx="1">
                  <c:v>5.72</c:v>
                </c:pt>
                <c:pt idx="2">
                  <c:v>7.01</c:v>
                </c:pt>
                <c:pt idx="3">
                  <c:v>9.7799999999999994</c:v>
                </c:pt>
                <c:pt idx="4">
                  <c:v>15.8</c:v>
                </c:pt>
              </c:numCache>
            </c:numRef>
          </c:val>
          <c:extLst>
            <c:ext xmlns:c16="http://schemas.microsoft.com/office/drawing/2014/chart" uri="{C3380CC4-5D6E-409C-BE32-E72D297353CC}">
              <c16:uniqueId val="{00000001-6492-425C-BCF9-A3C1F1D5D4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-2.94</c:v>
                </c:pt>
                <c:pt idx="1">
                  <c:v>3.79</c:v>
                </c:pt>
                <c:pt idx="2">
                  <c:v>3.11</c:v>
                </c:pt>
                <c:pt idx="3">
                  <c:v>4.1500000000000004</c:v>
                </c:pt>
                <c:pt idx="4">
                  <c:v>6.28</c:v>
                </c:pt>
              </c:numCache>
            </c:numRef>
          </c:val>
          <c:smooth val="0"/>
          <c:extLst>
            <c:ext xmlns:c16="http://schemas.microsoft.com/office/drawing/2014/chart" uri="{C3380CC4-5D6E-409C-BE32-E72D297353CC}">
              <c16:uniqueId val="{00000002-6492-425C-BCF9-A3C1F1D5D4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19-495E-9FF3-F7EECC8B88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19-495E-9FF3-F7EECC8B88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19-495E-9FF3-F7EECC8B888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3-E919-495E-9FF3-F7EECC8B888C}"/>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7.0000000000000007E-2</c:v>
                </c:pt>
                <c:pt idx="4">
                  <c:v>#N/A</c:v>
                </c:pt>
                <c:pt idx="5">
                  <c:v>0.05</c:v>
                </c:pt>
                <c:pt idx="6">
                  <c:v>#N/A</c:v>
                </c:pt>
                <c:pt idx="7">
                  <c:v>0.1</c:v>
                </c:pt>
                <c:pt idx="8">
                  <c:v>#N/A</c:v>
                </c:pt>
                <c:pt idx="9">
                  <c:v>7.0000000000000007E-2</c:v>
                </c:pt>
              </c:numCache>
            </c:numRef>
          </c:val>
          <c:extLst>
            <c:ext xmlns:c16="http://schemas.microsoft.com/office/drawing/2014/chart" uri="{C3380CC4-5D6E-409C-BE32-E72D297353CC}">
              <c16:uniqueId val="{00000004-E919-495E-9FF3-F7EECC8B888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0.23</c:v>
                </c:pt>
                <c:pt idx="4">
                  <c:v>#N/A</c:v>
                </c:pt>
                <c:pt idx="5">
                  <c:v>0.25</c:v>
                </c:pt>
                <c:pt idx="6">
                  <c:v>#N/A</c:v>
                </c:pt>
                <c:pt idx="7">
                  <c:v>0.18</c:v>
                </c:pt>
                <c:pt idx="8">
                  <c:v>#N/A</c:v>
                </c:pt>
                <c:pt idx="9">
                  <c:v>0.16</c:v>
                </c:pt>
              </c:numCache>
            </c:numRef>
          </c:val>
          <c:extLst>
            <c:ext xmlns:c16="http://schemas.microsoft.com/office/drawing/2014/chart" uri="{C3380CC4-5D6E-409C-BE32-E72D297353CC}">
              <c16:uniqueId val="{00000005-E919-495E-9FF3-F7EECC8B888C}"/>
            </c:ext>
          </c:extLst>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0.18</c:v>
                </c:pt>
                <c:pt idx="4">
                  <c:v>#N/A</c:v>
                </c:pt>
                <c:pt idx="5">
                  <c:v>0.22</c:v>
                </c:pt>
                <c:pt idx="6">
                  <c:v>#N/A</c:v>
                </c:pt>
                <c:pt idx="7">
                  <c:v>0.17</c:v>
                </c:pt>
                <c:pt idx="8">
                  <c:v>#N/A</c:v>
                </c:pt>
                <c:pt idx="9">
                  <c:v>0.33</c:v>
                </c:pt>
              </c:numCache>
            </c:numRef>
          </c:val>
          <c:extLst>
            <c:ext xmlns:c16="http://schemas.microsoft.com/office/drawing/2014/chart" uri="{C3380CC4-5D6E-409C-BE32-E72D297353CC}">
              <c16:uniqueId val="{00000006-E919-495E-9FF3-F7EECC8B888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0.56999999999999995</c:v>
                </c:pt>
                <c:pt idx="2">
                  <c:v>#N/A</c:v>
                </c:pt>
                <c:pt idx="3">
                  <c:v>1.1599999999999999</c:v>
                </c:pt>
                <c:pt idx="4">
                  <c:v>#N/A</c:v>
                </c:pt>
                <c:pt idx="5">
                  <c:v>1.7</c:v>
                </c:pt>
                <c:pt idx="6">
                  <c:v>#N/A</c:v>
                </c:pt>
                <c:pt idx="7">
                  <c:v>2.29</c:v>
                </c:pt>
                <c:pt idx="8">
                  <c:v>#N/A</c:v>
                </c:pt>
                <c:pt idx="9">
                  <c:v>2.1</c:v>
                </c:pt>
              </c:numCache>
            </c:numRef>
          </c:val>
          <c:extLst>
            <c:ext xmlns:c16="http://schemas.microsoft.com/office/drawing/2014/chart" uri="{C3380CC4-5D6E-409C-BE32-E72D297353CC}">
              <c16:uniqueId val="{00000007-E919-495E-9FF3-F7EECC8B888C}"/>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0.57999999999999996</c:v>
                </c:pt>
                <c:pt idx="2">
                  <c:v>#N/A</c:v>
                </c:pt>
                <c:pt idx="3">
                  <c:v>1.07</c:v>
                </c:pt>
                <c:pt idx="4">
                  <c:v>#N/A</c:v>
                </c:pt>
                <c:pt idx="5">
                  <c:v>0.62</c:v>
                </c:pt>
                <c:pt idx="6">
                  <c:v>#N/A</c:v>
                </c:pt>
                <c:pt idx="7">
                  <c:v>0.31</c:v>
                </c:pt>
                <c:pt idx="8">
                  <c:v>#N/A</c:v>
                </c:pt>
                <c:pt idx="9">
                  <c:v>2.79</c:v>
                </c:pt>
              </c:numCache>
            </c:numRef>
          </c:val>
          <c:extLst>
            <c:ext xmlns:c16="http://schemas.microsoft.com/office/drawing/2014/chart" uri="{C3380CC4-5D6E-409C-BE32-E72D297353CC}">
              <c16:uniqueId val="{00000008-E919-495E-9FF3-F7EECC8B88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2.93</c:v>
                </c:pt>
                <c:pt idx="2">
                  <c:v>#N/A</c:v>
                </c:pt>
                <c:pt idx="3">
                  <c:v>2.79</c:v>
                </c:pt>
                <c:pt idx="4">
                  <c:v>#N/A</c:v>
                </c:pt>
                <c:pt idx="5">
                  <c:v>2.73</c:v>
                </c:pt>
                <c:pt idx="6">
                  <c:v>#N/A</c:v>
                </c:pt>
                <c:pt idx="7">
                  <c:v>4.33</c:v>
                </c:pt>
                <c:pt idx="8">
                  <c:v>#N/A</c:v>
                </c:pt>
                <c:pt idx="9">
                  <c:v>4.5</c:v>
                </c:pt>
              </c:numCache>
            </c:numRef>
          </c:val>
          <c:extLst>
            <c:ext xmlns:c16="http://schemas.microsoft.com/office/drawing/2014/chart" uri="{C3380CC4-5D6E-409C-BE32-E72D297353CC}">
              <c16:uniqueId val="{00000009-E919-495E-9FF3-F7EECC8B88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1801</c:v>
                </c:pt>
                <c:pt idx="5">
                  <c:v>1706</c:v>
                </c:pt>
                <c:pt idx="8">
                  <c:v>1616</c:v>
                </c:pt>
                <c:pt idx="11">
                  <c:v>1622</c:v>
                </c:pt>
                <c:pt idx="14">
                  <c:v>1620</c:v>
                </c:pt>
              </c:numCache>
            </c:numRef>
          </c:val>
          <c:extLst>
            <c:ext xmlns:c16="http://schemas.microsoft.com/office/drawing/2014/chart" uri="{C3380CC4-5D6E-409C-BE32-E72D297353CC}">
              <c16:uniqueId val="{00000000-50D7-46C8-8ACA-7863DD3DA4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1</c:v>
                </c:pt>
              </c:numCache>
            </c:numRef>
          </c:val>
          <c:extLst>
            <c:ext xmlns:c16="http://schemas.microsoft.com/office/drawing/2014/chart" uri="{C3380CC4-5D6E-409C-BE32-E72D297353CC}">
              <c16:uniqueId val="{00000001-50D7-46C8-8ACA-7863DD3DA4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4</c:v>
                </c:pt>
                <c:pt idx="6">
                  <c:v>4</c:v>
                </c:pt>
                <c:pt idx="9">
                  <c:v>4</c:v>
                </c:pt>
                <c:pt idx="12">
                  <c:v>4</c:v>
                </c:pt>
              </c:numCache>
            </c:numRef>
          </c:val>
          <c:extLst>
            <c:ext xmlns:c16="http://schemas.microsoft.com/office/drawing/2014/chart" uri="{C3380CC4-5D6E-409C-BE32-E72D297353CC}">
              <c16:uniqueId val="{00000002-50D7-46C8-8ACA-7863DD3DA4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c:v>
                </c:pt>
                <c:pt idx="3">
                  <c:v>109</c:v>
                </c:pt>
                <c:pt idx="6">
                  <c:v>73</c:v>
                </c:pt>
                <c:pt idx="9">
                  <c:v>75</c:v>
                </c:pt>
                <c:pt idx="12">
                  <c:v>70</c:v>
                </c:pt>
              </c:numCache>
            </c:numRef>
          </c:val>
          <c:extLst>
            <c:ext xmlns:c16="http://schemas.microsoft.com/office/drawing/2014/chart" uri="{C3380CC4-5D6E-409C-BE32-E72D297353CC}">
              <c16:uniqueId val="{00000003-50D7-46C8-8ACA-7863DD3DA4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715</c:v>
                </c:pt>
                <c:pt idx="3">
                  <c:v>735</c:v>
                </c:pt>
                <c:pt idx="6">
                  <c:v>739</c:v>
                </c:pt>
                <c:pt idx="9">
                  <c:v>726</c:v>
                </c:pt>
                <c:pt idx="12">
                  <c:v>635</c:v>
                </c:pt>
              </c:numCache>
            </c:numRef>
          </c:val>
          <c:extLst>
            <c:ext xmlns:c16="http://schemas.microsoft.com/office/drawing/2014/chart" uri="{C3380CC4-5D6E-409C-BE32-E72D297353CC}">
              <c16:uniqueId val="{00000004-50D7-46C8-8ACA-7863DD3DA4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D7-46C8-8ACA-7863DD3DA4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D7-46C8-8ACA-7863DD3DA4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1770</c:v>
                </c:pt>
                <c:pt idx="3">
                  <c:v>1611</c:v>
                </c:pt>
                <c:pt idx="6">
                  <c:v>1495</c:v>
                </c:pt>
                <c:pt idx="9">
                  <c:v>1530</c:v>
                </c:pt>
                <c:pt idx="12">
                  <c:v>1580</c:v>
                </c:pt>
              </c:numCache>
            </c:numRef>
          </c:val>
          <c:extLst>
            <c:ext xmlns:c16="http://schemas.microsoft.com/office/drawing/2014/chart" uri="{C3380CC4-5D6E-409C-BE32-E72D297353CC}">
              <c16:uniqueId val="{00000007-50D7-46C8-8ACA-7863DD3DA4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799</c:v>
                </c:pt>
                <c:pt idx="2">
                  <c:v>#N/A</c:v>
                </c:pt>
                <c:pt idx="3">
                  <c:v>#N/A</c:v>
                </c:pt>
                <c:pt idx="4">
                  <c:v>754</c:v>
                </c:pt>
                <c:pt idx="5">
                  <c:v>#N/A</c:v>
                </c:pt>
                <c:pt idx="6">
                  <c:v>#N/A</c:v>
                </c:pt>
                <c:pt idx="7">
                  <c:v>696</c:v>
                </c:pt>
                <c:pt idx="8">
                  <c:v>#N/A</c:v>
                </c:pt>
                <c:pt idx="9">
                  <c:v>#N/A</c:v>
                </c:pt>
                <c:pt idx="10">
                  <c:v>713</c:v>
                </c:pt>
                <c:pt idx="11">
                  <c:v>#N/A</c:v>
                </c:pt>
                <c:pt idx="12">
                  <c:v>#N/A</c:v>
                </c:pt>
                <c:pt idx="13">
                  <c:v>670</c:v>
                </c:pt>
                <c:pt idx="14">
                  <c:v>#N/A</c:v>
                </c:pt>
              </c:numCache>
            </c:numRef>
          </c:val>
          <c:smooth val="0"/>
          <c:extLst>
            <c:ext xmlns:c16="http://schemas.microsoft.com/office/drawing/2014/chart" uri="{C3380CC4-5D6E-409C-BE32-E72D297353CC}">
              <c16:uniqueId val="{00000008-50D7-46C8-8ACA-7863DD3DA4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14164</c:v>
                </c:pt>
                <c:pt idx="5">
                  <c:v>14097</c:v>
                </c:pt>
                <c:pt idx="8">
                  <c:v>13952</c:v>
                </c:pt>
                <c:pt idx="11">
                  <c:v>13844</c:v>
                </c:pt>
                <c:pt idx="14">
                  <c:v>15211</c:v>
                </c:pt>
              </c:numCache>
            </c:numRef>
          </c:val>
          <c:extLst>
            <c:ext xmlns:c16="http://schemas.microsoft.com/office/drawing/2014/chart" uri="{C3380CC4-5D6E-409C-BE32-E72D297353CC}">
              <c16:uniqueId val="{00000000-9FC5-426D-B56D-E97929F91B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462</c:v>
                </c:pt>
                <c:pt idx="5">
                  <c:v>451</c:v>
                </c:pt>
                <c:pt idx="8">
                  <c:v>446</c:v>
                </c:pt>
                <c:pt idx="11">
                  <c:v>398</c:v>
                </c:pt>
                <c:pt idx="14">
                  <c:v>387</c:v>
                </c:pt>
              </c:numCache>
            </c:numRef>
          </c:val>
          <c:extLst>
            <c:ext xmlns:c16="http://schemas.microsoft.com/office/drawing/2014/chart" uri="{C3380CC4-5D6E-409C-BE32-E72D297353CC}">
              <c16:uniqueId val="{00000001-9FC5-426D-B56D-E97929F91B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3572</c:v>
                </c:pt>
                <c:pt idx="5">
                  <c:v>3552</c:v>
                </c:pt>
                <c:pt idx="8">
                  <c:v>3903</c:v>
                </c:pt>
                <c:pt idx="11">
                  <c:v>4007</c:v>
                </c:pt>
                <c:pt idx="14">
                  <c:v>4276</c:v>
                </c:pt>
              </c:numCache>
            </c:numRef>
          </c:val>
          <c:extLst>
            <c:ext xmlns:c16="http://schemas.microsoft.com/office/drawing/2014/chart" uri="{C3380CC4-5D6E-409C-BE32-E72D297353CC}">
              <c16:uniqueId val="{00000002-9FC5-426D-B56D-E97929F91B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C5-426D-B56D-E97929F91B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C5-426D-B56D-E97929F91B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5-426D-B56D-E97929F91B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2029</c:v>
                </c:pt>
                <c:pt idx="3">
                  <c:v>2011</c:v>
                </c:pt>
                <c:pt idx="6">
                  <c:v>1955</c:v>
                </c:pt>
                <c:pt idx="9">
                  <c:v>1927</c:v>
                </c:pt>
                <c:pt idx="12">
                  <c:v>1908</c:v>
                </c:pt>
              </c:numCache>
            </c:numRef>
          </c:val>
          <c:extLst>
            <c:ext xmlns:c16="http://schemas.microsoft.com/office/drawing/2014/chart" uri="{C3380CC4-5D6E-409C-BE32-E72D297353CC}">
              <c16:uniqueId val="{00000006-9FC5-426D-B56D-E97929F91B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559</c:v>
                </c:pt>
                <c:pt idx="3">
                  <c:v>517</c:v>
                </c:pt>
                <c:pt idx="6">
                  <c:v>462</c:v>
                </c:pt>
                <c:pt idx="9">
                  <c:v>464</c:v>
                </c:pt>
                <c:pt idx="12">
                  <c:v>904</c:v>
                </c:pt>
              </c:numCache>
            </c:numRef>
          </c:val>
          <c:extLst>
            <c:ext xmlns:c16="http://schemas.microsoft.com/office/drawing/2014/chart" uri="{C3380CC4-5D6E-409C-BE32-E72D297353CC}">
              <c16:uniqueId val="{00000007-9FC5-426D-B56D-E97929F91B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7534</c:v>
                </c:pt>
                <c:pt idx="3">
                  <c:v>7112</c:v>
                </c:pt>
                <c:pt idx="6">
                  <c:v>6909</c:v>
                </c:pt>
                <c:pt idx="9">
                  <c:v>6465</c:v>
                </c:pt>
                <c:pt idx="12">
                  <c:v>6106</c:v>
                </c:pt>
              </c:numCache>
            </c:numRef>
          </c:val>
          <c:extLst>
            <c:ext xmlns:c16="http://schemas.microsoft.com/office/drawing/2014/chart" uri="{C3380CC4-5D6E-409C-BE32-E72D297353CC}">
              <c16:uniqueId val="{00000008-9FC5-426D-B56D-E97929F91B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c:v>
                </c:pt>
                <c:pt idx="3">
                  <c:v>30</c:v>
                </c:pt>
                <c:pt idx="6">
                  <c:v>25</c:v>
                </c:pt>
                <c:pt idx="9">
                  <c:v>20</c:v>
                </c:pt>
                <c:pt idx="12">
                  <c:v>15</c:v>
                </c:pt>
              </c:numCache>
            </c:numRef>
          </c:val>
          <c:extLst>
            <c:ext xmlns:c16="http://schemas.microsoft.com/office/drawing/2014/chart" uri="{C3380CC4-5D6E-409C-BE32-E72D297353CC}">
              <c16:uniqueId val="{00000009-9FC5-426D-B56D-E97929F91B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12964</c:v>
                </c:pt>
                <c:pt idx="3">
                  <c:v>13255</c:v>
                </c:pt>
                <c:pt idx="6">
                  <c:v>13467</c:v>
                </c:pt>
                <c:pt idx="9">
                  <c:v>13737</c:v>
                </c:pt>
                <c:pt idx="12">
                  <c:v>15800</c:v>
                </c:pt>
              </c:numCache>
            </c:numRef>
          </c:val>
          <c:extLst>
            <c:ext xmlns:c16="http://schemas.microsoft.com/office/drawing/2014/chart" uri="{C3380CC4-5D6E-409C-BE32-E72D297353CC}">
              <c16:uniqueId val="{0000000A-9FC5-426D-B56D-E97929F91B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4923</c:v>
                </c:pt>
                <c:pt idx="2">
                  <c:v>#N/A</c:v>
                </c:pt>
                <c:pt idx="3">
                  <c:v>#N/A</c:v>
                </c:pt>
                <c:pt idx="4">
                  <c:v>4824</c:v>
                </c:pt>
                <c:pt idx="5">
                  <c:v>#N/A</c:v>
                </c:pt>
                <c:pt idx="6">
                  <c:v>#N/A</c:v>
                </c:pt>
                <c:pt idx="7">
                  <c:v>4516</c:v>
                </c:pt>
                <c:pt idx="8">
                  <c:v>#N/A</c:v>
                </c:pt>
                <c:pt idx="9">
                  <c:v>#N/A</c:v>
                </c:pt>
                <c:pt idx="10">
                  <c:v>4364</c:v>
                </c:pt>
                <c:pt idx="11">
                  <c:v>#N/A</c:v>
                </c:pt>
                <c:pt idx="12">
                  <c:v>#N/A</c:v>
                </c:pt>
                <c:pt idx="13">
                  <c:v>4860</c:v>
                </c:pt>
                <c:pt idx="14">
                  <c:v>#N/A</c:v>
                </c:pt>
              </c:numCache>
            </c:numRef>
          </c:val>
          <c:smooth val="0"/>
          <c:extLst>
            <c:ext xmlns:c16="http://schemas.microsoft.com/office/drawing/2014/chart" uri="{C3380CC4-5D6E-409C-BE32-E72D297353CC}">
              <c16:uniqueId val="{0000000B-9FC5-426D-B56D-E97929F91B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503</c:v>
                </c:pt>
                <c:pt idx="1">
                  <c:v>689</c:v>
                </c:pt>
                <c:pt idx="2">
                  <c:v>1109</c:v>
                </c:pt>
              </c:numCache>
            </c:numRef>
          </c:val>
          <c:extLst>
            <c:ext xmlns:c16="http://schemas.microsoft.com/office/drawing/2014/chart" uri="{C3380CC4-5D6E-409C-BE32-E72D297353CC}">
              <c16:uniqueId val="{00000000-1EC3-42CC-A49F-F7C0676ED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2090</c:v>
                </c:pt>
                <c:pt idx="1">
                  <c:v>2065</c:v>
                </c:pt>
                <c:pt idx="2">
                  <c:v>2080</c:v>
                </c:pt>
              </c:numCache>
            </c:numRef>
          </c:val>
          <c:extLst>
            <c:ext xmlns:c16="http://schemas.microsoft.com/office/drawing/2014/chart" uri="{C3380CC4-5D6E-409C-BE32-E72D297353CC}">
              <c16:uniqueId val="{00000001-1EC3-42CC-A49F-F7C0676ED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2681</c:v>
                </c:pt>
                <c:pt idx="1">
                  <c:v>2619</c:v>
                </c:pt>
                <c:pt idx="2">
                  <c:v>2500</c:v>
                </c:pt>
              </c:numCache>
            </c:numRef>
          </c:val>
          <c:extLst>
            <c:ext xmlns:c16="http://schemas.microsoft.com/office/drawing/2014/chart" uri="{C3380CC4-5D6E-409C-BE32-E72D297353CC}">
              <c16:uniqueId val="{00000002-1EC3-42CC-A49F-F7C0676ED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9,734
9,631
419.29
16,225,379
15,787,528
339,382
7,016,526
15,799,885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く施設の統合・廃止や組織の見直し等により、邑南町行財政改善計画を着実に実行し、現在行っている新発債の制限の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43</xdr:row>
      <xdr:rowOff>95250</xdr:rowOff>
    </xdr:to>
    <xdr:cxnSp macro="">
      <xdr:nvCxnSpPr>
        <xdr:cNvPr id="64" name="直線コネクタ 63"/>
        <xdr:cNvCxnSpPr/>
      </xdr:nvCxnSpPr>
      <xdr:spPr>
        <a:xfrm flipV="1">
          <a:off x="4953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xdr:cNvCxnSpPr/>
      </xdr:nvCxnSpPr>
      <xdr:spPr>
        <a:xfrm flipV="1">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町村合併まで福祉施設の運営を直営で行っていたため、近隣自治体と比較して職員数が多い状態にあったが、施設の民間譲渡等を行い職員数の削減を行ってきた。令和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年度までは比率が減少傾向にあったが、令和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年度は普通交付税が増加したものの公債費、補助費などの増加が大きく前年度から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ポイント上昇し、依然として高い比率となっている。現在行っている地方債の発行抑制を継続するとともに、予算編成方針に邑南町行財政改善計画の確実な実行を掲げ、経常収支比率の改善に努めていく。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7" name="直線コネクタ 126"/>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8"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9" name="直線コネクタ 128"/>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79163</xdr:rowOff>
    </xdr:to>
    <xdr:cxnSp macro="">
      <xdr:nvCxnSpPr>
        <xdr:cNvPr id="132" name="直線コネクタ 131"/>
        <xdr:cNvCxnSpPr/>
      </xdr:nvCxnSpPr>
      <xdr:spPr>
        <a:xfrm>
          <a:off x="4114800" y="1044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3" name="財政構造の弾力性平均値テキスト"/>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4" name="フローチャート: 判断 133"/>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60</xdr:row>
      <xdr:rowOff>162137</xdr:rowOff>
    </xdr:to>
    <xdr:cxnSp macro="">
      <xdr:nvCxnSpPr>
        <xdr:cNvPr id="135" name="直線コネクタ 134"/>
        <xdr:cNvCxnSpPr/>
      </xdr:nvCxnSpPr>
      <xdr:spPr>
        <a:xfrm>
          <a:off x="3225800" y="1040489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6" name="フローチャート: 判断 135"/>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7" name="テキスト ボックス 136"/>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117898</xdr:rowOff>
    </xdr:from>
    <xdr:to>
      <xdr:col>15</xdr:col>
      <xdr:colOff>82550</xdr:colOff>
      <xdr:row>61</xdr:row>
      <xdr:rowOff>67098</xdr:rowOff>
    </xdr:to>
    <xdr:cxnSp macro="">
      <xdr:nvCxnSpPr>
        <xdr:cNvPr id="138" name="直線コネクタ 137"/>
        <xdr:cNvCxnSpPr/>
      </xdr:nvCxnSpPr>
      <xdr:spPr>
        <a:xfrm flipV="1">
          <a:off x="2336800" y="104048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9" name="フローチャート: 判断 138"/>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40" name="テキスト ボックス 139"/>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62</xdr:row>
      <xdr:rowOff>28363</xdr:rowOff>
    </xdr:to>
    <xdr:cxnSp macro="">
      <xdr:nvCxnSpPr>
        <xdr:cNvPr id="141" name="直線コネクタ 140"/>
        <xdr:cNvCxnSpPr/>
      </xdr:nvCxnSpPr>
      <xdr:spPr>
        <a:xfrm flipV="1">
          <a:off x="1447800" y="1052554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2" name="フローチャート: 判断 141"/>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3" name="テキスト ボックス 142"/>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440</xdr:rowOff>
    </xdr:from>
    <xdr:ext cx="762000" cy="259045"/>
    <xdr:sp macro="" textlink="">
      <xdr:nvSpPr>
        <xdr:cNvPr id="152" name="財政構造の弾力性該当値テキスト"/>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67098</xdr:rowOff>
    </xdr:from>
    <xdr:to>
      <xdr:col>15</xdr:col>
      <xdr:colOff>133350</xdr:colOff>
      <xdr:row>60</xdr:row>
      <xdr:rowOff>168698</xdr:rowOff>
    </xdr:to>
    <xdr:sp macro="" textlink="">
      <xdr:nvSpPr>
        <xdr:cNvPr id="155" name="楕円 154"/>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153475</xdr:rowOff>
    </xdr:from>
    <xdr:ext cx="762000" cy="259045"/>
    <xdr:sp macro="" textlink="">
      <xdr:nvSpPr>
        <xdr:cNvPr id="156" name="テキスト ボックス 155"/>
        <xdr:cNvSpPr txBox="1"/>
      </xdr:nvSpPr>
      <xdr:spPr>
        <a:xfrm>
          <a:off x="2844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16298</xdr:rowOff>
    </xdr:from>
    <xdr:to>
      <xdr:col>11</xdr:col>
      <xdr:colOff>82550</xdr:colOff>
      <xdr:row>61</xdr:row>
      <xdr:rowOff>117898</xdr:rowOff>
    </xdr:to>
    <xdr:sp macro="" textlink="">
      <xdr:nvSpPr>
        <xdr:cNvPr id="157" name="楕円 156"/>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58" name="テキスト ボックス 157"/>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0" name="テキスト ボックス 159"/>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類似団体と比較して１人当たりの人件費及び物件費が高くなっている。</a:t>
          </a:r>
        </a:p>
        <a:p>
          <a:r>
            <a:rPr kumimoji="1" lang="ja-JP" altLang="en-US" sz="1250">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人口は減少傾向にあるが、面積は広大で居住地が分散しているため窓口業務等行政サービスの集約化が難しく、職員の削減、施設の統合等による維持管理経費の削減が行えていないことが一因である。</a:t>
          </a:r>
        </a:p>
        <a:p>
          <a:r>
            <a:rPr kumimoji="1" lang="ja-JP" altLang="en-US" sz="1250">
              <a:latin typeface="ＭＳ Ｐゴシック" panose="020B0600070205080204" pitchFamily="50" charset="-128"/>
              <a:ea typeface="ＭＳ Ｐゴシック" panose="020B0600070205080204" pitchFamily="50" charset="-128"/>
            </a:rPr>
            <a:t>　その他、共同処理を行う事務組合に対する負担金や福祉施設への委託料・補助金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90" name="直線コネクタ 189"/>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91" name="人件費・物件費等の状況最小値テキスト"/>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2" name="直線コネクタ 191"/>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3" name="人件費・物件費等の状況最大値テキスト"/>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4" name="直線コネクタ 193"/>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39204</xdr:rowOff>
    </xdr:from>
    <xdr:to>
      <xdr:col>23</xdr:col>
      <xdr:colOff>133350</xdr:colOff>
      <xdr:row>82</xdr:row>
      <xdr:rowOff>57417</xdr:rowOff>
    </xdr:to>
    <xdr:cxnSp macro="">
      <xdr:nvCxnSpPr>
        <xdr:cNvPr id="195" name="直線コネクタ 194"/>
        <xdr:cNvCxnSpPr/>
      </xdr:nvCxnSpPr>
      <xdr:spPr>
        <a:xfrm flipV="1">
          <a:off x="4114800" y="14098104"/>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6" name="人件費・物件費等の状況平均値テキスト"/>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7" name="フローチャート: 判断 196"/>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158623</xdr:rowOff>
    </xdr:from>
    <xdr:to>
      <xdr:col>19</xdr:col>
      <xdr:colOff>133350</xdr:colOff>
      <xdr:row>82</xdr:row>
      <xdr:rowOff>57417</xdr:rowOff>
    </xdr:to>
    <xdr:cxnSp macro="">
      <xdr:nvCxnSpPr>
        <xdr:cNvPr id="198" name="直線コネクタ 197"/>
        <xdr:cNvCxnSpPr/>
      </xdr:nvCxnSpPr>
      <xdr:spPr>
        <a:xfrm>
          <a:off x="3225800" y="14046073"/>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9" name="フローチャート: 判断 198"/>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200" name="テキスト ボックス 199"/>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158623</xdr:rowOff>
    </xdr:from>
    <xdr:to>
      <xdr:col>15</xdr:col>
      <xdr:colOff>82550</xdr:colOff>
      <xdr:row>81</xdr:row>
      <xdr:rowOff>164294</xdr:rowOff>
    </xdr:to>
    <xdr:cxnSp macro="">
      <xdr:nvCxnSpPr>
        <xdr:cNvPr id="201" name="直線コネクタ 200"/>
        <xdr:cNvCxnSpPr/>
      </xdr:nvCxnSpPr>
      <xdr:spPr>
        <a:xfrm flipV="1">
          <a:off x="2336800" y="14046073"/>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2" name="フローチャート: 判断 201"/>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3" name="テキスト ボックス 202"/>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94417</xdr:rowOff>
    </xdr:from>
    <xdr:to>
      <xdr:col>11</xdr:col>
      <xdr:colOff>31750</xdr:colOff>
      <xdr:row>81</xdr:row>
      <xdr:rowOff>164294</xdr:rowOff>
    </xdr:to>
    <xdr:cxnSp macro="">
      <xdr:nvCxnSpPr>
        <xdr:cNvPr id="204" name="直線コネクタ 203"/>
        <xdr:cNvCxnSpPr/>
      </xdr:nvCxnSpPr>
      <xdr:spPr>
        <a:xfrm>
          <a:off x="1447800" y="13981867"/>
          <a:ext cx="889000" cy="6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5" name="フローチャート: 判断 204"/>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6" name="テキスト ボックス 205"/>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7" name="フローチャート: 判断 206"/>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8" name="テキスト ボックス 207"/>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159854</xdr:rowOff>
    </xdr:from>
    <xdr:to>
      <xdr:col>23</xdr:col>
      <xdr:colOff>184150</xdr:colOff>
      <xdr:row>82</xdr:row>
      <xdr:rowOff>90004</xdr:rowOff>
    </xdr:to>
    <xdr:sp macro="" textlink="">
      <xdr:nvSpPr>
        <xdr:cNvPr id="214" name="楕円 213"/>
        <xdr:cNvSpPr/>
      </xdr:nvSpPr>
      <xdr:spPr>
        <a:xfrm>
          <a:off x="4902200" y="14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131931</xdr:rowOff>
    </xdr:from>
    <xdr:ext cx="762000" cy="259045"/>
    <xdr:sp macro="" textlink="">
      <xdr:nvSpPr>
        <xdr:cNvPr id="215" name="人件費・物件費等の状況該当値テキスト"/>
        <xdr:cNvSpPr txBox="1"/>
      </xdr:nvSpPr>
      <xdr:spPr>
        <a:xfrm>
          <a:off x="5041900" y="140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6617</xdr:rowOff>
    </xdr:from>
    <xdr:to>
      <xdr:col>19</xdr:col>
      <xdr:colOff>184150</xdr:colOff>
      <xdr:row>82</xdr:row>
      <xdr:rowOff>108217</xdr:rowOff>
    </xdr:to>
    <xdr:sp macro="" textlink="">
      <xdr:nvSpPr>
        <xdr:cNvPr id="216" name="楕円 215"/>
        <xdr:cNvSpPr/>
      </xdr:nvSpPr>
      <xdr:spPr>
        <a:xfrm>
          <a:off x="4064000" y="140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92994</xdr:rowOff>
    </xdr:from>
    <xdr:ext cx="736600" cy="259045"/>
    <xdr:sp macro="" textlink="">
      <xdr:nvSpPr>
        <xdr:cNvPr id="217" name="テキスト ボックス 216"/>
        <xdr:cNvSpPr txBox="1"/>
      </xdr:nvSpPr>
      <xdr:spPr>
        <a:xfrm>
          <a:off x="3733800" y="1415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107823</xdr:rowOff>
    </xdr:from>
    <xdr:to>
      <xdr:col>15</xdr:col>
      <xdr:colOff>133350</xdr:colOff>
      <xdr:row>82</xdr:row>
      <xdr:rowOff>37973</xdr:rowOff>
    </xdr:to>
    <xdr:sp macro="" textlink="">
      <xdr:nvSpPr>
        <xdr:cNvPr id="218" name="楕円 217"/>
        <xdr:cNvSpPr/>
      </xdr:nvSpPr>
      <xdr:spPr>
        <a:xfrm>
          <a:off x="3175000" y="139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22750</xdr:rowOff>
    </xdr:from>
    <xdr:ext cx="762000" cy="259045"/>
    <xdr:sp macro="" textlink="">
      <xdr:nvSpPr>
        <xdr:cNvPr id="219" name="テキスト ボックス 218"/>
        <xdr:cNvSpPr txBox="1"/>
      </xdr:nvSpPr>
      <xdr:spPr>
        <a:xfrm>
          <a:off x="2844800" y="1408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113494</xdr:rowOff>
    </xdr:from>
    <xdr:to>
      <xdr:col>11</xdr:col>
      <xdr:colOff>82550</xdr:colOff>
      <xdr:row>82</xdr:row>
      <xdr:rowOff>43644</xdr:rowOff>
    </xdr:to>
    <xdr:sp macro="" textlink="">
      <xdr:nvSpPr>
        <xdr:cNvPr id="220" name="楕円 219"/>
        <xdr:cNvSpPr/>
      </xdr:nvSpPr>
      <xdr:spPr>
        <a:xfrm>
          <a:off x="2286000" y="140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28421</xdr:rowOff>
    </xdr:from>
    <xdr:ext cx="762000" cy="259045"/>
    <xdr:sp macro="" textlink="">
      <xdr:nvSpPr>
        <xdr:cNvPr id="221" name="テキスト ボックス 220"/>
        <xdr:cNvSpPr txBox="1"/>
      </xdr:nvSpPr>
      <xdr:spPr>
        <a:xfrm>
          <a:off x="1955800" y="140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43617</xdr:rowOff>
    </xdr:from>
    <xdr:to>
      <xdr:col>7</xdr:col>
      <xdr:colOff>31750</xdr:colOff>
      <xdr:row>81</xdr:row>
      <xdr:rowOff>145217</xdr:rowOff>
    </xdr:to>
    <xdr:sp macro="" textlink="">
      <xdr:nvSpPr>
        <xdr:cNvPr id="222" name="楕円 221"/>
        <xdr:cNvSpPr/>
      </xdr:nvSpPr>
      <xdr:spPr>
        <a:xfrm>
          <a:off x="1397000" y="139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129994</xdr:rowOff>
    </xdr:from>
    <xdr:ext cx="762000" cy="259045"/>
    <xdr:sp macro="" textlink="">
      <xdr:nvSpPr>
        <xdr:cNvPr id="223" name="テキスト ボックス 222"/>
        <xdr:cNvSpPr txBox="1"/>
      </xdr:nvSpPr>
      <xdr:spPr>
        <a:xfrm>
          <a:off x="1066800" y="140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下降傾向が続いていたが、人事異動に伴う職種間の変動や経験年数階層区分間の変動により令和５年度は増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2" name="直線コネクタ 251"/>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5"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6" name="直線コネクタ 255"/>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7" name="直線コネクタ 256"/>
        <xdr:cNvCxnSpPr/>
      </xdr:nvCxnSpPr>
      <xdr:spPr>
        <a:xfrm>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8" name="給与水準   （国との比較）平均値テキスト"/>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9" name="フローチャート: 判断 258"/>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60" name="直線コネクタ 259"/>
        <xdr:cNvCxnSpPr/>
      </xdr:nvCxnSpPr>
      <xdr:spPr>
        <a:xfrm>
          <a:off x="15290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30691</xdr:rowOff>
    </xdr:to>
    <xdr:cxnSp macro="">
      <xdr:nvCxnSpPr>
        <xdr:cNvPr id="263" name="直線コネクタ 262"/>
        <xdr:cNvCxnSpPr/>
      </xdr:nvCxnSpPr>
      <xdr:spPr>
        <a:xfrm>
          <a:off x="14401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66" name="直線コネクタ 265"/>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0" name="テキスト ボックス 269"/>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面積が広いうえ、人口が集中している地域が分散していることに加え、高齢化率が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45.7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2024</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の推進等による行政サービスの効率化を図るとともに、行財政改善計画に基づき、事務事業の整理縮小、組織・機構の見直しや職員育成を行い、行政のスリム化を図る。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7" name="直線コネクタ 316"/>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8" name="定員管理の状況最小値テキスト"/>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9" name="直線コネクタ 318"/>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0"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1" name="直線コネクタ 320"/>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76805</xdr:rowOff>
    </xdr:to>
    <xdr:cxnSp macro="">
      <xdr:nvCxnSpPr>
        <xdr:cNvPr id="322" name="直線コネクタ 321"/>
        <xdr:cNvCxnSpPr/>
      </xdr:nvCxnSpPr>
      <xdr:spPr>
        <a:xfrm>
          <a:off x="16179800" y="1137756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3" name="定員管理の状況平均値テキスト"/>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4" name="フローチャート: 判断 323"/>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35439</xdr:rowOff>
    </xdr:from>
    <xdr:to>
      <xdr:col>77</xdr:col>
      <xdr:colOff>44450</xdr:colOff>
      <xdr:row>66</xdr:row>
      <xdr:rowOff>61867</xdr:rowOff>
    </xdr:to>
    <xdr:cxnSp macro="">
      <xdr:nvCxnSpPr>
        <xdr:cNvPr id="325" name="直線コネクタ 324"/>
        <xdr:cNvCxnSpPr/>
      </xdr:nvCxnSpPr>
      <xdr:spPr>
        <a:xfrm>
          <a:off x="15290800" y="1135113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6" name="フローチャート: 判断 325"/>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7" name="テキスト ボックス 326"/>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2117</xdr:rowOff>
    </xdr:from>
    <xdr:to>
      <xdr:col>72</xdr:col>
      <xdr:colOff>203200</xdr:colOff>
      <xdr:row>66</xdr:row>
      <xdr:rowOff>35439</xdr:rowOff>
    </xdr:to>
    <xdr:cxnSp macro="">
      <xdr:nvCxnSpPr>
        <xdr:cNvPr id="328" name="直線コネクタ 327"/>
        <xdr:cNvCxnSpPr/>
      </xdr:nvCxnSpPr>
      <xdr:spPr>
        <a:xfrm>
          <a:off x="14401800" y="1131781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9" name="フローチャート: 判断 328"/>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30" name="テキスト ボックス 329"/>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109220</xdr:rowOff>
    </xdr:from>
    <xdr:to>
      <xdr:col>68</xdr:col>
      <xdr:colOff>152400</xdr:colOff>
      <xdr:row>66</xdr:row>
      <xdr:rowOff>2117</xdr:rowOff>
    </xdr:to>
    <xdr:cxnSp macro="">
      <xdr:nvCxnSpPr>
        <xdr:cNvPr id="331" name="直線コネクタ 330"/>
        <xdr:cNvCxnSpPr/>
      </xdr:nvCxnSpPr>
      <xdr:spPr>
        <a:xfrm>
          <a:off x="13512800" y="1125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2" name="フローチャート: 判断 331"/>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3" name="テキスト ボックス 332"/>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4" name="フローチャート: 判断 333"/>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5" name="テキスト ボックス 334"/>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26005</xdr:rowOff>
    </xdr:from>
    <xdr:to>
      <xdr:col>81</xdr:col>
      <xdr:colOff>95250</xdr:colOff>
      <xdr:row>66</xdr:row>
      <xdr:rowOff>127605</xdr:rowOff>
    </xdr:to>
    <xdr:sp macro="" textlink="">
      <xdr:nvSpPr>
        <xdr:cNvPr id="341" name="楕円 340"/>
        <xdr:cNvSpPr/>
      </xdr:nvSpPr>
      <xdr:spPr>
        <a:xfrm>
          <a:off x="16967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93332</xdr:rowOff>
    </xdr:from>
    <xdr:ext cx="762000" cy="259045"/>
    <xdr:sp macro="" textlink="">
      <xdr:nvSpPr>
        <xdr:cNvPr id="342" name="定員管理の状況該当値テキスト"/>
        <xdr:cNvSpPr txBox="1"/>
      </xdr:nvSpPr>
      <xdr:spPr>
        <a:xfrm>
          <a:off x="17106900" y="112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3" name="楕円 342"/>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4" name="テキスト ボックス 343"/>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156089</xdr:rowOff>
    </xdr:from>
    <xdr:to>
      <xdr:col>73</xdr:col>
      <xdr:colOff>44450</xdr:colOff>
      <xdr:row>66</xdr:row>
      <xdr:rowOff>86239</xdr:rowOff>
    </xdr:to>
    <xdr:sp macro="" textlink="">
      <xdr:nvSpPr>
        <xdr:cNvPr id="345" name="楕円 344"/>
        <xdr:cNvSpPr/>
      </xdr:nvSpPr>
      <xdr:spPr>
        <a:xfrm>
          <a:off x="15240000" y="113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71016</xdr:rowOff>
    </xdr:from>
    <xdr:ext cx="762000" cy="259045"/>
    <xdr:sp macro="" textlink="">
      <xdr:nvSpPr>
        <xdr:cNvPr id="346" name="テキスト ボックス 345"/>
        <xdr:cNvSpPr txBox="1"/>
      </xdr:nvSpPr>
      <xdr:spPr>
        <a:xfrm>
          <a:off x="14909800" y="1138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122767</xdr:rowOff>
    </xdr:from>
    <xdr:to>
      <xdr:col>68</xdr:col>
      <xdr:colOff>203200</xdr:colOff>
      <xdr:row>66</xdr:row>
      <xdr:rowOff>52917</xdr:rowOff>
    </xdr:to>
    <xdr:sp macro="" textlink="">
      <xdr:nvSpPr>
        <xdr:cNvPr id="347" name="楕円 346"/>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37694</xdr:rowOff>
    </xdr:from>
    <xdr:ext cx="762000" cy="259045"/>
    <xdr:sp macro="" textlink="">
      <xdr:nvSpPr>
        <xdr:cNvPr id="348" name="テキスト ボックス 347"/>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9" name="楕円 348"/>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50" name="テキスト ボックス 349"/>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のごみ処理施設整備事業や</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の防災無線更新事業に伴う元金償還開始などにより</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の公債費は増加しているが、下水道特別会計の法適用事業移行による</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3/31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打切決算処理の影響により、償還額の一部が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算入となったため、</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の比率は前年度に比べ</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ポイント減少している。今後は人口減少等による普通交付税の減額に加え、</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完了のごみ処理施設整備のほか、現在実施中の公立病院改築、石見中学校改築、道の駅整備の大型建設事業により、その影響が懸念される。引き続き、新発債の抑制のほか、耐用年数に応じた償還期間での借入れや繰上償還により、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80" name="直線コネクタ 379"/>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1"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2" name="直線コネクタ 381"/>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4" name="直線コネクタ 38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4233</xdr:rowOff>
    </xdr:to>
    <xdr:cxnSp macro="">
      <xdr:nvCxnSpPr>
        <xdr:cNvPr id="385" name="直線コネクタ 384"/>
        <xdr:cNvCxnSpPr/>
      </xdr:nvCxnSpPr>
      <xdr:spPr>
        <a:xfrm flipV="1">
          <a:off x="16179800" y="745419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7" name="フローチャート: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124883</xdr:rowOff>
    </xdr:to>
    <xdr:cxnSp macro="">
      <xdr:nvCxnSpPr>
        <xdr:cNvPr id="388" name="直線コネクタ 387"/>
        <xdr:cNvCxnSpPr/>
      </xdr:nvCxnSpPr>
      <xdr:spPr>
        <a:xfrm flipV="1">
          <a:off x="15290800" y="7548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9" name="フローチャート: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90" name="テキスト ボックス 389"/>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74083</xdr:rowOff>
    </xdr:to>
    <xdr:cxnSp macro="">
      <xdr:nvCxnSpPr>
        <xdr:cNvPr id="391" name="直線コネクタ 390"/>
        <xdr:cNvCxnSpPr/>
      </xdr:nvCxnSpPr>
      <xdr:spPr>
        <a:xfrm flipV="1">
          <a:off x="14401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2" name="フローチャート: 判断 391"/>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3" name="テキスト ボックス 392"/>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60678</xdr:rowOff>
    </xdr:from>
    <xdr:to>
      <xdr:col>68</xdr:col>
      <xdr:colOff>152400</xdr:colOff>
      <xdr:row>45</xdr:row>
      <xdr:rowOff>74083</xdr:rowOff>
    </xdr:to>
    <xdr:cxnSp macro="">
      <xdr:nvCxnSpPr>
        <xdr:cNvPr id="394" name="直線コネクタ 393"/>
        <xdr:cNvCxnSpPr/>
      </xdr:nvCxnSpPr>
      <xdr:spPr>
        <a:xfrm>
          <a:off x="13512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5" name="フローチャート: 判断 394"/>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6" name="テキスト ボックス 395"/>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8" name="テキスト ボックス 39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4" name="楕円 403"/>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5"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6" name="楕円 405"/>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7" name="テキスト ボックス 406"/>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8" name="楕円 407"/>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9" name="テキスト ボックス 408"/>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410" name="楕円 409"/>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411" name="テキスト ボックス 410"/>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9878</xdr:rowOff>
    </xdr:from>
    <xdr:to>
      <xdr:col>64</xdr:col>
      <xdr:colOff>152400</xdr:colOff>
      <xdr:row>45</xdr:row>
      <xdr:rowOff>111478</xdr:rowOff>
    </xdr:to>
    <xdr:sp macro="" textlink="">
      <xdr:nvSpPr>
        <xdr:cNvPr id="412" name="楕円 411"/>
        <xdr:cNvSpPr/>
      </xdr:nvSpPr>
      <xdr:spPr>
        <a:xfrm>
          <a:off x="13462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96255</xdr:rowOff>
    </xdr:from>
    <xdr:ext cx="762000" cy="259045"/>
    <xdr:sp macro="" textlink="">
      <xdr:nvSpPr>
        <xdr:cNvPr id="413" name="テキスト ボックス 412"/>
        <xdr:cNvSpPr txBox="1"/>
      </xdr:nvSpPr>
      <xdr:spPr>
        <a:xfrm>
          <a:off x="13131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合併に伴う普通建設事業に係る起債の償還は進んだものの、類似団体と比較して高い値となっている。普通建設事業に係る起債額の抑制により起債残高が減少傾向にあったが、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は公立病院改築や石見中学校改築の実施により起債残高が増加している。今後は人口減少による普通交付税の減額に加え、公立病院改築（～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）、石見中学校改築（～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）等の大型建設事業を実施中であることから将来負担比率の上昇が懸念される。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2" name="直線コネクタ 441"/>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3" name="将来負担の状況最小値テキスト"/>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4" name="直線コネクタ 443"/>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10089</xdr:rowOff>
    </xdr:from>
    <xdr:to>
      <xdr:col>81</xdr:col>
      <xdr:colOff>44450</xdr:colOff>
      <xdr:row>20</xdr:row>
      <xdr:rowOff>140123</xdr:rowOff>
    </xdr:to>
    <xdr:cxnSp macro="">
      <xdr:nvCxnSpPr>
        <xdr:cNvPr id="447" name="直線コネクタ 446"/>
        <xdr:cNvCxnSpPr/>
      </xdr:nvCxnSpPr>
      <xdr:spPr>
        <a:xfrm>
          <a:off x="16179800" y="3439089"/>
          <a:ext cx="8382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10089</xdr:rowOff>
    </xdr:from>
    <xdr:to>
      <xdr:col>77</xdr:col>
      <xdr:colOff>44450</xdr:colOff>
      <xdr:row>20</xdr:row>
      <xdr:rowOff>22154</xdr:rowOff>
    </xdr:to>
    <xdr:cxnSp macro="">
      <xdr:nvCxnSpPr>
        <xdr:cNvPr id="450" name="直線コネクタ 449"/>
        <xdr:cNvCxnSpPr/>
      </xdr:nvCxnSpPr>
      <xdr:spPr>
        <a:xfrm flipV="1">
          <a:off x="15290800" y="34390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51" name="フローチャート: 判断 450"/>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2" name="テキスト ボックス 451"/>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22154</xdr:rowOff>
    </xdr:from>
    <xdr:to>
      <xdr:col>72</xdr:col>
      <xdr:colOff>203200</xdr:colOff>
      <xdr:row>20</xdr:row>
      <xdr:rowOff>169616</xdr:rowOff>
    </xdr:to>
    <xdr:cxnSp macro="">
      <xdr:nvCxnSpPr>
        <xdr:cNvPr id="453" name="直線コネクタ 452"/>
        <xdr:cNvCxnSpPr/>
      </xdr:nvCxnSpPr>
      <xdr:spPr>
        <a:xfrm flipV="1">
          <a:off x="14401800" y="3451154"/>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4" name="フローチャート: 判断 453"/>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5" name="テキスト ボックス 454"/>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169616</xdr:rowOff>
    </xdr:from>
    <xdr:to>
      <xdr:col>68</xdr:col>
      <xdr:colOff>152400</xdr:colOff>
      <xdr:row>21</xdr:row>
      <xdr:rowOff>61172</xdr:rowOff>
    </xdr:to>
    <xdr:cxnSp macro="">
      <xdr:nvCxnSpPr>
        <xdr:cNvPr id="456" name="直線コネクタ 455"/>
        <xdr:cNvCxnSpPr/>
      </xdr:nvCxnSpPr>
      <xdr:spPr>
        <a:xfrm flipV="1">
          <a:off x="13512800" y="3598616"/>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7" name="フローチャート: 判断 45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8" name="テキスト ボックス 45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9" name="フローチャート: 判断 458"/>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60" name="テキスト ボックス 459"/>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89323</xdr:rowOff>
    </xdr:from>
    <xdr:to>
      <xdr:col>81</xdr:col>
      <xdr:colOff>95250</xdr:colOff>
      <xdr:row>21</xdr:row>
      <xdr:rowOff>19473</xdr:rowOff>
    </xdr:to>
    <xdr:sp macro="" textlink="">
      <xdr:nvSpPr>
        <xdr:cNvPr id="466" name="楕円 465"/>
        <xdr:cNvSpPr/>
      </xdr:nvSpPr>
      <xdr:spPr>
        <a:xfrm>
          <a:off x="169672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61400</xdr:rowOff>
    </xdr:from>
    <xdr:ext cx="762000" cy="259045"/>
    <xdr:sp macro="" textlink="">
      <xdr:nvSpPr>
        <xdr:cNvPr id="467" name="将来負担の状況該当値テキスト"/>
        <xdr:cNvSpPr txBox="1"/>
      </xdr:nvSpPr>
      <xdr:spPr>
        <a:xfrm>
          <a:off x="17106900" y="34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130739</xdr:rowOff>
    </xdr:from>
    <xdr:to>
      <xdr:col>77</xdr:col>
      <xdr:colOff>95250</xdr:colOff>
      <xdr:row>20</xdr:row>
      <xdr:rowOff>60889</xdr:rowOff>
    </xdr:to>
    <xdr:sp macro="" textlink="">
      <xdr:nvSpPr>
        <xdr:cNvPr id="468" name="楕円 467"/>
        <xdr:cNvSpPr/>
      </xdr:nvSpPr>
      <xdr:spPr>
        <a:xfrm>
          <a:off x="16129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45666</xdr:rowOff>
    </xdr:from>
    <xdr:ext cx="736600" cy="259045"/>
    <xdr:sp macro="" textlink="">
      <xdr:nvSpPr>
        <xdr:cNvPr id="469" name="テキスト ボックス 468"/>
        <xdr:cNvSpPr txBox="1"/>
      </xdr:nvSpPr>
      <xdr:spPr>
        <a:xfrm>
          <a:off x="15798800" y="34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142804</xdr:rowOff>
    </xdr:from>
    <xdr:to>
      <xdr:col>73</xdr:col>
      <xdr:colOff>44450</xdr:colOff>
      <xdr:row>20</xdr:row>
      <xdr:rowOff>72954</xdr:rowOff>
    </xdr:to>
    <xdr:sp macro="" textlink="">
      <xdr:nvSpPr>
        <xdr:cNvPr id="470" name="楕円 469"/>
        <xdr:cNvSpPr/>
      </xdr:nvSpPr>
      <xdr:spPr>
        <a:xfrm>
          <a:off x="15240000" y="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57731</xdr:rowOff>
    </xdr:from>
    <xdr:ext cx="762000" cy="259045"/>
    <xdr:sp macro="" textlink="">
      <xdr:nvSpPr>
        <xdr:cNvPr id="471" name="テキスト ボックス 470"/>
        <xdr:cNvSpPr txBox="1"/>
      </xdr:nvSpPr>
      <xdr:spPr>
        <a:xfrm>
          <a:off x="14909800" y="34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118816</xdr:rowOff>
    </xdr:from>
    <xdr:to>
      <xdr:col>68</xdr:col>
      <xdr:colOff>203200</xdr:colOff>
      <xdr:row>21</xdr:row>
      <xdr:rowOff>48966</xdr:rowOff>
    </xdr:to>
    <xdr:sp macro="" textlink="">
      <xdr:nvSpPr>
        <xdr:cNvPr id="472" name="楕円 471"/>
        <xdr:cNvSpPr/>
      </xdr:nvSpPr>
      <xdr:spPr>
        <a:xfrm>
          <a:off x="14351000" y="35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33743</xdr:rowOff>
    </xdr:from>
    <xdr:ext cx="762000" cy="259045"/>
    <xdr:sp macro="" textlink="">
      <xdr:nvSpPr>
        <xdr:cNvPr id="473" name="テキスト ボックス 472"/>
        <xdr:cNvSpPr txBox="1"/>
      </xdr:nvSpPr>
      <xdr:spPr>
        <a:xfrm>
          <a:off x="14020800" y="36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10372</xdr:rowOff>
    </xdr:from>
    <xdr:to>
      <xdr:col>64</xdr:col>
      <xdr:colOff>152400</xdr:colOff>
      <xdr:row>21</xdr:row>
      <xdr:rowOff>111972</xdr:rowOff>
    </xdr:to>
    <xdr:sp macro="" textlink="">
      <xdr:nvSpPr>
        <xdr:cNvPr id="474" name="楕円 473"/>
        <xdr:cNvSpPr/>
      </xdr:nvSpPr>
      <xdr:spPr>
        <a:xfrm>
          <a:off x="13462000" y="3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96749</xdr:rowOff>
    </xdr:from>
    <xdr:ext cx="762000" cy="259045"/>
    <xdr:sp macro="" textlink="">
      <xdr:nvSpPr>
        <xdr:cNvPr id="475" name="テキスト ボックス 474"/>
        <xdr:cNvSpPr txBox="1"/>
      </xdr:nvSpPr>
      <xdr:spPr>
        <a:xfrm>
          <a:off x="13131800" y="36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9,734
9,631
419.29
16,225,379
15,787,528
339,382
7,016,526
15,799,885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民間でも実施可能な部分については、指定管理者制度の導入などを進め、経常収支比率における人件費比率の抑制に努めている。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は石見中学校改築などの大型事業実施による事業費支弁人件費の増や職員数の減などにより比率が減少している。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今後は、行財政改善計画及び行財政改善実施計画に基づき、事務事業の整理縮小や組織・機構の見直しなど効率的な行政運営を行い、行政のスリム化を図る。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104140</xdr:rowOff>
    </xdr:to>
    <xdr:cxnSp macro="">
      <xdr:nvCxnSpPr>
        <xdr:cNvPr id="66" name="直線コネクタ 65"/>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104140</xdr:rowOff>
    </xdr:to>
    <xdr:cxnSp macro="">
      <xdr:nvCxnSpPr>
        <xdr:cNvPr id="69" name="直線コネクタ 68"/>
        <xdr:cNvCxnSpPr/>
      </xdr:nvCxnSpPr>
      <xdr:spPr>
        <a:xfrm>
          <a:off x="3098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81280</xdr:rowOff>
    </xdr:to>
    <xdr:cxnSp macro="">
      <xdr:nvCxnSpPr>
        <xdr:cNvPr id="72" name="直線コネクタ 71"/>
        <xdr:cNvCxnSpPr/>
      </xdr:nvCxnSpPr>
      <xdr:spPr>
        <a:xfrm flipV="1">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81280</xdr:rowOff>
    </xdr:to>
    <xdr:cxnSp macro="">
      <xdr:nvCxnSpPr>
        <xdr:cNvPr id="75" name="直線コネクタ 74"/>
        <xdr:cNvCxnSpPr/>
      </xdr:nvCxnSpPr>
      <xdr:spPr>
        <a:xfrm>
          <a:off x="1320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町内福祉施設を指定管理により運営し、多くの職員を派遣していたために類似団体と比較して住民</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年度末に派遣制度を終了し、派遣先福祉施設をすべて民間委譲した。</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の減少は会計年度任用職員制度の導入による物件費から人件費への性質変更の影響が大きいが、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以降は同水準で推移している。今後も引き続き、公共施設等総合管理計画に基づく施設の統合・廃止や行財政改善計画に基づく民間委託等の推進により維持管理経費の削減を目指し、効率的な行政サービスの提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18143</xdr:rowOff>
    </xdr:to>
    <xdr:cxnSp macro="">
      <xdr:nvCxnSpPr>
        <xdr:cNvPr id="129" name="直線コネクタ 128"/>
        <xdr:cNvCxnSpPr/>
      </xdr:nvCxnSpPr>
      <xdr:spPr>
        <a:xfrm>
          <a:off x="15671800" y="241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61686</xdr:rowOff>
    </xdr:to>
    <xdr:cxnSp macro="">
      <xdr:nvCxnSpPr>
        <xdr:cNvPr id="132" name="直線コネクタ 131"/>
        <xdr:cNvCxnSpPr/>
      </xdr:nvCxnSpPr>
      <xdr:spPr>
        <a:xfrm flipV="1">
          <a:off x="14782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83457</xdr:rowOff>
    </xdr:to>
    <xdr:cxnSp macro="">
      <xdr:nvCxnSpPr>
        <xdr:cNvPr id="135" name="直線コネクタ 134"/>
        <xdr:cNvCxnSpPr/>
      </xdr:nvCxnSpPr>
      <xdr:spPr>
        <a:xfrm flipV="1">
          <a:off x="13893800" y="246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15</xdr:row>
      <xdr:rowOff>42636</xdr:rowOff>
    </xdr:to>
    <xdr:cxnSp macro="">
      <xdr:nvCxnSpPr>
        <xdr:cNvPr id="138" name="直線コネクタ 137"/>
        <xdr:cNvCxnSpPr/>
      </xdr:nvCxnSpPr>
      <xdr:spPr>
        <a:xfrm flipV="1">
          <a:off x="13004800" y="2483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0" name="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高齢化が進んでいる事に加えて、福祉事務所を設置していることや、本町の独自施策である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日本一の子育て村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58420</xdr:rowOff>
    </xdr:to>
    <xdr:cxnSp macro="">
      <xdr:nvCxnSpPr>
        <xdr:cNvPr id="188" name="直線コネクタ 187"/>
        <xdr:cNvCxnSpPr/>
      </xdr:nvCxnSpPr>
      <xdr:spPr>
        <a:xfrm flipV="1">
          <a:off x="3987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58420</xdr:rowOff>
    </xdr:to>
    <xdr:cxnSp macro="">
      <xdr:nvCxnSpPr>
        <xdr:cNvPr id="191" name="直線コネクタ 190"/>
        <xdr:cNvCxnSpPr/>
      </xdr:nvCxnSpPr>
      <xdr:spPr>
        <a:xfrm>
          <a:off x="3098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81280</xdr:rowOff>
    </xdr:to>
    <xdr:cxnSp macro="">
      <xdr:nvCxnSpPr>
        <xdr:cNvPr id="194" name="直線コネクタ 193"/>
        <xdr:cNvCxnSpPr/>
      </xdr:nvCxnSpPr>
      <xdr:spPr>
        <a:xfrm flipV="1">
          <a:off x="2209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59</xdr:row>
      <xdr:rowOff>46990</xdr:rowOff>
    </xdr:to>
    <xdr:cxnSp macro="">
      <xdr:nvCxnSpPr>
        <xdr:cNvPr id="197" name="直線コネクタ 196"/>
        <xdr:cNvCxnSpPr/>
      </xdr:nvCxnSpPr>
      <xdr:spPr>
        <a:xfrm flipV="1">
          <a:off x="1320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9" name="楕円 208"/>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10" name="テキスト ボックス 209"/>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3" name="楕円 212"/>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4" name="テキスト ボックス 213"/>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5" name="楕円 214"/>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6" name="テキスト ボックス 215"/>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数値が類似団体平均を上回っているのは、多額の繰出金の支出が主な要因である。特に下水道事業については、これまで整備してきた施設の維持管理費として繰出金が必要となっている。今後、下水道事業は計画的かつ適切な投資を行い、経営の一層の効率化、健全化を図るとともに、独立採算の原則に基づく経営の確立に努める。なお、下水道特別会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から公営企業法適用事業に移行している。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118835</xdr:rowOff>
    </xdr:to>
    <xdr:cxnSp macro="">
      <xdr:nvCxnSpPr>
        <xdr:cNvPr id="251" name="直線コネクタ 250"/>
        <xdr:cNvCxnSpPr/>
      </xdr:nvCxnSpPr>
      <xdr:spPr>
        <a:xfrm flipV="1">
          <a:off x="15671800" y="10528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37193</xdr:rowOff>
    </xdr:from>
    <xdr:to>
      <xdr:col>78</xdr:col>
      <xdr:colOff>69850</xdr:colOff>
      <xdr:row>61</xdr:row>
      <xdr:rowOff>118835</xdr:rowOff>
    </xdr:to>
    <xdr:cxnSp macro="">
      <xdr:nvCxnSpPr>
        <xdr:cNvPr id="254" name="直線コネクタ 253"/>
        <xdr:cNvCxnSpPr/>
      </xdr:nvCxnSpPr>
      <xdr:spPr>
        <a:xfrm>
          <a:off x="14782800" y="10495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37193</xdr:rowOff>
    </xdr:from>
    <xdr:to>
      <xdr:col>73</xdr:col>
      <xdr:colOff>180975</xdr:colOff>
      <xdr:row>61</xdr:row>
      <xdr:rowOff>86178</xdr:rowOff>
    </xdr:to>
    <xdr:cxnSp macro="">
      <xdr:nvCxnSpPr>
        <xdr:cNvPr id="257" name="直線コネクタ 256"/>
        <xdr:cNvCxnSpPr/>
      </xdr:nvCxnSpPr>
      <xdr:spPr>
        <a:xfrm flipV="1">
          <a:off x="13893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86178</xdr:rowOff>
    </xdr:to>
    <xdr:cxnSp macro="">
      <xdr:nvCxnSpPr>
        <xdr:cNvPr id="260" name="直線コネクタ 259"/>
        <xdr:cNvCxnSpPr/>
      </xdr:nvCxnSpPr>
      <xdr:spPr>
        <a:xfrm>
          <a:off x="13004800" y="10414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70" name="楕円 269"/>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1"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68035</xdr:rowOff>
    </xdr:from>
    <xdr:to>
      <xdr:col>78</xdr:col>
      <xdr:colOff>120650</xdr:colOff>
      <xdr:row>61</xdr:row>
      <xdr:rowOff>169635</xdr:rowOff>
    </xdr:to>
    <xdr:sp macro="" textlink="">
      <xdr:nvSpPr>
        <xdr:cNvPr id="272" name="楕円 271"/>
        <xdr:cNvSpPr/>
      </xdr:nvSpPr>
      <xdr:spPr>
        <a:xfrm>
          <a:off x="15621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154412</xdr:rowOff>
    </xdr:from>
    <xdr:ext cx="736600" cy="259045"/>
    <xdr:sp macro="" textlink="">
      <xdr:nvSpPr>
        <xdr:cNvPr id="273" name="テキスト ボックス 272"/>
        <xdr:cNvSpPr txBox="1"/>
      </xdr:nvSpPr>
      <xdr:spPr>
        <a:xfrm>
          <a:off x="15290800" y="1061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4" name="楕円 273"/>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5" name="テキスト ボックス 274"/>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35378</xdr:rowOff>
    </xdr:from>
    <xdr:to>
      <xdr:col>69</xdr:col>
      <xdr:colOff>142875</xdr:colOff>
      <xdr:row>61</xdr:row>
      <xdr:rowOff>136978</xdr:rowOff>
    </xdr:to>
    <xdr:sp macro="" textlink="">
      <xdr:nvSpPr>
        <xdr:cNvPr id="276" name="楕円 275"/>
        <xdr:cNvSpPr/>
      </xdr:nvSpPr>
      <xdr:spPr>
        <a:xfrm>
          <a:off x="13843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77" name="テキスト ボックス 276"/>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一部事務組合等への負担金が多額であるほか、学校給食会にかかる経費を補助金としていることにより、類似団体と比較して高い値となっている。</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はごみ処理施設整備事業完了に伴う邑智郡総合事務組合負担金の減により比率が減少したが、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は邑智郡総合事務組合負担金（清掃費、共同システム費）の増加により比率が上昇している。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132715</xdr:rowOff>
    </xdr:to>
    <xdr:cxnSp macro="">
      <xdr:nvCxnSpPr>
        <xdr:cNvPr id="308" name="直線コネクタ 307"/>
        <xdr:cNvCxnSpPr/>
      </xdr:nvCxnSpPr>
      <xdr:spPr>
        <a:xfrm>
          <a:off x="15671800" y="617347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xdr:rowOff>
    </xdr:from>
    <xdr:to>
      <xdr:col>78</xdr:col>
      <xdr:colOff>69850</xdr:colOff>
      <xdr:row>36</xdr:row>
      <xdr:rowOff>81280</xdr:rowOff>
    </xdr:to>
    <xdr:cxnSp macro="">
      <xdr:nvCxnSpPr>
        <xdr:cNvPr id="311" name="直線コネクタ 310"/>
        <xdr:cNvCxnSpPr/>
      </xdr:nvCxnSpPr>
      <xdr:spPr>
        <a:xfrm flipV="1">
          <a:off x="14782800" y="6173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81280</xdr:rowOff>
    </xdr:to>
    <xdr:cxnSp macro="">
      <xdr:nvCxnSpPr>
        <xdr:cNvPr id="314" name="直線コネクタ 313"/>
        <xdr:cNvCxnSpPr/>
      </xdr:nvCxnSpPr>
      <xdr:spPr>
        <a:xfrm>
          <a:off x="13893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6" name="テキスト ボックス 315"/>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121285</xdr:rowOff>
    </xdr:to>
    <xdr:cxnSp macro="">
      <xdr:nvCxnSpPr>
        <xdr:cNvPr id="317" name="直線コネクタ 316"/>
        <xdr:cNvCxnSpPr/>
      </xdr:nvCxnSpPr>
      <xdr:spPr>
        <a:xfrm flipV="1">
          <a:off x="13004800" y="6242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1" name="テキスト ボックス 320"/>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81915</xdr:rowOff>
    </xdr:from>
    <xdr:to>
      <xdr:col>82</xdr:col>
      <xdr:colOff>158750</xdr:colOff>
      <xdr:row>37</xdr:row>
      <xdr:rowOff>12065</xdr:rowOff>
    </xdr:to>
    <xdr:sp macro="" textlink="">
      <xdr:nvSpPr>
        <xdr:cNvPr id="327" name="楕円 326"/>
        <xdr:cNvSpPr/>
      </xdr:nvSpPr>
      <xdr:spPr>
        <a:xfrm>
          <a:off x="164592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53992</xdr:rowOff>
    </xdr:from>
    <xdr:ext cx="762000" cy="259045"/>
    <xdr:sp macro="" textlink="">
      <xdr:nvSpPr>
        <xdr:cNvPr id="328" name="補助費等該当値テキスト"/>
        <xdr:cNvSpPr txBox="1"/>
      </xdr:nvSpPr>
      <xdr:spPr>
        <a:xfrm>
          <a:off x="16598900" y="622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29" name="楕円 328"/>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30" name="テキスト ボックス 329"/>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1" name="楕円 330"/>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2" name="テキスト ボックス 33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3" name="楕円 332"/>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4" name="テキスト ボックス 333"/>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70485</xdr:rowOff>
    </xdr:from>
    <xdr:to>
      <xdr:col>65</xdr:col>
      <xdr:colOff>53975</xdr:colOff>
      <xdr:row>37</xdr:row>
      <xdr:rowOff>635</xdr:rowOff>
    </xdr:to>
    <xdr:sp macro="" textlink="">
      <xdr:nvSpPr>
        <xdr:cNvPr id="335" name="楕円 334"/>
        <xdr:cNvSpPr/>
      </xdr:nvSpPr>
      <xdr:spPr>
        <a:xfrm>
          <a:off x="12954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156862</xdr:rowOff>
    </xdr:from>
    <xdr:ext cx="762000" cy="259045"/>
    <xdr:sp macro="" textlink="">
      <xdr:nvSpPr>
        <xdr:cNvPr id="336" name="テキスト ボックス 335"/>
        <xdr:cNvSpPr txBox="1"/>
      </xdr:nvSpPr>
      <xdr:spPr>
        <a:xfrm>
          <a:off x="12623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合併に伴う建設事業に係る起債の償還終了や新発債の抑制の効果により、公債費は減少傾向にあったが、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から増加に転じ、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実施の防災無線整備事業などの元金償還開始により増加している。引き続き、新発債の制限をかけることで償還額の減少を図る。一方で、普通交付税等の減額に加え、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完了のごみ処理施設整備や現在実施中の公立病院改築、石見中学校改築、道の駅整備の大型建設事業により、今後は公債費に係る経常収支比率が上昇する見込みである。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121286</xdr:rowOff>
    </xdr:from>
    <xdr:to>
      <xdr:col>24</xdr:col>
      <xdr:colOff>25400</xdr:colOff>
      <xdr:row>77</xdr:row>
      <xdr:rowOff>161289</xdr:rowOff>
    </xdr:to>
    <xdr:cxnSp macro="">
      <xdr:nvCxnSpPr>
        <xdr:cNvPr id="365" name="直線コネクタ 364"/>
        <xdr:cNvCxnSpPr/>
      </xdr:nvCxnSpPr>
      <xdr:spPr>
        <a:xfrm>
          <a:off x="3987800" y="13322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121286</xdr:rowOff>
    </xdr:to>
    <xdr:cxnSp macro="">
      <xdr:nvCxnSpPr>
        <xdr:cNvPr id="368" name="直線コネクタ 367"/>
        <xdr:cNvCxnSpPr/>
      </xdr:nvCxnSpPr>
      <xdr:spPr>
        <a:xfrm>
          <a:off x="3098800" y="132372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149861</xdr:rowOff>
    </xdr:to>
    <xdr:cxnSp macro="">
      <xdr:nvCxnSpPr>
        <xdr:cNvPr id="371" name="直線コネクタ 370"/>
        <xdr:cNvCxnSpPr/>
      </xdr:nvCxnSpPr>
      <xdr:spPr>
        <a:xfrm flipV="1">
          <a:off x="2209800" y="132372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109855</xdr:rowOff>
    </xdr:to>
    <xdr:cxnSp macro="">
      <xdr:nvCxnSpPr>
        <xdr:cNvPr id="374" name="直線コネクタ 373"/>
        <xdr:cNvCxnSpPr/>
      </xdr:nvCxnSpPr>
      <xdr:spPr>
        <a:xfrm flipV="1">
          <a:off x="1320800" y="133515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4" name="楕円 383"/>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5"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70486</xdr:rowOff>
    </xdr:from>
    <xdr:to>
      <xdr:col>20</xdr:col>
      <xdr:colOff>38100</xdr:colOff>
      <xdr:row>78</xdr:row>
      <xdr:rowOff>636</xdr:rowOff>
    </xdr:to>
    <xdr:sp macro="" textlink="">
      <xdr:nvSpPr>
        <xdr:cNvPr id="386" name="楕円 385"/>
        <xdr:cNvSpPr/>
      </xdr:nvSpPr>
      <xdr:spPr>
        <a:xfrm>
          <a:off x="3937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156863</xdr:rowOff>
    </xdr:from>
    <xdr:ext cx="736600" cy="259045"/>
    <xdr:sp macro="" textlink="">
      <xdr:nvSpPr>
        <xdr:cNvPr id="387" name="テキスト ボックス 386"/>
        <xdr:cNvSpPr txBox="1"/>
      </xdr:nvSpPr>
      <xdr:spPr>
        <a:xfrm>
          <a:off x="3606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8" name="楕円 387"/>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9" name="テキスト ボックス 388"/>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90" name="楕円 389"/>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91" name="テキスト ボックス 390"/>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59055</xdr:rowOff>
    </xdr:from>
    <xdr:to>
      <xdr:col>6</xdr:col>
      <xdr:colOff>171450</xdr:colOff>
      <xdr:row>78</xdr:row>
      <xdr:rowOff>160655</xdr:rowOff>
    </xdr:to>
    <xdr:sp macro="" textlink="">
      <xdr:nvSpPr>
        <xdr:cNvPr id="392" name="楕円 391"/>
        <xdr:cNvSpPr/>
      </xdr:nvSpPr>
      <xdr:spPr>
        <a:xfrm>
          <a:off x="127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145432</xdr:rowOff>
    </xdr:from>
    <xdr:ext cx="762000" cy="259045"/>
    <xdr:sp macro="" textlink="">
      <xdr:nvSpPr>
        <xdr:cNvPr id="393" name="テキスト ボックス 392"/>
        <xdr:cNvSpPr txBox="1"/>
      </xdr:nvSpPr>
      <xdr:spPr>
        <a:xfrm>
          <a:off x="939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公債費以外では、類似団体に比べて人件費が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ポイント高くなっているが、物件費の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ポイント減などにより、全体比較では類似団体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％に対し、本町は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若干下回っている。今後も厳しい財政状況は続くものと考えられるため、引き続き普通建設事業の起債額の制限や経常経費の削減、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104139</xdr:rowOff>
    </xdr:to>
    <xdr:cxnSp macro="">
      <xdr:nvCxnSpPr>
        <xdr:cNvPr id="424" name="直線コネクタ 423"/>
        <xdr:cNvCxnSpPr/>
      </xdr:nvCxnSpPr>
      <xdr:spPr>
        <a:xfrm>
          <a:off x="15671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53848</xdr:rowOff>
    </xdr:to>
    <xdr:cxnSp macro="">
      <xdr:nvCxnSpPr>
        <xdr:cNvPr id="427" name="直線コネクタ 426"/>
        <xdr:cNvCxnSpPr/>
      </xdr:nvCxnSpPr>
      <xdr:spPr>
        <a:xfrm flipV="1">
          <a:off x="14782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9" name="テキスト ボックス 428"/>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99568</xdr:rowOff>
    </xdr:to>
    <xdr:cxnSp macro="">
      <xdr:nvCxnSpPr>
        <xdr:cNvPr id="430" name="直線コネクタ 429"/>
        <xdr:cNvCxnSpPr/>
      </xdr:nvCxnSpPr>
      <xdr:spPr>
        <a:xfrm flipV="1">
          <a:off x="13893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145287</xdr:rowOff>
    </xdr:to>
    <xdr:cxnSp macro="">
      <xdr:nvCxnSpPr>
        <xdr:cNvPr id="433" name="直線コネクタ 432"/>
        <xdr:cNvCxnSpPr/>
      </xdr:nvCxnSpPr>
      <xdr:spPr>
        <a:xfrm flipV="1">
          <a:off x="13004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3" name="楕円 44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4"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5" name="楕円 44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6" name="テキスト ボックス 445"/>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7" name="楕円 446"/>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48" name="テキスト ボックス 447"/>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49" name="楕円 448"/>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0" name="テキスト ボックス 449"/>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1" name="楕円 450"/>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2" name="テキスト ボックス 451"/>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83762</xdr:rowOff>
    </xdr:from>
    <xdr:to>
      <xdr:col>29</xdr:col>
      <xdr:colOff>127000</xdr:colOff>
      <xdr:row>11</xdr:row>
      <xdr:rowOff>136525</xdr:rowOff>
    </xdr:to>
    <xdr:cxnSp macro="">
      <xdr:nvCxnSpPr>
        <xdr:cNvPr id="52" name="直線コネクタ 51"/>
        <xdr:cNvCxnSpPr/>
      </xdr:nvCxnSpPr>
      <xdr:spPr bwMode="auto">
        <a:xfrm flipV="1">
          <a:off x="5003800" y="2017337"/>
          <a:ext cx="647700" cy="5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136525</xdr:rowOff>
    </xdr:from>
    <xdr:to>
      <xdr:col>26</xdr:col>
      <xdr:colOff>50800</xdr:colOff>
      <xdr:row>12</xdr:row>
      <xdr:rowOff>144809</xdr:rowOff>
    </xdr:to>
    <xdr:cxnSp macro="">
      <xdr:nvCxnSpPr>
        <xdr:cNvPr id="55" name="直線コネクタ 54"/>
        <xdr:cNvCxnSpPr/>
      </xdr:nvCxnSpPr>
      <xdr:spPr bwMode="auto">
        <a:xfrm flipV="1">
          <a:off x="4305300" y="2070100"/>
          <a:ext cx="698500" cy="17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144809</xdr:rowOff>
    </xdr:from>
    <xdr:to>
      <xdr:col>22</xdr:col>
      <xdr:colOff>114300</xdr:colOff>
      <xdr:row>13</xdr:row>
      <xdr:rowOff>28746</xdr:rowOff>
    </xdr:to>
    <xdr:cxnSp macro="">
      <xdr:nvCxnSpPr>
        <xdr:cNvPr id="58" name="直線コネクタ 57"/>
        <xdr:cNvCxnSpPr/>
      </xdr:nvCxnSpPr>
      <xdr:spPr bwMode="auto">
        <a:xfrm flipV="1">
          <a:off x="3606800" y="2249834"/>
          <a:ext cx="6985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28746</xdr:rowOff>
    </xdr:from>
    <xdr:to>
      <xdr:col>18</xdr:col>
      <xdr:colOff>177800</xdr:colOff>
      <xdr:row>13</xdr:row>
      <xdr:rowOff>63591</xdr:rowOff>
    </xdr:to>
    <xdr:cxnSp macro="">
      <xdr:nvCxnSpPr>
        <xdr:cNvPr id="61" name="直線コネクタ 60"/>
        <xdr:cNvCxnSpPr/>
      </xdr:nvCxnSpPr>
      <xdr:spPr bwMode="auto">
        <a:xfrm flipV="1">
          <a:off x="2908300" y="2305221"/>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32962</xdr:rowOff>
    </xdr:from>
    <xdr:to>
      <xdr:col>29</xdr:col>
      <xdr:colOff>177800</xdr:colOff>
      <xdr:row>11</xdr:row>
      <xdr:rowOff>134562</xdr:rowOff>
    </xdr:to>
    <xdr:sp macro="" textlink="">
      <xdr:nvSpPr>
        <xdr:cNvPr id="71" name="楕円 70"/>
        <xdr:cNvSpPr/>
      </xdr:nvSpPr>
      <xdr:spPr bwMode="auto">
        <a:xfrm>
          <a:off x="5600700" y="196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138494</xdr:rowOff>
    </xdr:from>
    <xdr:ext cx="762000" cy="259045"/>
    <xdr:sp macro="" textlink="">
      <xdr:nvSpPr>
        <xdr:cNvPr id="72" name="人口1人当たり決算額の推移該当値テキスト130"/>
        <xdr:cNvSpPr txBox="1"/>
      </xdr:nvSpPr>
      <xdr:spPr>
        <a:xfrm>
          <a:off x="5740400" y="190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85725</xdr:rowOff>
    </xdr:from>
    <xdr:to>
      <xdr:col>26</xdr:col>
      <xdr:colOff>101600</xdr:colOff>
      <xdr:row>12</xdr:row>
      <xdr:rowOff>15875</xdr:rowOff>
    </xdr:to>
    <xdr:sp macro="" textlink="">
      <xdr:nvSpPr>
        <xdr:cNvPr id="73" name="楕円 72"/>
        <xdr:cNvSpPr/>
      </xdr:nvSpPr>
      <xdr:spPr bwMode="auto">
        <a:xfrm>
          <a:off x="49530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26052</xdr:rowOff>
    </xdr:from>
    <xdr:ext cx="736600" cy="259045"/>
    <xdr:sp macro="" textlink="">
      <xdr:nvSpPr>
        <xdr:cNvPr id="74" name="テキスト ボックス 73"/>
        <xdr:cNvSpPr txBox="1"/>
      </xdr:nvSpPr>
      <xdr:spPr>
        <a:xfrm>
          <a:off x="4622800" y="178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94009</xdr:rowOff>
    </xdr:from>
    <xdr:to>
      <xdr:col>22</xdr:col>
      <xdr:colOff>165100</xdr:colOff>
      <xdr:row>13</xdr:row>
      <xdr:rowOff>24159</xdr:rowOff>
    </xdr:to>
    <xdr:sp macro="" textlink="">
      <xdr:nvSpPr>
        <xdr:cNvPr id="75" name="楕円 74"/>
        <xdr:cNvSpPr/>
      </xdr:nvSpPr>
      <xdr:spPr bwMode="auto">
        <a:xfrm>
          <a:off x="4254500" y="219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34336</xdr:rowOff>
    </xdr:from>
    <xdr:ext cx="762000" cy="259045"/>
    <xdr:sp macro="" textlink="">
      <xdr:nvSpPr>
        <xdr:cNvPr id="76" name="テキスト ボックス 75"/>
        <xdr:cNvSpPr txBox="1"/>
      </xdr:nvSpPr>
      <xdr:spPr>
        <a:xfrm>
          <a:off x="3924300" y="196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149396</xdr:rowOff>
    </xdr:from>
    <xdr:to>
      <xdr:col>19</xdr:col>
      <xdr:colOff>38100</xdr:colOff>
      <xdr:row>13</xdr:row>
      <xdr:rowOff>79546</xdr:rowOff>
    </xdr:to>
    <xdr:sp macro="" textlink="">
      <xdr:nvSpPr>
        <xdr:cNvPr id="77" name="楕円 76"/>
        <xdr:cNvSpPr/>
      </xdr:nvSpPr>
      <xdr:spPr bwMode="auto">
        <a:xfrm>
          <a:off x="3556000" y="225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89723</xdr:rowOff>
    </xdr:from>
    <xdr:ext cx="762000" cy="259045"/>
    <xdr:sp macro="" textlink="">
      <xdr:nvSpPr>
        <xdr:cNvPr id="78" name="テキスト ボックス 77"/>
        <xdr:cNvSpPr txBox="1"/>
      </xdr:nvSpPr>
      <xdr:spPr>
        <a:xfrm>
          <a:off x="3225800" y="202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12791</xdr:rowOff>
    </xdr:from>
    <xdr:to>
      <xdr:col>15</xdr:col>
      <xdr:colOff>101600</xdr:colOff>
      <xdr:row>13</xdr:row>
      <xdr:rowOff>114391</xdr:rowOff>
    </xdr:to>
    <xdr:sp macro="" textlink="">
      <xdr:nvSpPr>
        <xdr:cNvPr id="79" name="楕円 78"/>
        <xdr:cNvSpPr/>
      </xdr:nvSpPr>
      <xdr:spPr bwMode="auto">
        <a:xfrm>
          <a:off x="2857500" y="228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124568</xdr:rowOff>
    </xdr:from>
    <xdr:ext cx="762000" cy="259045"/>
    <xdr:sp macro="" textlink="">
      <xdr:nvSpPr>
        <xdr:cNvPr id="80" name="テキスト ボックス 79"/>
        <xdr:cNvSpPr txBox="1"/>
      </xdr:nvSpPr>
      <xdr:spPr>
        <a:xfrm>
          <a:off x="2527300" y="205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267437</xdr:rowOff>
    </xdr:from>
    <xdr:to>
      <xdr:col>29</xdr:col>
      <xdr:colOff>127000</xdr:colOff>
      <xdr:row>33</xdr:row>
      <xdr:rowOff>324948</xdr:rowOff>
    </xdr:to>
    <xdr:cxnSp macro="">
      <xdr:nvCxnSpPr>
        <xdr:cNvPr id="114" name="直線コネクタ 113"/>
        <xdr:cNvCxnSpPr/>
      </xdr:nvCxnSpPr>
      <xdr:spPr bwMode="auto">
        <a:xfrm>
          <a:off x="5003800" y="6191987"/>
          <a:ext cx="647700" cy="5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267437</xdr:rowOff>
    </xdr:from>
    <xdr:to>
      <xdr:col>26</xdr:col>
      <xdr:colOff>50800</xdr:colOff>
      <xdr:row>33</xdr:row>
      <xdr:rowOff>333426</xdr:rowOff>
    </xdr:to>
    <xdr:cxnSp macro="">
      <xdr:nvCxnSpPr>
        <xdr:cNvPr id="117" name="直線コネクタ 116"/>
        <xdr:cNvCxnSpPr/>
      </xdr:nvCxnSpPr>
      <xdr:spPr bwMode="auto">
        <a:xfrm flipV="1">
          <a:off x="4305300" y="6191987"/>
          <a:ext cx="6985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246672</xdr:rowOff>
    </xdr:from>
    <xdr:to>
      <xdr:col>22</xdr:col>
      <xdr:colOff>114300</xdr:colOff>
      <xdr:row>33</xdr:row>
      <xdr:rowOff>333426</xdr:rowOff>
    </xdr:to>
    <xdr:cxnSp macro="">
      <xdr:nvCxnSpPr>
        <xdr:cNvPr id="120" name="直線コネクタ 119"/>
        <xdr:cNvCxnSpPr/>
      </xdr:nvCxnSpPr>
      <xdr:spPr bwMode="auto">
        <a:xfrm>
          <a:off x="3606800" y="6171222"/>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193599</xdr:rowOff>
    </xdr:from>
    <xdr:to>
      <xdr:col>18</xdr:col>
      <xdr:colOff>177800</xdr:colOff>
      <xdr:row>33</xdr:row>
      <xdr:rowOff>246672</xdr:rowOff>
    </xdr:to>
    <xdr:cxnSp macro="">
      <xdr:nvCxnSpPr>
        <xdr:cNvPr id="123" name="直線コネクタ 122"/>
        <xdr:cNvCxnSpPr/>
      </xdr:nvCxnSpPr>
      <xdr:spPr bwMode="auto">
        <a:xfrm>
          <a:off x="2908300" y="6118149"/>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274148</xdr:rowOff>
    </xdr:from>
    <xdr:to>
      <xdr:col>29</xdr:col>
      <xdr:colOff>177800</xdr:colOff>
      <xdr:row>34</xdr:row>
      <xdr:rowOff>32848</xdr:rowOff>
    </xdr:to>
    <xdr:sp macro="" textlink="">
      <xdr:nvSpPr>
        <xdr:cNvPr id="133" name="楕円 132"/>
        <xdr:cNvSpPr/>
      </xdr:nvSpPr>
      <xdr:spPr bwMode="auto">
        <a:xfrm>
          <a:off x="5600700" y="61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182725</xdr:rowOff>
    </xdr:from>
    <xdr:ext cx="762000" cy="259045"/>
    <xdr:sp macro="" textlink="">
      <xdr:nvSpPr>
        <xdr:cNvPr id="134" name="人口1人当たり決算額の推移該当値テキスト445"/>
        <xdr:cNvSpPr txBox="1"/>
      </xdr:nvSpPr>
      <xdr:spPr>
        <a:xfrm>
          <a:off x="5740400" y="61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216637</xdr:rowOff>
    </xdr:from>
    <xdr:to>
      <xdr:col>26</xdr:col>
      <xdr:colOff>101600</xdr:colOff>
      <xdr:row>33</xdr:row>
      <xdr:rowOff>318237</xdr:rowOff>
    </xdr:to>
    <xdr:sp macro="" textlink="">
      <xdr:nvSpPr>
        <xdr:cNvPr id="135" name="楕円 134"/>
        <xdr:cNvSpPr/>
      </xdr:nvSpPr>
      <xdr:spPr bwMode="auto">
        <a:xfrm>
          <a:off x="4953000" y="614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156964</xdr:rowOff>
    </xdr:from>
    <xdr:ext cx="736600" cy="259045"/>
    <xdr:sp macro="" textlink="">
      <xdr:nvSpPr>
        <xdr:cNvPr id="136" name="テキスト ボックス 135"/>
        <xdr:cNvSpPr txBox="1"/>
      </xdr:nvSpPr>
      <xdr:spPr>
        <a:xfrm>
          <a:off x="4622800" y="591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282626</xdr:rowOff>
    </xdr:from>
    <xdr:to>
      <xdr:col>22</xdr:col>
      <xdr:colOff>165100</xdr:colOff>
      <xdr:row>34</xdr:row>
      <xdr:rowOff>41326</xdr:rowOff>
    </xdr:to>
    <xdr:sp macro="" textlink="">
      <xdr:nvSpPr>
        <xdr:cNvPr id="137" name="楕円 136"/>
        <xdr:cNvSpPr/>
      </xdr:nvSpPr>
      <xdr:spPr bwMode="auto">
        <a:xfrm>
          <a:off x="42545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51503</xdr:rowOff>
    </xdr:from>
    <xdr:ext cx="762000" cy="259045"/>
    <xdr:sp macro="" textlink="">
      <xdr:nvSpPr>
        <xdr:cNvPr id="138" name="テキスト ボックス 137"/>
        <xdr:cNvSpPr txBox="1"/>
      </xdr:nvSpPr>
      <xdr:spPr>
        <a:xfrm>
          <a:off x="3924300" y="597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195872</xdr:rowOff>
    </xdr:from>
    <xdr:to>
      <xdr:col>19</xdr:col>
      <xdr:colOff>38100</xdr:colOff>
      <xdr:row>33</xdr:row>
      <xdr:rowOff>297472</xdr:rowOff>
    </xdr:to>
    <xdr:sp macro="" textlink="">
      <xdr:nvSpPr>
        <xdr:cNvPr id="139" name="楕円 138"/>
        <xdr:cNvSpPr/>
      </xdr:nvSpPr>
      <xdr:spPr bwMode="auto">
        <a:xfrm>
          <a:off x="3556000" y="61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136199</xdr:rowOff>
    </xdr:from>
    <xdr:ext cx="762000" cy="259045"/>
    <xdr:sp macro="" textlink="">
      <xdr:nvSpPr>
        <xdr:cNvPr id="140" name="テキスト ボックス 139"/>
        <xdr:cNvSpPr txBox="1"/>
      </xdr:nvSpPr>
      <xdr:spPr>
        <a:xfrm>
          <a:off x="3225800" y="588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142799</xdr:rowOff>
    </xdr:from>
    <xdr:to>
      <xdr:col>15</xdr:col>
      <xdr:colOff>101600</xdr:colOff>
      <xdr:row>33</xdr:row>
      <xdr:rowOff>244399</xdr:rowOff>
    </xdr:to>
    <xdr:sp macro="" textlink="">
      <xdr:nvSpPr>
        <xdr:cNvPr id="141" name="楕円 140"/>
        <xdr:cNvSpPr/>
      </xdr:nvSpPr>
      <xdr:spPr bwMode="auto">
        <a:xfrm>
          <a:off x="28575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83126</xdr:rowOff>
    </xdr:from>
    <xdr:ext cx="762000" cy="259045"/>
    <xdr:sp macro="" textlink="">
      <xdr:nvSpPr>
        <xdr:cNvPr id="142" name="テキスト ボックス 141"/>
        <xdr:cNvSpPr txBox="1"/>
      </xdr:nvSpPr>
      <xdr:spPr>
        <a:xfrm>
          <a:off x="2527300" y="583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9,734
9,631
419.29
16,225,379
15,787,528
339,382
7,016,526
15,799,885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39103</xdr:rowOff>
    </xdr:from>
    <xdr:to>
      <xdr:col>24</xdr:col>
      <xdr:colOff>63500</xdr:colOff>
      <xdr:row>30</xdr:row>
      <xdr:rowOff>45314</xdr:rowOff>
    </xdr:to>
    <xdr:cxnSp macro="">
      <xdr:nvCxnSpPr>
        <xdr:cNvPr id="61" name="直線コネクタ 60"/>
        <xdr:cNvCxnSpPr/>
      </xdr:nvCxnSpPr>
      <xdr:spPr>
        <a:xfrm flipV="1">
          <a:off x="3797300" y="5182603"/>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45314</xdr:rowOff>
    </xdr:from>
    <xdr:to>
      <xdr:col>19</xdr:col>
      <xdr:colOff>177800</xdr:colOff>
      <xdr:row>30</xdr:row>
      <xdr:rowOff>140157</xdr:rowOff>
    </xdr:to>
    <xdr:cxnSp macro="">
      <xdr:nvCxnSpPr>
        <xdr:cNvPr id="64" name="直線コネクタ 63"/>
        <xdr:cNvCxnSpPr/>
      </xdr:nvCxnSpPr>
      <xdr:spPr>
        <a:xfrm flipV="1">
          <a:off x="2908300" y="5188814"/>
          <a:ext cx="8890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140157</xdr:rowOff>
    </xdr:from>
    <xdr:to>
      <xdr:col>15</xdr:col>
      <xdr:colOff>50800</xdr:colOff>
      <xdr:row>31</xdr:row>
      <xdr:rowOff>61785</xdr:rowOff>
    </xdr:to>
    <xdr:cxnSp macro="">
      <xdr:nvCxnSpPr>
        <xdr:cNvPr id="67" name="直線コネクタ 66"/>
        <xdr:cNvCxnSpPr/>
      </xdr:nvCxnSpPr>
      <xdr:spPr>
        <a:xfrm flipV="1">
          <a:off x="2019300" y="528365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61785</xdr:rowOff>
    </xdr:from>
    <xdr:to>
      <xdr:col>10</xdr:col>
      <xdr:colOff>114300</xdr:colOff>
      <xdr:row>32</xdr:row>
      <xdr:rowOff>84481</xdr:rowOff>
    </xdr:to>
    <xdr:cxnSp macro="">
      <xdr:nvCxnSpPr>
        <xdr:cNvPr id="70" name="直線コネクタ 69"/>
        <xdr:cNvCxnSpPr/>
      </xdr:nvCxnSpPr>
      <xdr:spPr>
        <a:xfrm flipV="1">
          <a:off x="1130300" y="5376735"/>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159753</xdr:rowOff>
    </xdr:from>
    <xdr:to>
      <xdr:col>24</xdr:col>
      <xdr:colOff>114300</xdr:colOff>
      <xdr:row>30</xdr:row>
      <xdr:rowOff>89903</xdr:rowOff>
    </xdr:to>
    <xdr:sp macro="" textlink="">
      <xdr:nvSpPr>
        <xdr:cNvPr id="80" name="楕円 79"/>
        <xdr:cNvSpPr/>
      </xdr:nvSpPr>
      <xdr:spPr>
        <a:xfrm>
          <a:off x="4584700" y="51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112780</xdr:rowOff>
    </xdr:from>
    <xdr:ext cx="599010" cy="259045"/>
    <xdr:sp macro="" textlink="">
      <xdr:nvSpPr>
        <xdr:cNvPr id="81" name="人件費該当値テキスト"/>
        <xdr:cNvSpPr txBox="1"/>
      </xdr:nvSpPr>
      <xdr:spPr>
        <a:xfrm>
          <a:off x="4686300" y="50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165964</xdr:rowOff>
    </xdr:from>
    <xdr:to>
      <xdr:col>20</xdr:col>
      <xdr:colOff>38100</xdr:colOff>
      <xdr:row>30</xdr:row>
      <xdr:rowOff>96114</xdr:rowOff>
    </xdr:to>
    <xdr:sp macro="" textlink="">
      <xdr:nvSpPr>
        <xdr:cNvPr id="82" name="楕円 81"/>
        <xdr:cNvSpPr/>
      </xdr:nvSpPr>
      <xdr:spPr>
        <a:xfrm>
          <a:off x="3746500" y="5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112641</xdr:rowOff>
    </xdr:from>
    <xdr:ext cx="599010" cy="259045"/>
    <xdr:sp macro="" textlink="">
      <xdr:nvSpPr>
        <xdr:cNvPr id="83" name="テキスト ボックス 82"/>
        <xdr:cNvSpPr txBox="1"/>
      </xdr:nvSpPr>
      <xdr:spPr>
        <a:xfrm>
          <a:off x="3497795" y="491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89357</xdr:rowOff>
    </xdr:from>
    <xdr:to>
      <xdr:col>15</xdr:col>
      <xdr:colOff>101600</xdr:colOff>
      <xdr:row>31</xdr:row>
      <xdr:rowOff>19507</xdr:rowOff>
    </xdr:to>
    <xdr:sp macro="" textlink="">
      <xdr:nvSpPr>
        <xdr:cNvPr id="84" name="楕円 83"/>
        <xdr:cNvSpPr/>
      </xdr:nvSpPr>
      <xdr:spPr>
        <a:xfrm>
          <a:off x="28575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36034</xdr:rowOff>
    </xdr:from>
    <xdr:ext cx="599010" cy="259045"/>
    <xdr:sp macro="" textlink="">
      <xdr:nvSpPr>
        <xdr:cNvPr id="85" name="テキスト ボックス 84"/>
        <xdr:cNvSpPr txBox="1"/>
      </xdr:nvSpPr>
      <xdr:spPr>
        <a:xfrm>
          <a:off x="2608795" y="50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10985</xdr:rowOff>
    </xdr:from>
    <xdr:to>
      <xdr:col>10</xdr:col>
      <xdr:colOff>165100</xdr:colOff>
      <xdr:row>31</xdr:row>
      <xdr:rowOff>112585</xdr:rowOff>
    </xdr:to>
    <xdr:sp macro="" textlink="">
      <xdr:nvSpPr>
        <xdr:cNvPr id="86" name="楕円 85"/>
        <xdr:cNvSpPr/>
      </xdr:nvSpPr>
      <xdr:spPr>
        <a:xfrm>
          <a:off x="1968500" y="53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129112</xdr:rowOff>
    </xdr:from>
    <xdr:ext cx="599010" cy="259045"/>
    <xdr:sp macro="" textlink="">
      <xdr:nvSpPr>
        <xdr:cNvPr id="87" name="テキスト ボックス 86"/>
        <xdr:cNvSpPr txBox="1"/>
      </xdr:nvSpPr>
      <xdr:spPr>
        <a:xfrm>
          <a:off x="1719795" y="51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33681</xdr:rowOff>
    </xdr:from>
    <xdr:to>
      <xdr:col>6</xdr:col>
      <xdr:colOff>38100</xdr:colOff>
      <xdr:row>32</xdr:row>
      <xdr:rowOff>135281</xdr:rowOff>
    </xdr:to>
    <xdr:sp macro="" textlink="">
      <xdr:nvSpPr>
        <xdr:cNvPr id="88" name="楕円 87"/>
        <xdr:cNvSpPr/>
      </xdr:nvSpPr>
      <xdr:spPr>
        <a:xfrm>
          <a:off x="1079500" y="5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151808</xdr:rowOff>
    </xdr:from>
    <xdr:ext cx="599010" cy="259045"/>
    <xdr:sp macro="" textlink="">
      <xdr:nvSpPr>
        <xdr:cNvPr id="89" name="テキスト ボックス 88"/>
        <xdr:cNvSpPr txBox="1"/>
      </xdr:nvSpPr>
      <xdr:spPr>
        <a:xfrm>
          <a:off x="830795" y="52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98516</xdr:rowOff>
    </xdr:from>
    <xdr:to>
      <xdr:col>24</xdr:col>
      <xdr:colOff>63500</xdr:colOff>
      <xdr:row>57</xdr:row>
      <xdr:rowOff>116813</xdr:rowOff>
    </xdr:to>
    <xdr:cxnSp macro="">
      <xdr:nvCxnSpPr>
        <xdr:cNvPr id="118" name="直線コネクタ 117"/>
        <xdr:cNvCxnSpPr/>
      </xdr:nvCxnSpPr>
      <xdr:spPr>
        <a:xfrm>
          <a:off x="3797300" y="9871166"/>
          <a:ext cx="8382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98516</xdr:rowOff>
    </xdr:from>
    <xdr:to>
      <xdr:col>19</xdr:col>
      <xdr:colOff>177800</xdr:colOff>
      <xdr:row>57</xdr:row>
      <xdr:rowOff>125481</xdr:rowOff>
    </xdr:to>
    <xdr:cxnSp macro="">
      <xdr:nvCxnSpPr>
        <xdr:cNvPr id="121" name="直線コネクタ 120"/>
        <xdr:cNvCxnSpPr/>
      </xdr:nvCxnSpPr>
      <xdr:spPr>
        <a:xfrm flipV="1">
          <a:off x="2908300" y="9871166"/>
          <a:ext cx="8890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119318</xdr:rowOff>
    </xdr:from>
    <xdr:to>
      <xdr:col>15</xdr:col>
      <xdr:colOff>50800</xdr:colOff>
      <xdr:row>57</xdr:row>
      <xdr:rowOff>125481</xdr:rowOff>
    </xdr:to>
    <xdr:cxnSp macro="">
      <xdr:nvCxnSpPr>
        <xdr:cNvPr id="124" name="直線コネクタ 123"/>
        <xdr:cNvCxnSpPr/>
      </xdr:nvCxnSpPr>
      <xdr:spPr>
        <a:xfrm>
          <a:off x="2019300" y="9891968"/>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119318</xdr:rowOff>
    </xdr:from>
    <xdr:to>
      <xdr:col>10</xdr:col>
      <xdr:colOff>114300</xdr:colOff>
      <xdr:row>57</xdr:row>
      <xdr:rowOff>132682</xdr:rowOff>
    </xdr:to>
    <xdr:cxnSp macro="">
      <xdr:nvCxnSpPr>
        <xdr:cNvPr id="127" name="直線コネクタ 126"/>
        <xdr:cNvCxnSpPr/>
      </xdr:nvCxnSpPr>
      <xdr:spPr>
        <a:xfrm flipV="1">
          <a:off x="1130300" y="9891968"/>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66013</xdr:rowOff>
    </xdr:from>
    <xdr:to>
      <xdr:col>24</xdr:col>
      <xdr:colOff>114300</xdr:colOff>
      <xdr:row>57</xdr:row>
      <xdr:rowOff>167613</xdr:rowOff>
    </xdr:to>
    <xdr:sp macro="" textlink="">
      <xdr:nvSpPr>
        <xdr:cNvPr id="137" name="楕円 136"/>
        <xdr:cNvSpPr/>
      </xdr:nvSpPr>
      <xdr:spPr>
        <a:xfrm>
          <a:off x="4584700" y="98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44440</xdr:rowOff>
    </xdr:from>
    <xdr:ext cx="599010" cy="259045"/>
    <xdr:sp macro="" textlink="">
      <xdr:nvSpPr>
        <xdr:cNvPr id="138" name="物件費該当値テキスト"/>
        <xdr:cNvSpPr txBox="1"/>
      </xdr:nvSpPr>
      <xdr:spPr>
        <a:xfrm>
          <a:off x="4686300" y="98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47716</xdr:rowOff>
    </xdr:from>
    <xdr:to>
      <xdr:col>20</xdr:col>
      <xdr:colOff>38100</xdr:colOff>
      <xdr:row>57</xdr:row>
      <xdr:rowOff>149316</xdr:rowOff>
    </xdr:to>
    <xdr:sp macro="" textlink="">
      <xdr:nvSpPr>
        <xdr:cNvPr id="139" name="楕円 138"/>
        <xdr:cNvSpPr/>
      </xdr:nvSpPr>
      <xdr:spPr>
        <a:xfrm>
          <a:off x="3746500" y="98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165843</xdr:rowOff>
    </xdr:from>
    <xdr:ext cx="599010" cy="259045"/>
    <xdr:sp macro="" textlink="">
      <xdr:nvSpPr>
        <xdr:cNvPr id="140" name="テキスト ボックス 139"/>
        <xdr:cNvSpPr txBox="1"/>
      </xdr:nvSpPr>
      <xdr:spPr>
        <a:xfrm>
          <a:off x="3497795" y="959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74681</xdr:rowOff>
    </xdr:from>
    <xdr:to>
      <xdr:col>15</xdr:col>
      <xdr:colOff>101600</xdr:colOff>
      <xdr:row>58</xdr:row>
      <xdr:rowOff>4831</xdr:rowOff>
    </xdr:to>
    <xdr:sp macro="" textlink="">
      <xdr:nvSpPr>
        <xdr:cNvPr id="141" name="楕円 140"/>
        <xdr:cNvSpPr/>
      </xdr:nvSpPr>
      <xdr:spPr>
        <a:xfrm>
          <a:off x="2857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21358</xdr:rowOff>
    </xdr:from>
    <xdr:ext cx="599010" cy="259045"/>
    <xdr:sp macro="" textlink="">
      <xdr:nvSpPr>
        <xdr:cNvPr id="142" name="テキスト ボックス 141"/>
        <xdr:cNvSpPr txBox="1"/>
      </xdr:nvSpPr>
      <xdr:spPr>
        <a:xfrm>
          <a:off x="2608795" y="96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68518</xdr:rowOff>
    </xdr:from>
    <xdr:to>
      <xdr:col>10</xdr:col>
      <xdr:colOff>165100</xdr:colOff>
      <xdr:row>57</xdr:row>
      <xdr:rowOff>170118</xdr:rowOff>
    </xdr:to>
    <xdr:sp macro="" textlink="">
      <xdr:nvSpPr>
        <xdr:cNvPr id="143" name="楕円 142"/>
        <xdr:cNvSpPr/>
      </xdr:nvSpPr>
      <xdr:spPr>
        <a:xfrm>
          <a:off x="1968500" y="9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15195</xdr:rowOff>
    </xdr:from>
    <xdr:ext cx="599010" cy="259045"/>
    <xdr:sp macro="" textlink="">
      <xdr:nvSpPr>
        <xdr:cNvPr id="144" name="テキスト ボックス 143"/>
        <xdr:cNvSpPr txBox="1"/>
      </xdr:nvSpPr>
      <xdr:spPr>
        <a:xfrm>
          <a:off x="1719795" y="961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81882</xdr:rowOff>
    </xdr:from>
    <xdr:to>
      <xdr:col>6</xdr:col>
      <xdr:colOff>38100</xdr:colOff>
      <xdr:row>58</xdr:row>
      <xdr:rowOff>12032</xdr:rowOff>
    </xdr:to>
    <xdr:sp macro="" textlink="">
      <xdr:nvSpPr>
        <xdr:cNvPr id="145" name="楕円 144"/>
        <xdr:cNvSpPr/>
      </xdr:nvSpPr>
      <xdr:spPr>
        <a:xfrm>
          <a:off x="1079500" y="98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28559</xdr:rowOff>
    </xdr:from>
    <xdr:ext cx="599010" cy="259045"/>
    <xdr:sp macro="" textlink="">
      <xdr:nvSpPr>
        <xdr:cNvPr id="146" name="テキスト ボックス 145"/>
        <xdr:cNvSpPr txBox="1"/>
      </xdr:nvSpPr>
      <xdr:spPr>
        <a:xfrm>
          <a:off x="830795" y="962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26124</xdr:rowOff>
    </xdr:from>
    <xdr:to>
      <xdr:col>24</xdr:col>
      <xdr:colOff>63500</xdr:colOff>
      <xdr:row>73</xdr:row>
      <xdr:rowOff>45403</xdr:rowOff>
    </xdr:to>
    <xdr:cxnSp macro="">
      <xdr:nvCxnSpPr>
        <xdr:cNvPr id="175" name="直線コネクタ 174"/>
        <xdr:cNvCxnSpPr/>
      </xdr:nvCxnSpPr>
      <xdr:spPr>
        <a:xfrm>
          <a:off x="3797300" y="12370524"/>
          <a:ext cx="838200" cy="1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26124</xdr:rowOff>
    </xdr:from>
    <xdr:to>
      <xdr:col>19</xdr:col>
      <xdr:colOff>177800</xdr:colOff>
      <xdr:row>74</xdr:row>
      <xdr:rowOff>168389</xdr:rowOff>
    </xdr:to>
    <xdr:cxnSp macro="">
      <xdr:nvCxnSpPr>
        <xdr:cNvPr id="178" name="直線コネクタ 177"/>
        <xdr:cNvCxnSpPr/>
      </xdr:nvCxnSpPr>
      <xdr:spPr>
        <a:xfrm flipV="1">
          <a:off x="2908300" y="12370524"/>
          <a:ext cx="889000" cy="4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15266</xdr:rowOff>
    </xdr:from>
    <xdr:to>
      <xdr:col>15</xdr:col>
      <xdr:colOff>50800</xdr:colOff>
      <xdr:row>74</xdr:row>
      <xdr:rowOff>168389</xdr:rowOff>
    </xdr:to>
    <xdr:cxnSp macro="">
      <xdr:nvCxnSpPr>
        <xdr:cNvPr id="181" name="直線コネクタ 180"/>
        <xdr:cNvCxnSpPr/>
      </xdr:nvCxnSpPr>
      <xdr:spPr>
        <a:xfrm>
          <a:off x="2019300" y="12702566"/>
          <a:ext cx="8890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15266</xdr:rowOff>
    </xdr:from>
    <xdr:to>
      <xdr:col>10</xdr:col>
      <xdr:colOff>114300</xdr:colOff>
      <xdr:row>76</xdr:row>
      <xdr:rowOff>30772</xdr:rowOff>
    </xdr:to>
    <xdr:cxnSp macro="">
      <xdr:nvCxnSpPr>
        <xdr:cNvPr id="184" name="直線コネクタ 183"/>
        <xdr:cNvCxnSpPr/>
      </xdr:nvCxnSpPr>
      <xdr:spPr>
        <a:xfrm flipV="1">
          <a:off x="1130300" y="12702566"/>
          <a:ext cx="889000" cy="3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54639</xdr:rowOff>
    </xdr:from>
    <xdr:ext cx="469744" cy="259045"/>
    <xdr:sp macro="" textlink="">
      <xdr:nvSpPr>
        <xdr:cNvPr id="188" name="テキスト ボックス 187"/>
        <xdr:cNvSpPr txBox="1"/>
      </xdr:nvSpPr>
      <xdr:spPr>
        <a:xfrm>
          <a:off x="895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166053</xdr:rowOff>
    </xdr:from>
    <xdr:to>
      <xdr:col>24</xdr:col>
      <xdr:colOff>114300</xdr:colOff>
      <xdr:row>73</xdr:row>
      <xdr:rowOff>96203</xdr:rowOff>
    </xdr:to>
    <xdr:sp macro="" textlink="">
      <xdr:nvSpPr>
        <xdr:cNvPr id="194" name="楕円 193"/>
        <xdr:cNvSpPr/>
      </xdr:nvSpPr>
      <xdr:spPr>
        <a:xfrm>
          <a:off x="4584700" y="125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17480</xdr:rowOff>
    </xdr:from>
    <xdr:ext cx="534377" cy="259045"/>
    <xdr:sp macro="" textlink="">
      <xdr:nvSpPr>
        <xdr:cNvPr id="195" name="維持補修費該当値テキスト"/>
        <xdr:cNvSpPr txBox="1"/>
      </xdr:nvSpPr>
      <xdr:spPr>
        <a:xfrm>
          <a:off x="4686300" y="123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146774</xdr:rowOff>
    </xdr:from>
    <xdr:to>
      <xdr:col>20</xdr:col>
      <xdr:colOff>38100</xdr:colOff>
      <xdr:row>72</xdr:row>
      <xdr:rowOff>76924</xdr:rowOff>
    </xdr:to>
    <xdr:sp macro="" textlink="">
      <xdr:nvSpPr>
        <xdr:cNvPr id="196" name="楕円 195"/>
        <xdr:cNvSpPr/>
      </xdr:nvSpPr>
      <xdr:spPr>
        <a:xfrm>
          <a:off x="3746500" y="123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93451</xdr:rowOff>
    </xdr:from>
    <xdr:ext cx="534377" cy="259045"/>
    <xdr:sp macro="" textlink="">
      <xdr:nvSpPr>
        <xdr:cNvPr id="197" name="テキスト ボックス 196"/>
        <xdr:cNvSpPr txBox="1"/>
      </xdr:nvSpPr>
      <xdr:spPr>
        <a:xfrm>
          <a:off x="3530111" y="120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117589</xdr:rowOff>
    </xdr:from>
    <xdr:to>
      <xdr:col>15</xdr:col>
      <xdr:colOff>101600</xdr:colOff>
      <xdr:row>75</xdr:row>
      <xdr:rowOff>47739</xdr:rowOff>
    </xdr:to>
    <xdr:sp macro="" textlink="">
      <xdr:nvSpPr>
        <xdr:cNvPr id="198" name="楕円 197"/>
        <xdr:cNvSpPr/>
      </xdr:nvSpPr>
      <xdr:spPr>
        <a:xfrm>
          <a:off x="2857500" y="128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64266</xdr:rowOff>
    </xdr:from>
    <xdr:ext cx="534377" cy="259045"/>
    <xdr:sp macro="" textlink="">
      <xdr:nvSpPr>
        <xdr:cNvPr id="199" name="テキスト ボックス 198"/>
        <xdr:cNvSpPr txBox="1"/>
      </xdr:nvSpPr>
      <xdr:spPr>
        <a:xfrm>
          <a:off x="2641111" y="125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135916</xdr:rowOff>
    </xdr:from>
    <xdr:to>
      <xdr:col>10</xdr:col>
      <xdr:colOff>165100</xdr:colOff>
      <xdr:row>74</xdr:row>
      <xdr:rowOff>66066</xdr:rowOff>
    </xdr:to>
    <xdr:sp macro="" textlink="">
      <xdr:nvSpPr>
        <xdr:cNvPr id="200" name="楕円 199"/>
        <xdr:cNvSpPr/>
      </xdr:nvSpPr>
      <xdr:spPr>
        <a:xfrm>
          <a:off x="1968500" y="126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82593</xdr:rowOff>
    </xdr:from>
    <xdr:ext cx="534377" cy="259045"/>
    <xdr:sp macro="" textlink="">
      <xdr:nvSpPr>
        <xdr:cNvPr id="201" name="テキスト ボックス 200"/>
        <xdr:cNvSpPr txBox="1"/>
      </xdr:nvSpPr>
      <xdr:spPr>
        <a:xfrm>
          <a:off x="1752111" y="124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151422</xdr:rowOff>
    </xdr:from>
    <xdr:to>
      <xdr:col>6</xdr:col>
      <xdr:colOff>38100</xdr:colOff>
      <xdr:row>76</xdr:row>
      <xdr:rowOff>81572</xdr:rowOff>
    </xdr:to>
    <xdr:sp macro="" textlink="">
      <xdr:nvSpPr>
        <xdr:cNvPr id="202" name="楕円 201"/>
        <xdr:cNvSpPr/>
      </xdr:nvSpPr>
      <xdr:spPr>
        <a:xfrm>
          <a:off x="1079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98099</xdr:rowOff>
    </xdr:from>
    <xdr:ext cx="534377" cy="259045"/>
    <xdr:sp macro="" textlink="">
      <xdr:nvSpPr>
        <xdr:cNvPr id="203" name="テキスト ボックス 202"/>
        <xdr:cNvSpPr txBox="1"/>
      </xdr:nvSpPr>
      <xdr:spPr>
        <a:xfrm>
          <a:off x="863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159610</xdr:rowOff>
    </xdr:from>
    <xdr:to>
      <xdr:col>24</xdr:col>
      <xdr:colOff>63500</xdr:colOff>
      <xdr:row>92</xdr:row>
      <xdr:rowOff>120824</xdr:rowOff>
    </xdr:to>
    <xdr:cxnSp macro="">
      <xdr:nvCxnSpPr>
        <xdr:cNvPr id="235" name="直線コネクタ 234"/>
        <xdr:cNvCxnSpPr/>
      </xdr:nvCxnSpPr>
      <xdr:spPr>
        <a:xfrm flipV="1">
          <a:off x="3797300" y="15761560"/>
          <a:ext cx="8382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82593</xdr:rowOff>
    </xdr:from>
    <xdr:to>
      <xdr:col>19</xdr:col>
      <xdr:colOff>177800</xdr:colOff>
      <xdr:row>92</xdr:row>
      <xdr:rowOff>120824</xdr:rowOff>
    </xdr:to>
    <xdr:cxnSp macro="">
      <xdr:nvCxnSpPr>
        <xdr:cNvPr id="238" name="直線コネクタ 237"/>
        <xdr:cNvCxnSpPr/>
      </xdr:nvCxnSpPr>
      <xdr:spPr>
        <a:xfrm>
          <a:off x="2908300" y="15684543"/>
          <a:ext cx="889000" cy="20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82593</xdr:rowOff>
    </xdr:from>
    <xdr:to>
      <xdr:col>15</xdr:col>
      <xdr:colOff>50800</xdr:colOff>
      <xdr:row>93</xdr:row>
      <xdr:rowOff>91171</xdr:rowOff>
    </xdr:to>
    <xdr:cxnSp macro="">
      <xdr:nvCxnSpPr>
        <xdr:cNvPr id="241" name="直線コネクタ 240"/>
        <xdr:cNvCxnSpPr/>
      </xdr:nvCxnSpPr>
      <xdr:spPr>
        <a:xfrm flipV="1">
          <a:off x="2019300" y="15684543"/>
          <a:ext cx="889000" cy="3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91171</xdr:rowOff>
    </xdr:from>
    <xdr:to>
      <xdr:col>10</xdr:col>
      <xdr:colOff>114300</xdr:colOff>
      <xdr:row>93</xdr:row>
      <xdr:rowOff>129969</xdr:rowOff>
    </xdr:to>
    <xdr:cxnSp macro="">
      <xdr:nvCxnSpPr>
        <xdr:cNvPr id="244" name="直線コネクタ 243"/>
        <xdr:cNvCxnSpPr/>
      </xdr:nvCxnSpPr>
      <xdr:spPr>
        <a:xfrm flipV="1">
          <a:off x="1130300" y="16036021"/>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108810</xdr:rowOff>
    </xdr:from>
    <xdr:to>
      <xdr:col>24</xdr:col>
      <xdr:colOff>114300</xdr:colOff>
      <xdr:row>92</xdr:row>
      <xdr:rowOff>38960</xdr:rowOff>
    </xdr:to>
    <xdr:sp macro="" textlink="">
      <xdr:nvSpPr>
        <xdr:cNvPr id="254" name="楕円 253"/>
        <xdr:cNvSpPr/>
      </xdr:nvSpPr>
      <xdr:spPr>
        <a:xfrm>
          <a:off x="4584700" y="157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131687</xdr:rowOff>
    </xdr:from>
    <xdr:ext cx="599010" cy="259045"/>
    <xdr:sp macro="" textlink="">
      <xdr:nvSpPr>
        <xdr:cNvPr id="255" name="扶助費該当値テキスト"/>
        <xdr:cNvSpPr txBox="1"/>
      </xdr:nvSpPr>
      <xdr:spPr>
        <a:xfrm>
          <a:off x="4686300" y="15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70024</xdr:rowOff>
    </xdr:from>
    <xdr:to>
      <xdr:col>20</xdr:col>
      <xdr:colOff>38100</xdr:colOff>
      <xdr:row>93</xdr:row>
      <xdr:rowOff>174</xdr:rowOff>
    </xdr:to>
    <xdr:sp macro="" textlink="">
      <xdr:nvSpPr>
        <xdr:cNvPr id="256" name="楕円 255"/>
        <xdr:cNvSpPr/>
      </xdr:nvSpPr>
      <xdr:spPr>
        <a:xfrm>
          <a:off x="3746500" y="158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16701</xdr:rowOff>
    </xdr:from>
    <xdr:ext cx="599010" cy="259045"/>
    <xdr:sp macro="" textlink="">
      <xdr:nvSpPr>
        <xdr:cNvPr id="257" name="テキスト ボックス 256"/>
        <xdr:cNvSpPr txBox="1"/>
      </xdr:nvSpPr>
      <xdr:spPr>
        <a:xfrm>
          <a:off x="3497795" y="1561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31793</xdr:rowOff>
    </xdr:from>
    <xdr:to>
      <xdr:col>15</xdr:col>
      <xdr:colOff>101600</xdr:colOff>
      <xdr:row>91</xdr:row>
      <xdr:rowOff>133393</xdr:rowOff>
    </xdr:to>
    <xdr:sp macro="" textlink="">
      <xdr:nvSpPr>
        <xdr:cNvPr id="258" name="楕円 257"/>
        <xdr:cNvSpPr/>
      </xdr:nvSpPr>
      <xdr:spPr>
        <a:xfrm>
          <a:off x="2857500" y="156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149920</xdr:rowOff>
    </xdr:from>
    <xdr:ext cx="599010" cy="259045"/>
    <xdr:sp macro="" textlink="">
      <xdr:nvSpPr>
        <xdr:cNvPr id="259" name="テキスト ボックス 258"/>
        <xdr:cNvSpPr txBox="1"/>
      </xdr:nvSpPr>
      <xdr:spPr>
        <a:xfrm>
          <a:off x="2608795" y="1540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40371</xdr:rowOff>
    </xdr:from>
    <xdr:to>
      <xdr:col>10</xdr:col>
      <xdr:colOff>165100</xdr:colOff>
      <xdr:row>93</xdr:row>
      <xdr:rowOff>141971</xdr:rowOff>
    </xdr:to>
    <xdr:sp macro="" textlink="">
      <xdr:nvSpPr>
        <xdr:cNvPr id="260" name="楕円 259"/>
        <xdr:cNvSpPr/>
      </xdr:nvSpPr>
      <xdr:spPr>
        <a:xfrm>
          <a:off x="1968500" y="159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158498</xdr:rowOff>
    </xdr:from>
    <xdr:ext cx="599010" cy="259045"/>
    <xdr:sp macro="" textlink="">
      <xdr:nvSpPr>
        <xdr:cNvPr id="261" name="テキスト ボックス 260"/>
        <xdr:cNvSpPr txBox="1"/>
      </xdr:nvSpPr>
      <xdr:spPr>
        <a:xfrm>
          <a:off x="1719795" y="1576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79169</xdr:rowOff>
    </xdr:from>
    <xdr:to>
      <xdr:col>6</xdr:col>
      <xdr:colOff>38100</xdr:colOff>
      <xdr:row>94</xdr:row>
      <xdr:rowOff>9319</xdr:rowOff>
    </xdr:to>
    <xdr:sp macro="" textlink="">
      <xdr:nvSpPr>
        <xdr:cNvPr id="262" name="楕円 261"/>
        <xdr:cNvSpPr/>
      </xdr:nvSpPr>
      <xdr:spPr>
        <a:xfrm>
          <a:off x="1079500" y="16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25846</xdr:rowOff>
    </xdr:from>
    <xdr:ext cx="599010" cy="259045"/>
    <xdr:sp macro="" textlink="">
      <xdr:nvSpPr>
        <xdr:cNvPr id="263" name="テキスト ボックス 262"/>
        <xdr:cNvSpPr txBox="1"/>
      </xdr:nvSpPr>
      <xdr:spPr>
        <a:xfrm>
          <a:off x="830795" y="1579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119751</xdr:rowOff>
    </xdr:from>
    <xdr:to>
      <xdr:col>55</xdr:col>
      <xdr:colOff>0</xdr:colOff>
      <xdr:row>33</xdr:row>
      <xdr:rowOff>80919</xdr:rowOff>
    </xdr:to>
    <xdr:cxnSp macro="">
      <xdr:nvCxnSpPr>
        <xdr:cNvPr id="292" name="直線コネクタ 291"/>
        <xdr:cNvCxnSpPr/>
      </xdr:nvCxnSpPr>
      <xdr:spPr>
        <a:xfrm flipV="1">
          <a:off x="9639300" y="5434701"/>
          <a:ext cx="838200" cy="3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1839</xdr:rowOff>
    </xdr:from>
    <xdr:to>
      <xdr:col>50</xdr:col>
      <xdr:colOff>114300</xdr:colOff>
      <xdr:row>33</xdr:row>
      <xdr:rowOff>80919</xdr:rowOff>
    </xdr:to>
    <xdr:cxnSp macro="">
      <xdr:nvCxnSpPr>
        <xdr:cNvPr id="295" name="直線コネクタ 294"/>
        <xdr:cNvCxnSpPr/>
      </xdr:nvCxnSpPr>
      <xdr:spPr>
        <a:xfrm>
          <a:off x="8750300" y="5488239"/>
          <a:ext cx="889000" cy="2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11398</xdr:rowOff>
    </xdr:from>
    <xdr:to>
      <xdr:col>45</xdr:col>
      <xdr:colOff>177800</xdr:colOff>
      <xdr:row>32</xdr:row>
      <xdr:rowOff>1839</xdr:rowOff>
    </xdr:to>
    <xdr:cxnSp macro="">
      <xdr:nvCxnSpPr>
        <xdr:cNvPr id="298" name="直線コネクタ 297"/>
        <xdr:cNvCxnSpPr/>
      </xdr:nvCxnSpPr>
      <xdr:spPr>
        <a:xfrm>
          <a:off x="7861300" y="5154898"/>
          <a:ext cx="889000" cy="3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11398</xdr:rowOff>
    </xdr:from>
    <xdr:to>
      <xdr:col>41</xdr:col>
      <xdr:colOff>50800</xdr:colOff>
      <xdr:row>33</xdr:row>
      <xdr:rowOff>157874</xdr:rowOff>
    </xdr:to>
    <xdr:cxnSp macro="">
      <xdr:nvCxnSpPr>
        <xdr:cNvPr id="301" name="直線コネクタ 300"/>
        <xdr:cNvCxnSpPr/>
      </xdr:nvCxnSpPr>
      <xdr:spPr>
        <a:xfrm flipV="1">
          <a:off x="6972300" y="5154898"/>
          <a:ext cx="889000" cy="6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68951</xdr:rowOff>
    </xdr:from>
    <xdr:to>
      <xdr:col>55</xdr:col>
      <xdr:colOff>50800</xdr:colOff>
      <xdr:row>31</xdr:row>
      <xdr:rowOff>170551</xdr:rowOff>
    </xdr:to>
    <xdr:sp macro="" textlink="">
      <xdr:nvSpPr>
        <xdr:cNvPr id="311" name="楕円 310"/>
        <xdr:cNvSpPr/>
      </xdr:nvSpPr>
      <xdr:spPr>
        <a:xfrm>
          <a:off x="10426700" y="53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21978</xdr:rowOff>
    </xdr:from>
    <xdr:ext cx="599010" cy="259045"/>
    <xdr:sp macro="" textlink="">
      <xdr:nvSpPr>
        <xdr:cNvPr id="312" name="補助費等該当値テキスト"/>
        <xdr:cNvSpPr txBox="1"/>
      </xdr:nvSpPr>
      <xdr:spPr>
        <a:xfrm>
          <a:off x="10528300" y="533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30119</xdr:rowOff>
    </xdr:from>
    <xdr:to>
      <xdr:col>50</xdr:col>
      <xdr:colOff>165100</xdr:colOff>
      <xdr:row>33</xdr:row>
      <xdr:rowOff>131719</xdr:rowOff>
    </xdr:to>
    <xdr:sp macro="" textlink="">
      <xdr:nvSpPr>
        <xdr:cNvPr id="313" name="楕円 312"/>
        <xdr:cNvSpPr/>
      </xdr:nvSpPr>
      <xdr:spPr>
        <a:xfrm>
          <a:off x="9588500" y="56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148246</xdr:rowOff>
    </xdr:from>
    <xdr:ext cx="599010" cy="259045"/>
    <xdr:sp macro="" textlink="">
      <xdr:nvSpPr>
        <xdr:cNvPr id="314" name="テキスト ボックス 313"/>
        <xdr:cNvSpPr txBox="1"/>
      </xdr:nvSpPr>
      <xdr:spPr>
        <a:xfrm>
          <a:off x="9339795" y="546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122489</xdr:rowOff>
    </xdr:from>
    <xdr:to>
      <xdr:col>46</xdr:col>
      <xdr:colOff>38100</xdr:colOff>
      <xdr:row>32</xdr:row>
      <xdr:rowOff>52639</xdr:rowOff>
    </xdr:to>
    <xdr:sp macro="" textlink="">
      <xdr:nvSpPr>
        <xdr:cNvPr id="315" name="楕円 314"/>
        <xdr:cNvSpPr/>
      </xdr:nvSpPr>
      <xdr:spPr>
        <a:xfrm>
          <a:off x="8699500" y="5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69166</xdr:rowOff>
    </xdr:from>
    <xdr:ext cx="599010" cy="259045"/>
    <xdr:sp macro="" textlink="">
      <xdr:nvSpPr>
        <xdr:cNvPr id="316" name="テキスト ボックス 315"/>
        <xdr:cNvSpPr txBox="1"/>
      </xdr:nvSpPr>
      <xdr:spPr>
        <a:xfrm>
          <a:off x="8450795" y="521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132048</xdr:rowOff>
    </xdr:from>
    <xdr:to>
      <xdr:col>41</xdr:col>
      <xdr:colOff>101600</xdr:colOff>
      <xdr:row>30</xdr:row>
      <xdr:rowOff>62198</xdr:rowOff>
    </xdr:to>
    <xdr:sp macro="" textlink="">
      <xdr:nvSpPr>
        <xdr:cNvPr id="317" name="楕円 316"/>
        <xdr:cNvSpPr/>
      </xdr:nvSpPr>
      <xdr:spPr>
        <a:xfrm>
          <a:off x="7810500" y="51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78725</xdr:rowOff>
    </xdr:from>
    <xdr:ext cx="599010" cy="259045"/>
    <xdr:sp macro="" textlink="">
      <xdr:nvSpPr>
        <xdr:cNvPr id="318" name="テキスト ボックス 317"/>
        <xdr:cNvSpPr txBox="1"/>
      </xdr:nvSpPr>
      <xdr:spPr>
        <a:xfrm>
          <a:off x="7561795" y="48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107074</xdr:rowOff>
    </xdr:from>
    <xdr:to>
      <xdr:col>36</xdr:col>
      <xdr:colOff>165100</xdr:colOff>
      <xdr:row>34</xdr:row>
      <xdr:rowOff>37224</xdr:rowOff>
    </xdr:to>
    <xdr:sp macro="" textlink="">
      <xdr:nvSpPr>
        <xdr:cNvPr id="319" name="楕円 318"/>
        <xdr:cNvSpPr/>
      </xdr:nvSpPr>
      <xdr:spPr>
        <a:xfrm>
          <a:off x="6921500" y="5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53751</xdr:rowOff>
    </xdr:from>
    <xdr:ext cx="599010" cy="259045"/>
    <xdr:sp macro="" textlink="">
      <xdr:nvSpPr>
        <xdr:cNvPr id="320" name="テキスト ボックス 319"/>
        <xdr:cNvSpPr txBox="1"/>
      </xdr:nvSpPr>
      <xdr:spPr>
        <a:xfrm>
          <a:off x="6672795" y="55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104915</xdr:rowOff>
    </xdr:from>
    <xdr:to>
      <xdr:col>55</xdr:col>
      <xdr:colOff>0</xdr:colOff>
      <xdr:row>53</xdr:row>
      <xdr:rowOff>108469</xdr:rowOff>
    </xdr:to>
    <xdr:cxnSp macro="">
      <xdr:nvCxnSpPr>
        <xdr:cNvPr id="349" name="直線コネクタ 348"/>
        <xdr:cNvCxnSpPr/>
      </xdr:nvCxnSpPr>
      <xdr:spPr>
        <a:xfrm flipV="1">
          <a:off x="9639300" y="8677415"/>
          <a:ext cx="838200" cy="5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108469</xdr:rowOff>
    </xdr:from>
    <xdr:to>
      <xdr:col>50</xdr:col>
      <xdr:colOff>114300</xdr:colOff>
      <xdr:row>56</xdr:row>
      <xdr:rowOff>96151</xdr:rowOff>
    </xdr:to>
    <xdr:cxnSp macro="">
      <xdr:nvCxnSpPr>
        <xdr:cNvPr id="352" name="直線コネクタ 351"/>
        <xdr:cNvCxnSpPr/>
      </xdr:nvCxnSpPr>
      <xdr:spPr>
        <a:xfrm flipV="1">
          <a:off x="8750300" y="9195319"/>
          <a:ext cx="889000" cy="5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158468</xdr:rowOff>
    </xdr:from>
    <xdr:to>
      <xdr:col>45</xdr:col>
      <xdr:colOff>177800</xdr:colOff>
      <xdr:row>56</xdr:row>
      <xdr:rowOff>96151</xdr:rowOff>
    </xdr:to>
    <xdr:cxnSp macro="">
      <xdr:nvCxnSpPr>
        <xdr:cNvPr id="355" name="直線コネクタ 354"/>
        <xdr:cNvCxnSpPr/>
      </xdr:nvCxnSpPr>
      <xdr:spPr>
        <a:xfrm>
          <a:off x="7861300" y="9588218"/>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158468</xdr:rowOff>
    </xdr:from>
    <xdr:to>
      <xdr:col>41</xdr:col>
      <xdr:colOff>50800</xdr:colOff>
      <xdr:row>56</xdr:row>
      <xdr:rowOff>55270</xdr:rowOff>
    </xdr:to>
    <xdr:cxnSp macro="">
      <xdr:nvCxnSpPr>
        <xdr:cNvPr id="358" name="直線コネクタ 357"/>
        <xdr:cNvCxnSpPr/>
      </xdr:nvCxnSpPr>
      <xdr:spPr>
        <a:xfrm flipV="1">
          <a:off x="6972300" y="9588218"/>
          <a:ext cx="889000" cy="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54115</xdr:rowOff>
    </xdr:from>
    <xdr:to>
      <xdr:col>55</xdr:col>
      <xdr:colOff>50800</xdr:colOff>
      <xdr:row>50</xdr:row>
      <xdr:rowOff>155715</xdr:rowOff>
    </xdr:to>
    <xdr:sp macro="" textlink="">
      <xdr:nvSpPr>
        <xdr:cNvPr id="368" name="楕円 367"/>
        <xdr:cNvSpPr/>
      </xdr:nvSpPr>
      <xdr:spPr>
        <a:xfrm>
          <a:off x="10426700" y="86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7142</xdr:rowOff>
    </xdr:from>
    <xdr:ext cx="599010" cy="259045"/>
    <xdr:sp macro="" textlink="">
      <xdr:nvSpPr>
        <xdr:cNvPr id="369" name="普通建設事業費該当値テキスト"/>
        <xdr:cNvSpPr txBox="1"/>
      </xdr:nvSpPr>
      <xdr:spPr>
        <a:xfrm>
          <a:off x="10528300" y="85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57669</xdr:rowOff>
    </xdr:from>
    <xdr:to>
      <xdr:col>50</xdr:col>
      <xdr:colOff>165100</xdr:colOff>
      <xdr:row>53</xdr:row>
      <xdr:rowOff>159269</xdr:rowOff>
    </xdr:to>
    <xdr:sp macro="" textlink="">
      <xdr:nvSpPr>
        <xdr:cNvPr id="370" name="楕円 369"/>
        <xdr:cNvSpPr/>
      </xdr:nvSpPr>
      <xdr:spPr>
        <a:xfrm>
          <a:off x="9588500" y="91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4346</xdr:rowOff>
    </xdr:from>
    <xdr:ext cx="599010" cy="259045"/>
    <xdr:sp macro="" textlink="">
      <xdr:nvSpPr>
        <xdr:cNvPr id="371" name="テキスト ボックス 370"/>
        <xdr:cNvSpPr txBox="1"/>
      </xdr:nvSpPr>
      <xdr:spPr>
        <a:xfrm>
          <a:off x="9339795" y="891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45351</xdr:rowOff>
    </xdr:from>
    <xdr:to>
      <xdr:col>46</xdr:col>
      <xdr:colOff>38100</xdr:colOff>
      <xdr:row>56</xdr:row>
      <xdr:rowOff>146951</xdr:rowOff>
    </xdr:to>
    <xdr:sp macro="" textlink="">
      <xdr:nvSpPr>
        <xdr:cNvPr id="372" name="楕円 371"/>
        <xdr:cNvSpPr/>
      </xdr:nvSpPr>
      <xdr:spPr>
        <a:xfrm>
          <a:off x="8699500" y="96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163478</xdr:rowOff>
    </xdr:from>
    <xdr:ext cx="599010" cy="259045"/>
    <xdr:sp macro="" textlink="">
      <xdr:nvSpPr>
        <xdr:cNvPr id="373" name="テキスト ボックス 372"/>
        <xdr:cNvSpPr txBox="1"/>
      </xdr:nvSpPr>
      <xdr:spPr>
        <a:xfrm>
          <a:off x="8450795" y="94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107668</xdr:rowOff>
    </xdr:from>
    <xdr:to>
      <xdr:col>41</xdr:col>
      <xdr:colOff>101600</xdr:colOff>
      <xdr:row>56</xdr:row>
      <xdr:rowOff>37818</xdr:rowOff>
    </xdr:to>
    <xdr:sp macro="" textlink="">
      <xdr:nvSpPr>
        <xdr:cNvPr id="374" name="楕円 373"/>
        <xdr:cNvSpPr/>
      </xdr:nvSpPr>
      <xdr:spPr>
        <a:xfrm>
          <a:off x="7810500" y="95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54345</xdr:rowOff>
    </xdr:from>
    <xdr:ext cx="599010" cy="259045"/>
    <xdr:sp macro="" textlink="">
      <xdr:nvSpPr>
        <xdr:cNvPr id="375" name="テキスト ボックス 374"/>
        <xdr:cNvSpPr txBox="1"/>
      </xdr:nvSpPr>
      <xdr:spPr>
        <a:xfrm>
          <a:off x="7561795" y="93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4470</xdr:rowOff>
    </xdr:from>
    <xdr:to>
      <xdr:col>36</xdr:col>
      <xdr:colOff>165100</xdr:colOff>
      <xdr:row>56</xdr:row>
      <xdr:rowOff>106070</xdr:rowOff>
    </xdr:to>
    <xdr:sp macro="" textlink="">
      <xdr:nvSpPr>
        <xdr:cNvPr id="376" name="楕円 375"/>
        <xdr:cNvSpPr/>
      </xdr:nvSpPr>
      <xdr:spPr>
        <a:xfrm>
          <a:off x="6921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122597</xdr:rowOff>
    </xdr:from>
    <xdr:ext cx="599010" cy="259045"/>
    <xdr:sp macro="" textlink="">
      <xdr:nvSpPr>
        <xdr:cNvPr id="377" name="テキスト ボックス 376"/>
        <xdr:cNvSpPr txBox="1"/>
      </xdr:nvSpPr>
      <xdr:spPr>
        <a:xfrm>
          <a:off x="6672795" y="93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22045</xdr:rowOff>
    </xdr:from>
    <xdr:to>
      <xdr:col>55</xdr:col>
      <xdr:colOff>0</xdr:colOff>
      <xdr:row>76</xdr:row>
      <xdr:rowOff>109600</xdr:rowOff>
    </xdr:to>
    <xdr:cxnSp macro="">
      <xdr:nvCxnSpPr>
        <xdr:cNvPr id="402" name="直線コネクタ 401"/>
        <xdr:cNvCxnSpPr/>
      </xdr:nvCxnSpPr>
      <xdr:spPr>
        <a:xfrm flipV="1">
          <a:off x="9639300" y="13052245"/>
          <a:ext cx="8382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109600</xdr:rowOff>
    </xdr:from>
    <xdr:to>
      <xdr:col>50</xdr:col>
      <xdr:colOff>114300</xdr:colOff>
      <xdr:row>77</xdr:row>
      <xdr:rowOff>101752</xdr:rowOff>
    </xdr:to>
    <xdr:cxnSp macro="">
      <xdr:nvCxnSpPr>
        <xdr:cNvPr id="405" name="直線コネクタ 404"/>
        <xdr:cNvCxnSpPr/>
      </xdr:nvCxnSpPr>
      <xdr:spPr>
        <a:xfrm flipV="1">
          <a:off x="8750300" y="13139800"/>
          <a:ext cx="889000" cy="1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48791</xdr:rowOff>
    </xdr:from>
    <xdr:to>
      <xdr:col>45</xdr:col>
      <xdr:colOff>177800</xdr:colOff>
      <xdr:row>77</xdr:row>
      <xdr:rowOff>101752</xdr:rowOff>
    </xdr:to>
    <xdr:cxnSp macro="">
      <xdr:nvCxnSpPr>
        <xdr:cNvPr id="408" name="直線コネクタ 407"/>
        <xdr:cNvCxnSpPr/>
      </xdr:nvCxnSpPr>
      <xdr:spPr>
        <a:xfrm>
          <a:off x="7861300" y="13250441"/>
          <a:ext cx="889000" cy="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42591</xdr:rowOff>
    </xdr:from>
    <xdr:to>
      <xdr:col>41</xdr:col>
      <xdr:colOff>50800</xdr:colOff>
      <xdr:row>77</xdr:row>
      <xdr:rowOff>48791</xdr:rowOff>
    </xdr:to>
    <xdr:cxnSp macro="">
      <xdr:nvCxnSpPr>
        <xdr:cNvPr id="411" name="直線コネクタ 410"/>
        <xdr:cNvCxnSpPr/>
      </xdr:nvCxnSpPr>
      <xdr:spPr>
        <a:xfrm>
          <a:off x="6972300" y="13072791"/>
          <a:ext cx="889000" cy="17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142695</xdr:rowOff>
    </xdr:from>
    <xdr:to>
      <xdr:col>55</xdr:col>
      <xdr:colOff>50800</xdr:colOff>
      <xdr:row>76</xdr:row>
      <xdr:rowOff>72845</xdr:rowOff>
    </xdr:to>
    <xdr:sp macro="" textlink="">
      <xdr:nvSpPr>
        <xdr:cNvPr id="421" name="楕円 420"/>
        <xdr:cNvSpPr/>
      </xdr:nvSpPr>
      <xdr:spPr>
        <a:xfrm>
          <a:off x="10426700" y="130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165572</xdr:rowOff>
    </xdr:from>
    <xdr:ext cx="534377" cy="259045"/>
    <xdr:sp macro="" textlink="">
      <xdr:nvSpPr>
        <xdr:cNvPr id="422" name="普通建設事業費 （ うち新規整備　）該当値テキスト"/>
        <xdr:cNvSpPr txBox="1"/>
      </xdr:nvSpPr>
      <xdr:spPr>
        <a:xfrm>
          <a:off x="10528300" y="128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58800</xdr:rowOff>
    </xdr:from>
    <xdr:to>
      <xdr:col>50</xdr:col>
      <xdr:colOff>165100</xdr:colOff>
      <xdr:row>76</xdr:row>
      <xdr:rowOff>160400</xdr:rowOff>
    </xdr:to>
    <xdr:sp macro="" textlink="">
      <xdr:nvSpPr>
        <xdr:cNvPr id="423" name="楕円 422"/>
        <xdr:cNvSpPr/>
      </xdr:nvSpPr>
      <xdr:spPr>
        <a:xfrm>
          <a:off x="9588500" y="13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5476</xdr:rowOff>
    </xdr:from>
    <xdr:ext cx="534377" cy="259045"/>
    <xdr:sp macro="" textlink="">
      <xdr:nvSpPr>
        <xdr:cNvPr id="424" name="テキスト ボックス 423"/>
        <xdr:cNvSpPr txBox="1"/>
      </xdr:nvSpPr>
      <xdr:spPr>
        <a:xfrm>
          <a:off x="9372111" y="128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50952</xdr:rowOff>
    </xdr:from>
    <xdr:to>
      <xdr:col>46</xdr:col>
      <xdr:colOff>38100</xdr:colOff>
      <xdr:row>77</xdr:row>
      <xdr:rowOff>152552</xdr:rowOff>
    </xdr:to>
    <xdr:sp macro="" textlink="">
      <xdr:nvSpPr>
        <xdr:cNvPr id="425" name="楕円 424"/>
        <xdr:cNvSpPr/>
      </xdr:nvSpPr>
      <xdr:spPr>
        <a:xfrm>
          <a:off x="869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143679</xdr:rowOff>
    </xdr:from>
    <xdr:ext cx="534377" cy="259045"/>
    <xdr:sp macro="" textlink="">
      <xdr:nvSpPr>
        <xdr:cNvPr id="426" name="テキスト ボックス 425"/>
        <xdr:cNvSpPr txBox="1"/>
      </xdr:nvSpPr>
      <xdr:spPr>
        <a:xfrm>
          <a:off x="8483111" y="133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169441</xdr:rowOff>
    </xdr:from>
    <xdr:to>
      <xdr:col>41</xdr:col>
      <xdr:colOff>101600</xdr:colOff>
      <xdr:row>77</xdr:row>
      <xdr:rowOff>99591</xdr:rowOff>
    </xdr:to>
    <xdr:sp macro="" textlink="">
      <xdr:nvSpPr>
        <xdr:cNvPr id="427" name="楕円 426"/>
        <xdr:cNvSpPr/>
      </xdr:nvSpPr>
      <xdr:spPr>
        <a:xfrm>
          <a:off x="7810500" y="131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90718</xdr:rowOff>
    </xdr:from>
    <xdr:ext cx="534377" cy="259045"/>
    <xdr:sp macro="" textlink="">
      <xdr:nvSpPr>
        <xdr:cNvPr id="428" name="テキスト ボックス 427"/>
        <xdr:cNvSpPr txBox="1"/>
      </xdr:nvSpPr>
      <xdr:spPr>
        <a:xfrm>
          <a:off x="7594111" y="132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163241</xdr:rowOff>
    </xdr:from>
    <xdr:to>
      <xdr:col>36</xdr:col>
      <xdr:colOff>165100</xdr:colOff>
      <xdr:row>76</xdr:row>
      <xdr:rowOff>93391</xdr:rowOff>
    </xdr:to>
    <xdr:sp macro="" textlink="">
      <xdr:nvSpPr>
        <xdr:cNvPr id="429" name="楕円 428"/>
        <xdr:cNvSpPr/>
      </xdr:nvSpPr>
      <xdr:spPr>
        <a:xfrm>
          <a:off x="6921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109917</xdr:rowOff>
    </xdr:from>
    <xdr:ext cx="534377" cy="259045"/>
    <xdr:sp macro="" textlink="">
      <xdr:nvSpPr>
        <xdr:cNvPr id="430" name="テキスト ボックス 429"/>
        <xdr:cNvSpPr txBox="1"/>
      </xdr:nvSpPr>
      <xdr:spPr>
        <a:xfrm>
          <a:off x="6705111" y="127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25912</xdr:rowOff>
    </xdr:from>
    <xdr:to>
      <xdr:col>55</xdr:col>
      <xdr:colOff>0</xdr:colOff>
      <xdr:row>94</xdr:row>
      <xdr:rowOff>154020</xdr:rowOff>
    </xdr:to>
    <xdr:cxnSp macro="">
      <xdr:nvCxnSpPr>
        <xdr:cNvPr id="457" name="直線コネクタ 456"/>
        <xdr:cNvCxnSpPr/>
      </xdr:nvCxnSpPr>
      <xdr:spPr>
        <a:xfrm flipV="1">
          <a:off x="9639300" y="15627862"/>
          <a:ext cx="838200" cy="6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154020</xdr:rowOff>
    </xdr:from>
    <xdr:to>
      <xdr:col>50</xdr:col>
      <xdr:colOff>114300</xdr:colOff>
      <xdr:row>96</xdr:row>
      <xdr:rowOff>121348</xdr:rowOff>
    </xdr:to>
    <xdr:cxnSp macro="">
      <xdr:nvCxnSpPr>
        <xdr:cNvPr id="460" name="直線コネクタ 459"/>
        <xdr:cNvCxnSpPr/>
      </xdr:nvCxnSpPr>
      <xdr:spPr>
        <a:xfrm flipV="1">
          <a:off x="8750300" y="16270320"/>
          <a:ext cx="889000" cy="3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155538</xdr:rowOff>
    </xdr:from>
    <xdr:to>
      <xdr:col>45</xdr:col>
      <xdr:colOff>177800</xdr:colOff>
      <xdr:row>96</xdr:row>
      <xdr:rowOff>121348</xdr:rowOff>
    </xdr:to>
    <xdr:cxnSp macro="">
      <xdr:nvCxnSpPr>
        <xdr:cNvPr id="463" name="直線コネクタ 462"/>
        <xdr:cNvCxnSpPr/>
      </xdr:nvCxnSpPr>
      <xdr:spPr>
        <a:xfrm>
          <a:off x="7861300" y="16443288"/>
          <a:ext cx="889000" cy="1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155538</xdr:rowOff>
    </xdr:from>
    <xdr:to>
      <xdr:col>41</xdr:col>
      <xdr:colOff>50800</xdr:colOff>
      <xdr:row>97</xdr:row>
      <xdr:rowOff>89491</xdr:rowOff>
    </xdr:to>
    <xdr:cxnSp macro="">
      <xdr:nvCxnSpPr>
        <xdr:cNvPr id="466" name="直線コネクタ 465"/>
        <xdr:cNvCxnSpPr/>
      </xdr:nvCxnSpPr>
      <xdr:spPr>
        <a:xfrm flipV="1">
          <a:off x="6972300" y="16443288"/>
          <a:ext cx="889000" cy="27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146562</xdr:rowOff>
    </xdr:from>
    <xdr:to>
      <xdr:col>55</xdr:col>
      <xdr:colOff>50800</xdr:colOff>
      <xdr:row>91</xdr:row>
      <xdr:rowOff>76712</xdr:rowOff>
    </xdr:to>
    <xdr:sp macro="" textlink="">
      <xdr:nvSpPr>
        <xdr:cNvPr id="476" name="楕円 475"/>
        <xdr:cNvSpPr/>
      </xdr:nvSpPr>
      <xdr:spPr>
        <a:xfrm>
          <a:off x="10426700" y="155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99589</xdr:rowOff>
    </xdr:from>
    <xdr:ext cx="599010" cy="259045"/>
    <xdr:sp macro="" textlink="">
      <xdr:nvSpPr>
        <xdr:cNvPr id="477" name="普通建設事業費 （ うち更新整備　）該当値テキスト"/>
        <xdr:cNvSpPr txBox="1"/>
      </xdr:nvSpPr>
      <xdr:spPr>
        <a:xfrm>
          <a:off x="10528300" y="1553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103220</xdr:rowOff>
    </xdr:from>
    <xdr:to>
      <xdr:col>50</xdr:col>
      <xdr:colOff>165100</xdr:colOff>
      <xdr:row>95</xdr:row>
      <xdr:rowOff>33370</xdr:rowOff>
    </xdr:to>
    <xdr:sp macro="" textlink="">
      <xdr:nvSpPr>
        <xdr:cNvPr id="478" name="楕円 477"/>
        <xdr:cNvSpPr/>
      </xdr:nvSpPr>
      <xdr:spPr>
        <a:xfrm>
          <a:off x="9588500" y="162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49897</xdr:rowOff>
    </xdr:from>
    <xdr:ext cx="599010" cy="259045"/>
    <xdr:sp macro="" textlink="">
      <xdr:nvSpPr>
        <xdr:cNvPr id="479" name="テキスト ボックス 478"/>
        <xdr:cNvSpPr txBox="1"/>
      </xdr:nvSpPr>
      <xdr:spPr>
        <a:xfrm>
          <a:off x="9339795" y="159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70548</xdr:rowOff>
    </xdr:from>
    <xdr:to>
      <xdr:col>46</xdr:col>
      <xdr:colOff>38100</xdr:colOff>
      <xdr:row>97</xdr:row>
      <xdr:rowOff>698</xdr:rowOff>
    </xdr:to>
    <xdr:sp macro="" textlink="">
      <xdr:nvSpPr>
        <xdr:cNvPr id="480" name="楕円 479"/>
        <xdr:cNvSpPr/>
      </xdr:nvSpPr>
      <xdr:spPr>
        <a:xfrm>
          <a:off x="8699500" y="16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17225</xdr:rowOff>
    </xdr:from>
    <xdr:ext cx="534377" cy="259045"/>
    <xdr:sp macro="" textlink="">
      <xdr:nvSpPr>
        <xdr:cNvPr id="481" name="テキスト ボックス 480"/>
        <xdr:cNvSpPr txBox="1"/>
      </xdr:nvSpPr>
      <xdr:spPr>
        <a:xfrm>
          <a:off x="8483111" y="163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104738</xdr:rowOff>
    </xdr:from>
    <xdr:to>
      <xdr:col>41</xdr:col>
      <xdr:colOff>101600</xdr:colOff>
      <xdr:row>96</xdr:row>
      <xdr:rowOff>34888</xdr:rowOff>
    </xdr:to>
    <xdr:sp macro="" textlink="">
      <xdr:nvSpPr>
        <xdr:cNvPr id="482" name="楕円 481"/>
        <xdr:cNvSpPr/>
      </xdr:nvSpPr>
      <xdr:spPr>
        <a:xfrm>
          <a:off x="7810500" y="16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51415</xdr:rowOff>
    </xdr:from>
    <xdr:ext cx="599010" cy="259045"/>
    <xdr:sp macro="" textlink="">
      <xdr:nvSpPr>
        <xdr:cNvPr id="483" name="テキスト ボックス 482"/>
        <xdr:cNvSpPr txBox="1"/>
      </xdr:nvSpPr>
      <xdr:spPr>
        <a:xfrm>
          <a:off x="7561795" y="161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38691</xdr:rowOff>
    </xdr:from>
    <xdr:to>
      <xdr:col>36</xdr:col>
      <xdr:colOff>165100</xdr:colOff>
      <xdr:row>97</xdr:row>
      <xdr:rowOff>140291</xdr:rowOff>
    </xdr:to>
    <xdr:sp macro="" textlink="">
      <xdr:nvSpPr>
        <xdr:cNvPr id="484" name="楕円 483"/>
        <xdr:cNvSpPr/>
      </xdr:nvSpPr>
      <xdr:spPr>
        <a:xfrm>
          <a:off x="6921500" y="166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131418</xdr:rowOff>
    </xdr:from>
    <xdr:ext cx="534377" cy="259045"/>
    <xdr:sp macro="" textlink="">
      <xdr:nvSpPr>
        <xdr:cNvPr id="485" name="テキスト ボックス 484"/>
        <xdr:cNvSpPr txBox="1"/>
      </xdr:nvSpPr>
      <xdr:spPr>
        <a:xfrm>
          <a:off x="6705111" y="167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104637</xdr:rowOff>
    </xdr:from>
    <xdr:to>
      <xdr:col>85</xdr:col>
      <xdr:colOff>127000</xdr:colOff>
      <xdr:row>39</xdr:row>
      <xdr:rowOff>5359</xdr:rowOff>
    </xdr:to>
    <xdr:cxnSp macro="">
      <xdr:nvCxnSpPr>
        <xdr:cNvPr id="516" name="直線コネクタ 515"/>
        <xdr:cNvCxnSpPr/>
      </xdr:nvCxnSpPr>
      <xdr:spPr>
        <a:xfrm>
          <a:off x="15481300" y="6448287"/>
          <a:ext cx="838200" cy="2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104637</xdr:rowOff>
    </xdr:from>
    <xdr:to>
      <xdr:col>81</xdr:col>
      <xdr:colOff>50800</xdr:colOff>
      <xdr:row>38</xdr:row>
      <xdr:rowOff>13708</xdr:rowOff>
    </xdr:to>
    <xdr:cxnSp macro="">
      <xdr:nvCxnSpPr>
        <xdr:cNvPr id="519" name="直線コネクタ 518"/>
        <xdr:cNvCxnSpPr/>
      </xdr:nvCxnSpPr>
      <xdr:spPr>
        <a:xfrm flipV="1">
          <a:off x="14592300" y="6448287"/>
          <a:ext cx="889000" cy="8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13708</xdr:rowOff>
    </xdr:from>
    <xdr:to>
      <xdr:col>76</xdr:col>
      <xdr:colOff>114300</xdr:colOff>
      <xdr:row>38</xdr:row>
      <xdr:rowOff>109666</xdr:rowOff>
    </xdr:to>
    <xdr:cxnSp macro="">
      <xdr:nvCxnSpPr>
        <xdr:cNvPr id="522" name="直線コネクタ 521"/>
        <xdr:cNvCxnSpPr/>
      </xdr:nvCxnSpPr>
      <xdr:spPr>
        <a:xfrm flipV="1">
          <a:off x="13703300" y="6528808"/>
          <a:ext cx="889000" cy="9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169718</xdr:rowOff>
    </xdr:from>
    <xdr:ext cx="534377" cy="259045"/>
    <xdr:sp macro="" textlink="">
      <xdr:nvSpPr>
        <xdr:cNvPr id="524" name="テキスト ボックス 523"/>
        <xdr:cNvSpPr txBox="1"/>
      </xdr:nvSpPr>
      <xdr:spPr>
        <a:xfrm>
          <a:off x="14325111" y="66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15342</xdr:rowOff>
    </xdr:from>
    <xdr:to>
      <xdr:col>71</xdr:col>
      <xdr:colOff>177800</xdr:colOff>
      <xdr:row>38</xdr:row>
      <xdr:rowOff>109666</xdr:rowOff>
    </xdr:to>
    <xdr:cxnSp macro="">
      <xdr:nvCxnSpPr>
        <xdr:cNvPr id="525" name="直線コネクタ 524"/>
        <xdr:cNvCxnSpPr/>
      </xdr:nvCxnSpPr>
      <xdr:spPr>
        <a:xfrm>
          <a:off x="12814300" y="6530442"/>
          <a:ext cx="8890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160977</xdr:rowOff>
    </xdr:from>
    <xdr:ext cx="534377" cy="259045"/>
    <xdr:sp macro="" textlink="">
      <xdr:nvSpPr>
        <xdr:cNvPr id="527" name="テキスト ボックス 526"/>
        <xdr:cNvSpPr txBox="1"/>
      </xdr:nvSpPr>
      <xdr:spPr>
        <a:xfrm>
          <a:off x="13436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133959</xdr:rowOff>
    </xdr:from>
    <xdr:ext cx="534377" cy="259045"/>
    <xdr:sp macro="" textlink="">
      <xdr:nvSpPr>
        <xdr:cNvPr id="529" name="テキスト ボックス 528"/>
        <xdr:cNvSpPr txBox="1"/>
      </xdr:nvSpPr>
      <xdr:spPr>
        <a:xfrm>
          <a:off x="12547111" y="66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126009</xdr:rowOff>
    </xdr:from>
    <xdr:to>
      <xdr:col>85</xdr:col>
      <xdr:colOff>177800</xdr:colOff>
      <xdr:row>39</xdr:row>
      <xdr:rowOff>56159</xdr:rowOff>
    </xdr:to>
    <xdr:sp macro="" textlink="">
      <xdr:nvSpPr>
        <xdr:cNvPr id="535" name="楕円 534"/>
        <xdr:cNvSpPr/>
      </xdr:nvSpPr>
      <xdr:spPr>
        <a:xfrm>
          <a:off x="162687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71518</xdr:rowOff>
    </xdr:from>
    <xdr:ext cx="469744" cy="259045"/>
    <xdr:sp macro="" textlink="">
      <xdr:nvSpPr>
        <xdr:cNvPr id="536" name="災害復旧事業費該当値テキスト"/>
        <xdr:cNvSpPr txBox="1"/>
      </xdr:nvSpPr>
      <xdr:spPr>
        <a:xfrm>
          <a:off x="16370300" y="65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53837</xdr:rowOff>
    </xdr:from>
    <xdr:to>
      <xdr:col>81</xdr:col>
      <xdr:colOff>101600</xdr:colOff>
      <xdr:row>37</xdr:row>
      <xdr:rowOff>155437</xdr:rowOff>
    </xdr:to>
    <xdr:sp macro="" textlink="">
      <xdr:nvSpPr>
        <xdr:cNvPr id="537" name="楕円 536"/>
        <xdr:cNvSpPr/>
      </xdr:nvSpPr>
      <xdr:spPr>
        <a:xfrm>
          <a:off x="15430500" y="63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514</xdr:rowOff>
    </xdr:from>
    <xdr:ext cx="534377" cy="259045"/>
    <xdr:sp macro="" textlink="">
      <xdr:nvSpPr>
        <xdr:cNvPr id="538" name="テキスト ボックス 537"/>
        <xdr:cNvSpPr txBox="1"/>
      </xdr:nvSpPr>
      <xdr:spPr>
        <a:xfrm>
          <a:off x="15214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134359</xdr:rowOff>
    </xdr:from>
    <xdr:to>
      <xdr:col>76</xdr:col>
      <xdr:colOff>165100</xdr:colOff>
      <xdr:row>38</xdr:row>
      <xdr:rowOff>64509</xdr:rowOff>
    </xdr:to>
    <xdr:sp macro="" textlink="">
      <xdr:nvSpPr>
        <xdr:cNvPr id="539" name="楕円 538"/>
        <xdr:cNvSpPr/>
      </xdr:nvSpPr>
      <xdr:spPr>
        <a:xfrm>
          <a:off x="14541500" y="64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81036</xdr:rowOff>
    </xdr:from>
    <xdr:ext cx="534377" cy="259045"/>
    <xdr:sp macro="" textlink="">
      <xdr:nvSpPr>
        <xdr:cNvPr id="540" name="テキスト ボックス 539"/>
        <xdr:cNvSpPr txBox="1"/>
      </xdr:nvSpPr>
      <xdr:spPr>
        <a:xfrm>
          <a:off x="14325111" y="62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58866</xdr:rowOff>
    </xdr:from>
    <xdr:to>
      <xdr:col>72</xdr:col>
      <xdr:colOff>38100</xdr:colOff>
      <xdr:row>38</xdr:row>
      <xdr:rowOff>160466</xdr:rowOff>
    </xdr:to>
    <xdr:sp macro="" textlink="">
      <xdr:nvSpPr>
        <xdr:cNvPr id="541" name="楕円 540"/>
        <xdr:cNvSpPr/>
      </xdr:nvSpPr>
      <xdr:spPr>
        <a:xfrm>
          <a:off x="13652500" y="65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5543</xdr:rowOff>
    </xdr:from>
    <xdr:ext cx="534377" cy="259045"/>
    <xdr:sp macro="" textlink="">
      <xdr:nvSpPr>
        <xdr:cNvPr id="542" name="テキスト ボックス 541"/>
        <xdr:cNvSpPr txBox="1"/>
      </xdr:nvSpPr>
      <xdr:spPr>
        <a:xfrm>
          <a:off x="13436111" y="63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135992</xdr:rowOff>
    </xdr:from>
    <xdr:to>
      <xdr:col>67</xdr:col>
      <xdr:colOff>101600</xdr:colOff>
      <xdr:row>38</xdr:row>
      <xdr:rowOff>66142</xdr:rowOff>
    </xdr:to>
    <xdr:sp macro="" textlink="">
      <xdr:nvSpPr>
        <xdr:cNvPr id="543" name="楕円 542"/>
        <xdr:cNvSpPr/>
      </xdr:nvSpPr>
      <xdr:spPr>
        <a:xfrm>
          <a:off x="12763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82669</xdr:rowOff>
    </xdr:from>
    <xdr:ext cx="534377" cy="259045"/>
    <xdr:sp macro="" textlink="">
      <xdr:nvSpPr>
        <xdr:cNvPr id="544" name="テキスト ボックス 543"/>
        <xdr:cNvSpPr txBox="1"/>
      </xdr:nvSpPr>
      <xdr:spPr>
        <a:xfrm>
          <a:off x="12547111" y="62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29080</xdr:rowOff>
    </xdr:from>
    <xdr:to>
      <xdr:col>85</xdr:col>
      <xdr:colOff>127000</xdr:colOff>
      <xdr:row>71</xdr:row>
      <xdr:rowOff>124209</xdr:rowOff>
    </xdr:to>
    <xdr:cxnSp macro="">
      <xdr:nvCxnSpPr>
        <xdr:cNvPr id="625" name="直線コネクタ 624"/>
        <xdr:cNvCxnSpPr/>
      </xdr:nvCxnSpPr>
      <xdr:spPr>
        <a:xfrm flipV="1">
          <a:off x="15481300" y="12202030"/>
          <a:ext cx="8382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82267</xdr:rowOff>
    </xdr:from>
    <xdr:to>
      <xdr:col>81</xdr:col>
      <xdr:colOff>50800</xdr:colOff>
      <xdr:row>71</xdr:row>
      <xdr:rowOff>124209</xdr:rowOff>
    </xdr:to>
    <xdr:cxnSp macro="">
      <xdr:nvCxnSpPr>
        <xdr:cNvPr id="628" name="直線コネクタ 627"/>
        <xdr:cNvCxnSpPr/>
      </xdr:nvCxnSpPr>
      <xdr:spPr>
        <a:xfrm>
          <a:off x="14592300" y="12255217"/>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112964</xdr:rowOff>
    </xdr:from>
    <xdr:to>
      <xdr:col>76</xdr:col>
      <xdr:colOff>114300</xdr:colOff>
      <xdr:row>71</xdr:row>
      <xdr:rowOff>82267</xdr:rowOff>
    </xdr:to>
    <xdr:cxnSp macro="">
      <xdr:nvCxnSpPr>
        <xdr:cNvPr id="631" name="直線コネクタ 630"/>
        <xdr:cNvCxnSpPr/>
      </xdr:nvCxnSpPr>
      <xdr:spPr>
        <a:xfrm>
          <a:off x="13703300" y="12114464"/>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112964</xdr:rowOff>
    </xdr:from>
    <xdr:to>
      <xdr:col>71</xdr:col>
      <xdr:colOff>177800</xdr:colOff>
      <xdr:row>70</xdr:row>
      <xdr:rowOff>146307</xdr:rowOff>
    </xdr:to>
    <xdr:cxnSp macro="">
      <xdr:nvCxnSpPr>
        <xdr:cNvPr id="634" name="直線コネクタ 633"/>
        <xdr:cNvCxnSpPr/>
      </xdr:nvCxnSpPr>
      <xdr:spPr>
        <a:xfrm flipV="1">
          <a:off x="12814300" y="12114464"/>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149730</xdr:rowOff>
    </xdr:from>
    <xdr:to>
      <xdr:col>85</xdr:col>
      <xdr:colOff>177800</xdr:colOff>
      <xdr:row>71</xdr:row>
      <xdr:rowOff>79880</xdr:rowOff>
    </xdr:to>
    <xdr:sp macro="" textlink="">
      <xdr:nvSpPr>
        <xdr:cNvPr id="644" name="楕円 643"/>
        <xdr:cNvSpPr/>
      </xdr:nvSpPr>
      <xdr:spPr>
        <a:xfrm>
          <a:off x="16268700" y="121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64657</xdr:rowOff>
    </xdr:from>
    <xdr:ext cx="599010" cy="259045"/>
    <xdr:sp macro="" textlink="">
      <xdr:nvSpPr>
        <xdr:cNvPr id="645" name="公債費該当値テキスト"/>
        <xdr:cNvSpPr txBox="1"/>
      </xdr:nvSpPr>
      <xdr:spPr>
        <a:xfrm>
          <a:off x="16370300" y="120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73409</xdr:rowOff>
    </xdr:from>
    <xdr:to>
      <xdr:col>81</xdr:col>
      <xdr:colOff>101600</xdr:colOff>
      <xdr:row>72</xdr:row>
      <xdr:rowOff>3559</xdr:rowOff>
    </xdr:to>
    <xdr:sp macro="" textlink="">
      <xdr:nvSpPr>
        <xdr:cNvPr id="646" name="楕円 645"/>
        <xdr:cNvSpPr/>
      </xdr:nvSpPr>
      <xdr:spPr>
        <a:xfrm>
          <a:off x="15430500" y="122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20086</xdr:rowOff>
    </xdr:from>
    <xdr:ext cx="599010" cy="259045"/>
    <xdr:sp macro="" textlink="">
      <xdr:nvSpPr>
        <xdr:cNvPr id="647" name="テキスト ボックス 646"/>
        <xdr:cNvSpPr txBox="1"/>
      </xdr:nvSpPr>
      <xdr:spPr>
        <a:xfrm>
          <a:off x="15181795" y="120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31467</xdr:rowOff>
    </xdr:from>
    <xdr:to>
      <xdr:col>76</xdr:col>
      <xdr:colOff>165100</xdr:colOff>
      <xdr:row>71</xdr:row>
      <xdr:rowOff>133067</xdr:rowOff>
    </xdr:to>
    <xdr:sp macro="" textlink="">
      <xdr:nvSpPr>
        <xdr:cNvPr id="648" name="楕円 647"/>
        <xdr:cNvSpPr/>
      </xdr:nvSpPr>
      <xdr:spPr>
        <a:xfrm>
          <a:off x="14541500" y="122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149594</xdr:rowOff>
    </xdr:from>
    <xdr:ext cx="599010" cy="259045"/>
    <xdr:sp macro="" textlink="">
      <xdr:nvSpPr>
        <xdr:cNvPr id="649" name="テキスト ボックス 648"/>
        <xdr:cNvSpPr txBox="1"/>
      </xdr:nvSpPr>
      <xdr:spPr>
        <a:xfrm>
          <a:off x="14292795" y="1197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62164</xdr:rowOff>
    </xdr:from>
    <xdr:to>
      <xdr:col>72</xdr:col>
      <xdr:colOff>38100</xdr:colOff>
      <xdr:row>70</xdr:row>
      <xdr:rowOff>163764</xdr:rowOff>
    </xdr:to>
    <xdr:sp macro="" textlink="">
      <xdr:nvSpPr>
        <xdr:cNvPr id="650" name="楕円 649"/>
        <xdr:cNvSpPr/>
      </xdr:nvSpPr>
      <xdr:spPr>
        <a:xfrm>
          <a:off x="13652500" y="120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8841</xdr:rowOff>
    </xdr:from>
    <xdr:ext cx="599010" cy="259045"/>
    <xdr:sp macro="" textlink="">
      <xdr:nvSpPr>
        <xdr:cNvPr id="651" name="テキスト ボックス 650"/>
        <xdr:cNvSpPr txBox="1"/>
      </xdr:nvSpPr>
      <xdr:spPr>
        <a:xfrm>
          <a:off x="13403795" y="1183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95507</xdr:rowOff>
    </xdr:from>
    <xdr:to>
      <xdr:col>67</xdr:col>
      <xdr:colOff>101600</xdr:colOff>
      <xdr:row>71</xdr:row>
      <xdr:rowOff>25657</xdr:rowOff>
    </xdr:to>
    <xdr:sp macro="" textlink="">
      <xdr:nvSpPr>
        <xdr:cNvPr id="652" name="楕円 651"/>
        <xdr:cNvSpPr/>
      </xdr:nvSpPr>
      <xdr:spPr>
        <a:xfrm>
          <a:off x="12763500" y="120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42184</xdr:rowOff>
    </xdr:from>
    <xdr:ext cx="599010" cy="259045"/>
    <xdr:sp macro="" textlink="">
      <xdr:nvSpPr>
        <xdr:cNvPr id="653" name="テキスト ボックス 652"/>
        <xdr:cNvSpPr txBox="1"/>
      </xdr:nvSpPr>
      <xdr:spPr>
        <a:xfrm>
          <a:off x="12514795" y="1187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117466</xdr:rowOff>
    </xdr:from>
    <xdr:to>
      <xdr:col>85</xdr:col>
      <xdr:colOff>127000</xdr:colOff>
      <xdr:row>98</xdr:row>
      <xdr:rowOff>11171</xdr:rowOff>
    </xdr:to>
    <xdr:cxnSp macro="">
      <xdr:nvCxnSpPr>
        <xdr:cNvPr id="680" name="直線コネクタ 679"/>
        <xdr:cNvCxnSpPr/>
      </xdr:nvCxnSpPr>
      <xdr:spPr>
        <a:xfrm flipV="1">
          <a:off x="15481300" y="16748116"/>
          <a:ext cx="838200" cy="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112237</xdr:rowOff>
    </xdr:from>
    <xdr:to>
      <xdr:col>81</xdr:col>
      <xdr:colOff>50800</xdr:colOff>
      <xdr:row>98</xdr:row>
      <xdr:rowOff>11171</xdr:rowOff>
    </xdr:to>
    <xdr:cxnSp macro="">
      <xdr:nvCxnSpPr>
        <xdr:cNvPr id="683" name="直線コネクタ 682"/>
        <xdr:cNvCxnSpPr/>
      </xdr:nvCxnSpPr>
      <xdr:spPr>
        <a:xfrm>
          <a:off x="14592300" y="16742887"/>
          <a:ext cx="889000" cy="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112237</xdr:rowOff>
    </xdr:from>
    <xdr:to>
      <xdr:col>76</xdr:col>
      <xdr:colOff>114300</xdr:colOff>
      <xdr:row>98</xdr:row>
      <xdr:rowOff>30333</xdr:rowOff>
    </xdr:to>
    <xdr:cxnSp macro="">
      <xdr:nvCxnSpPr>
        <xdr:cNvPr id="686" name="直線コネクタ 685"/>
        <xdr:cNvCxnSpPr/>
      </xdr:nvCxnSpPr>
      <xdr:spPr>
        <a:xfrm flipV="1">
          <a:off x="13703300" y="16742887"/>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165480</xdr:rowOff>
    </xdr:from>
    <xdr:to>
      <xdr:col>71</xdr:col>
      <xdr:colOff>177800</xdr:colOff>
      <xdr:row>98</xdr:row>
      <xdr:rowOff>30333</xdr:rowOff>
    </xdr:to>
    <xdr:cxnSp macro="">
      <xdr:nvCxnSpPr>
        <xdr:cNvPr id="689" name="直線コネクタ 688"/>
        <xdr:cNvCxnSpPr/>
      </xdr:nvCxnSpPr>
      <xdr:spPr>
        <a:xfrm>
          <a:off x="12814300" y="16796130"/>
          <a:ext cx="889000" cy="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91220</xdr:rowOff>
    </xdr:from>
    <xdr:ext cx="534377" cy="259045"/>
    <xdr:sp macro="" textlink="">
      <xdr:nvSpPr>
        <xdr:cNvPr id="693" name="テキスト ボックス 692"/>
        <xdr:cNvSpPr txBox="1"/>
      </xdr:nvSpPr>
      <xdr:spPr>
        <a:xfrm>
          <a:off x="12547111" y="168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66666</xdr:rowOff>
    </xdr:from>
    <xdr:to>
      <xdr:col>85</xdr:col>
      <xdr:colOff>177800</xdr:colOff>
      <xdr:row>97</xdr:row>
      <xdr:rowOff>168266</xdr:rowOff>
    </xdr:to>
    <xdr:sp macro="" textlink="">
      <xdr:nvSpPr>
        <xdr:cNvPr id="699" name="楕円 698"/>
        <xdr:cNvSpPr/>
      </xdr:nvSpPr>
      <xdr:spPr>
        <a:xfrm>
          <a:off x="16268700" y="166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89543</xdr:rowOff>
    </xdr:from>
    <xdr:ext cx="534377" cy="259045"/>
    <xdr:sp macro="" textlink="">
      <xdr:nvSpPr>
        <xdr:cNvPr id="700" name="積立金該当値テキスト"/>
        <xdr:cNvSpPr txBox="1"/>
      </xdr:nvSpPr>
      <xdr:spPr>
        <a:xfrm>
          <a:off x="16370300" y="1654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131821</xdr:rowOff>
    </xdr:from>
    <xdr:to>
      <xdr:col>81</xdr:col>
      <xdr:colOff>101600</xdr:colOff>
      <xdr:row>98</xdr:row>
      <xdr:rowOff>61971</xdr:rowOff>
    </xdr:to>
    <xdr:sp macro="" textlink="">
      <xdr:nvSpPr>
        <xdr:cNvPr id="701" name="楕円 700"/>
        <xdr:cNvSpPr/>
      </xdr:nvSpPr>
      <xdr:spPr>
        <a:xfrm>
          <a:off x="15430500" y="167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53098</xdr:rowOff>
    </xdr:from>
    <xdr:ext cx="534377" cy="259045"/>
    <xdr:sp macro="" textlink="">
      <xdr:nvSpPr>
        <xdr:cNvPr id="702" name="テキスト ボックス 701"/>
        <xdr:cNvSpPr txBox="1"/>
      </xdr:nvSpPr>
      <xdr:spPr>
        <a:xfrm>
          <a:off x="15214111" y="168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61437</xdr:rowOff>
    </xdr:from>
    <xdr:to>
      <xdr:col>76</xdr:col>
      <xdr:colOff>165100</xdr:colOff>
      <xdr:row>97</xdr:row>
      <xdr:rowOff>163037</xdr:rowOff>
    </xdr:to>
    <xdr:sp macro="" textlink="">
      <xdr:nvSpPr>
        <xdr:cNvPr id="703" name="楕円 702"/>
        <xdr:cNvSpPr/>
      </xdr:nvSpPr>
      <xdr:spPr>
        <a:xfrm>
          <a:off x="14541500" y="166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8114</xdr:rowOff>
    </xdr:from>
    <xdr:ext cx="534377" cy="259045"/>
    <xdr:sp macro="" textlink="">
      <xdr:nvSpPr>
        <xdr:cNvPr id="704" name="テキスト ボックス 703"/>
        <xdr:cNvSpPr txBox="1"/>
      </xdr:nvSpPr>
      <xdr:spPr>
        <a:xfrm>
          <a:off x="14325111" y="164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150983</xdr:rowOff>
    </xdr:from>
    <xdr:to>
      <xdr:col>72</xdr:col>
      <xdr:colOff>38100</xdr:colOff>
      <xdr:row>98</xdr:row>
      <xdr:rowOff>81133</xdr:rowOff>
    </xdr:to>
    <xdr:sp macro="" textlink="">
      <xdr:nvSpPr>
        <xdr:cNvPr id="705" name="楕円 704"/>
        <xdr:cNvSpPr/>
      </xdr:nvSpPr>
      <xdr:spPr>
        <a:xfrm>
          <a:off x="13652500" y="167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97660</xdr:rowOff>
    </xdr:from>
    <xdr:ext cx="534377" cy="259045"/>
    <xdr:sp macro="" textlink="">
      <xdr:nvSpPr>
        <xdr:cNvPr id="706" name="テキスト ボックス 705"/>
        <xdr:cNvSpPr txBox="1"/>
      </xdr:nvSpPr>
      <xdr:spPr>
        <a:xfrm>
          <a:off x="13436111" y="165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114680</xdr:rowOff>
    </xdr:from>
    <xdr:to>
      <xdr:col>67</xdr:col>
      <xdr:colOff>101600</xdr:colOff>
      <xdr:row>98</xdr:row>
      <xdr:rowOff>44830</xdr:rowOff>
    </xdr:to>
    <xdr:sp macro="" textlink="">
      <xdr:nvSpPr>
        <xdr:cNvPr id="707" name="楕円 706"/>
        <xdr:cNvSpPr/>
      </xdr:nvSpPr>
      <xdr:spPr>
        <a:xfrm>
          <a:off x="12763500" y="167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61357</xdr:rowOff>
    </xdr:from>
    <xdr:ext cx="534377" cy="259045"/>
    <xdr:sp macro="" textlink="">
      <xdr:nvSpPr>
        <xdr:cNvPr id="708" name="テキスト ボックス 707"/>
        <xdr:cNvSpPr txBox="1"/>
      </xdr:nvSpPr>
      <xdr:spPr>
        <a:xfrm>
          <a:off x="12547111" y="165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23343</xdr:rowOff>
    </xdr:from>
    <xdr:to>
      <xdr:col>116</xdr:col>
      <xdr:colOff>63500</xdr:colOff>
      <xdr:row>38</xdr:row>
      <xdr:rowOff>24429</xdr:rowOff>
    </xdr:to>
    <xdr:cxnSp macro="">
      <xdr:nvCxnSpPr>
        <xdr:cNvPr id="733" name="直線コネクタ 732"/>
        <xdr:cNvCxnSpPr/>
      </xdr:nvCxnSpPr>
      <xdr:spPr>
        <a:xfrm flipV="1">
          <a:off x="21323300" y="6538443"/>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168846</xdr:rowOff>
    </xdr:from>
    <xdr:to>
      <xdr:col>111</xdr:col>
      <xdr:colOff>177800</xdr:colOff>
      <xdr:row>38</xdr:row>
      <xdr:rowOff>24429</xdr:rowOff>
    </xdr:to>
    <xdr:cxnSp macro="">
      <xdr:nvCxnSpPr>
        <xdr:cNvPr id="736" name="直線コネクタ 735"/>
        <xdr:cNvCxnSpPr/>
      </xdr:nvCxnSpPr>
      <xdr:spPr>
        <a:xfrm>
          <a:off x="20434300" y="6512496"/>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168846</xdr:rowOff>
    </xdr:from>
    <xdr:to>
      <xdr:col>107</xdr:col>
      <xdr:colOff>50800</xdr:colOff>
      <xdr:row>38</xdr:row>
      <xdr:rowOff>25400</xdr:rowOff>
    </xdr:to>
    <xdr:cxnSp macro="">
      <xdr:nvCxnSpPr>
        <xdr:cNvPr id="739" name="直線コネクタ 738"/>
        <xdr:cNvCxnSpPr/>
      </xdr:nvCxnSpPr>
      <xdr:spPr>
        <a:xfrm flipV="1">
          <a:off x="19545300" y="6512496"/>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143993</xdr:rowOff>
    </xdr:from>
    <xdr:to>
      <xdr:col>116</xdr:col>
      <xdr:colOff>114300</xdr:colOff>
      <xdr:row>38</xdr:row>
      <xdr:rowOff>74143</xdr:rowOff>
    </xdr:to>
    <xdr:sp macro="" textlink="">
      <xdr:nvSpPr>
        <xdr:cNvPr id="752" name="楕円 751"/>
        <xdr:cNvSpPr/>
      </xdr:nvSpPr>
      <xdr:spPr>
        <a:xfrm>
          <a:off x="221107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58920</xdr:rowOff>
    </xdr:from>
    <xdr:ext cx="313932" cy="259045"/>
    <xdr:sp macro="" textlink="">
      <xdr:nvSpPr>
        <xdr:cNvPr id="753" name="投資及び出資金該当値テキスト"/>
        <xdr:cNvSpPr txBox="1"/>
      </xdr:nvSpPr>
      <xdr:spPr>
        <a:xfrm>
          <a:off x="22212300" y="6402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145078</xdr:rowOff>
    </xdr:from>
    <xdr:to>
      <xdr:col>112</xdr:col>
      <xdr:colOff>38100</xdr:colOff>
      <xdr:row>38</xdr:row>
      <xdr:rowOff>75228</xdr:rowOff>
    </xdr:to>
    <xdr:sp macro="" textlink="">
      <xdr:nvSpPr>
        <xdr:cNvPr id="754" name="楕円 753"/>
        <xdr:cNvSpPr/>
      </xdr:nvSpPr>
      <xdr:spPr>
        <a:xfrm>
          <a:off x="21272500" y="6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66356</xdr:rowOff>
    </xdr:from>
    <xdr:ext cx="313932" cy="259045"/>
    <xdr:sp macro="" textlink="">
      <xdr:nvSpPr>
        <xdr:cNvPr id="755" name="テキスト ボックス 754"/>
        <xdr:cNvSpPr txBox="1"/>
      </xdr:nvSpPr>
      <xdr:spPr>
        <a:xfrm>
          <a:off x="21166333" y="6581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118047</xdr:rowOff>
    </xdr:from>
    <xdr:to>
      <xdr:col>107</xdr:col>
      <xdr:colOff>101600</xdr:colOff>
      <xdr:row>38</xdr:row>
      <xdr:rowOff>48197</xdr:rowOff>
    </xdr:to>
    <xdr:sp macro="" textlink="">
      <xdr:nvSpPr>
        <xdr:cNvPr id="756" name="楕円 755"/>
        <xdr:cNvSpPr/>
      </xdr:nvSpPr>
      <xdr:spPr>
        <a:xfrm>
          <a:off x="20383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39323</xdr:rowOff>
    </xdr:from>
    <xdr:ext cx="378565" cy="259045"/>
    <xdr:sp macro="" textlink="">
      <xdr:nvSpPr>
        <xdr:cNvPr id="757" name="テキスト ボックス 756"/>
        <xdr:cNvSpPr txBox="1"/>
      </xdr:nvSpPr>
      <xdr:spPr>
        <a:xfrm>
          <a:off x="20245017" y="655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131059</xdr:rowOff>
    </xdr:from>
    <xdr:to>
      <xdr:col>102</xdr:col>
      <xdr:colOff>114300</xdr:colOff>
      <xdr:row>58</xdr:row>
      <xdr:rowOff>139700</xdr:rowOff>
    </xdr:to>
    <xdr:cxnSp macro="">
      <xdr:nvCxnSpPr>
        <xdr:cNvPr id="797" name="直線コネクタ 796"/>
        <xdr:cNvCxnSpPr/>
      </xdr:nvCxnSpPr>
      <xdr:spPr>
        <a:xfrm>
          <a:off x="18656300" y="10075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80259</xdr:rowOff>
    </xdr:from>
    <xdr:to>
      <xdr:col>98</xdr:col>
      <xdr:colOff>38100</xdr:colOff>
      <xdr:row>59</xdr:row>
      <xdr:rowOff>10409</xdr:rowOff>
    </xdr:to>
    <xdr:sp macro="" textlink="">
      <xdr:nvSpPr>
        <xdr:cNvPr id="815" name="楕円 814"/>
        <xdr:cNvSpPr/>
      </xdr:nvSpPr>
      <xdr:spPr>
        <a:xfrm>
          <a:off x="18605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1536</xdr:rowOff>
    </xdr:from>
    <xdr:ext cx="378565" cy="259045"/>
    <xdr:sp macro="" textlink="">
      <xdr:nvSpPr>
        <xdr:cNvPr id="816" name="テキスト ボックス 815"/>
        <xdr:cNvSpPr txBox="1"/>
      </xdr:nvSpPr>
      <xdr:spPr>
        <a:xfrm>
          <a:off x="18467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83644</xdr:rowOff>
    </xdr:from>
    <xdr:to>
      <xdr:col>116</xdr:col>
      <xdr:colOff>63500</xdr:colOff>
      <xdr:row>70</xdr:row>
      <xdr:rowOff>91677</xdr:rowOff>
    </xdr:to>
    <xdr:cxnSp macro="">
      <xdr:nvCxnSpPr>
        <xdr:cNvPr id="848" name="直線コネクタ 847"/>
        <xdr:cNvCxnSpPr/>
      </xdr:nvCxnSpPr>
      <xdr:spPr>
        <a:xfrm flipV="1">
          <a:off x="21323300" y="12085144"/>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91677</xdr:rowOff>
    </xdr:from>
    <xdr:to>
      <xdr:col>111</xdr:col>
      <xdr:colOff>177800</xdr:colOff>
      <xdr:row>71</xdr:row>
      <xdr:rowOff>26967</xdr:rowOff>
    </xdr:to>
    <xdr:cxnSp macro="">
      <xdr:nvCxnSpPr>
        <xdr:cNvPr id="851" name="直線コネクタ 850"/>
        <xdr:cNvCxnSpPr/>
      </xdr:nvCxnSpPr>
      <xdr:spPr>
        <a:xfrm flipV="1">
          <a:off x="20434300" y="12093177"/>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151212</xdr:rowOff>
    </xdr:from>
    <xdr:to>
      <xdr:col>107</xdr:col>
      <xdr:colOff>50800</xdr:colOff>
      <xdr:row>71</xdr:row>
      <xdr:rowOff>26967</xdr:rowOff>
    </xdr:to>
    <xdr:cxnSp macro="">
      <xdr:nvCxnSpPr>
        <xdr:cNvPr id="854" name="直線コネクタ 853"/>
        <xdr:cNvCxnSpPr/>
      </xdr:nvCxnSpPr>
      <xdr:spPr>
        <a:xfrm>
          <a:off x="19545300" y="12152712"/>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151212</xdr:rowOff>
    </xdr:from>
    <xdr:to>
      <xdr:col>102</xdr:col>
      <xdr:colOff>114300</xdr:colOff>
      <xdr:row>71</xdr:row>
      <xdr:rowOff>28584</xdr:rowOff>
    </xdr:to>
    <xdr:cxnSp macro="">
      <xdr:nvCxnSpPr>
        <xdr:cNvPr id="857" name="直線コネクタ 856"/>
        <xdr:cNvCxnSpPr/>
      </xdr:nvCxnSpPr>
      <xdr:spPr>
        <a:xfrm flipV="1">
          <a:off x="18656300" y="1215271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32844</xdr:rowOff>
    </xdr:from>
    <xdr:to>
      <xdr:col>116</xdr:col>
      <xdr:colOff>114300</xdr:colOff>
      <xdr:row>70</xdr:row>
      <xdr:rowOff>134444</xdr:rowOff>
    </xdr:to>
    <xdr:sp macro="" textlink="">
      <xdr:nvSpPr>
        <xdr:cNvPr id="867" name="楕円 866"/>
        <xdr:cNvSpPr/>
      </xdr:nvSpPr>
      <xdr:spPr>
        <a:xfrm>
          <a:off x="22110700" y="120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157321</xdr:rowOff>
    </xdr:from>
    <xdr:ext cx="599010" cy="259045"/>
    <xdr:sp macro="" textlink="">
      <xdr:nvSpPr>
        <xdr:cNvPr id="868" name="繰出金該当値テキスト"/>
        <xdr:cNvSpPr txBox="1"/>
      </xdr:nvSpPr>
      <xdr:spPr>
        <a:xfrm>
          <a:off x="22212300" y="119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40877</xdr:rowOff>
    </xdr:from>
    <xdr:to>
      <xdr:col>112</xdr:col>
      <xdr:colOff>38100</xdr:colOff>
      <xdr:row>70</xdr:row>
      <xdr:rowOff>142477</xdr:rowOff>
    </xdr:to>
    <xdr:sp macro="" textlink="">
      <xdr:nvSpPr>
        <xdr:cNvPr id="869" name="楕円 868"/>
        <xdr:cNvSpPr/>
      </xdr:nvSpPr>
      <xdr:spPr>
        <a:xfrm>
          <a:off x="21272500" y="12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159004</xdr:rowOff>
    </xdr:from>
    <xdr:ext cx="599010" cy="259045"/>
    <xdr:sp macro="" textlink="">
      <xdr:nvSpPr>
        <xdr:cNvPr id="870" name="テキスト ボックス 869"/>
        <xdr:cNvSpPr txBox="1"/>
      </xdr:nvSpPr>
      <xdr:spPr>
        <a:xfrm>
          <a:off x="21023795" y="1181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147617</xdr:rowOff>
    </xdr:from>
    <xdr:to>
      <xdr:col>107</xdr:col>
      <xdr:colOff>101600</xdr:colOff>
      <xdr:row>71</xdr:row>
      <xdr:rowOff>77767</xdr:rowOff>
    </xdr:to>
    <xdr:sp macro="" textlink="">
      <xdr:nvSpPr>
        <xdr:cNvPr id="871" name="楕円 870"/>
        <xdr:cNvSpPr/>
      </xdr:nvSpPr>
      <xdr:spPr>
        <a:xfrm>
          <a:off x="20383500" y="12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94294</xdr:rowOff>
    </xdr:from>
    <xdr:ext cx="599010" cy="259045"/>
    <xdr:sp macro="" textlink="">
      <xdr:nvSpPr>
        <xdr:cNvPr id="872" name="テキスト ボックス 871"/>
        <xdr:cNvSpPr txBox="1"/>
      </xdr:nvSpPr>
      <xdr:spPr>
        <a:xfrm>
          <a:off x="20134795" y="119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100412</xdr:rowOff>
    </xdr:from>
    <xdr:to>
      <xdr:col>102</xdr:col>
      <xdr:colOff>165100</xdr:colOff>
      <xdr:row>71</xdr:row>
      <xdr:rowOff>30562</xdr:rowOff>
    </xdr:to>
    <xdr:sp macro="" textlink="">
      <xdr:nvSpPr>
        <xdr:cNvPr id="873" name="楕円 872"/>
        <xdr:cNvSpPr/>
      </xdr:nvSpPr>
      <xdr:spPr>
        <a:xfrm>
          <a:off x="19494500" y="12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47089</xdr:rowOff>
    </xdr:from>
    <xdr:ext cx="599010" cy="259045"/>
    <xdr:sp macro="" textlink="">
      <xdr:nvSpPr>
        <xdr:cNvPr id="874" name="テキスト ボックス 873"/>
        <xdr:cNvSpPr txBox="1"/>
      </xdr:nvSpPr>
      <xdr:spPr>
        <a:xfrm>
          <a:off x="19245795" y="1187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149234</xdr:rowOff>
    </xdr:from>
    <xdr:to>
      <xdr:col>98</xdr:col>
      <xdr:colOff>38100</xdr:colOff>
      <xdr:row>71</xdr:row>
      <xdr:rowOff>79384</xdr:rowOff>
    </xdr:to>
    <xdr:sp macro="" textlink="">
      <xdr:nvSpPr>
        <xdr:cNvPr id="875" name="楕円 874"/>
        <xdr:cNvSpPr/>
      </xdr:nvSpPr>
      <xdr:spPr>
        <a:xfrm>
          <a:off x="18605500" y="12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95911</xdr:rowOff>
    </xdr:from>
    <xdr:ext cx="599010" cy="259045"/>
    <xdr:sp macro="" textlink="">
      <xdr:nvSpPr>
        <xdr:cNvPr id="876" name="テキスト ボックス 875"/>
        <xdr:cNvSpPr txBox="1"/>
      </xdr:nvSpPr>
      <xdr:spPr>
        <a:xfrm>
          <a:off x="18356795" y="119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歳出決算総額は、住民一人当たり１，６２１，８９５円、前年度比＋１６．５％となっている。最も高額な項目である普通建設事業費は、住民一人当たり３８９，１３０円、前年度比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３．７％で類似団体では最も高い値である。これは、石見中学校改築や脱炭素先行地域づくり事業などの実施によるものである。続いて高額な項目である補助費等については、住民一人当たり３４０，２３６円、前年度比＋３０．６％で、類似団体では最も高い値である。これは、公立邑智病院改築に伴う建設費繰出金の増加が主な要因である。人件費は、住民一人当たり１８１，９２１円、前年度比＋０．３％で、これも類似団体内で最も高い値となっている。これは、町内１２公民館、２支所に職員をそれぞれ配置し、地域振興や地域密着型業務など、地域毎の専門的な仕事に従事していることにより、職員削減を行えていないことが主な要因である。なお、令和２年度からは会計年度任用職員制度の導入に伴い物件費から人件費への性質変更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１６２，４１２円、前年度比＋５．７％で、依然として類似団体と比較して高い水準にある。また、令和３年度完了のごみ処理施設整備や現在実施中の公立病院改築、石見中学校改築、道の駅整備等の大型建設事業により、今後の公債費の増加が懸念されるため、耐用年数を踏まえた適切な償還期間を設定し公債費負担の平準化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9,734
9,631
419.29
16,225,379
15,787,528
339,382
7,016,526
15,799,885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141224</xdr:rowOff>
    </xdr:from>
    <xdr:to>
      <xdr:col>24</xdr:col>
      <xdr:colOff>63500</xdr:colOff>
      <xdr:row>30</xdr:row>
      <xdr:rowOff>133985</xdr:rowOff>
    </xdr:to>
    <xdr:cxnSp macro="">
      <xdr:nvCxnSpPr>
        <xdr:cNvPr id="61" name="直線コネクタ 60"/>
        <xdr:cNvCxnSpPr/>
      </xdr:nvCxnSpPr>
      <xdr:spPr>
        <a:xfrm flipV="1">
          <a:off x="3797300" y="5113274"/>
          <a:ext cx="8382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133985</xdr:rowOff>
    </xdr:from>
    <xdr:to>
      <xdr:col>19</xdr:col>
      <xdr:colOff>177800</xdr:colOff>
      <xdr:row>31</xdr:row>
      <xdr:rowOff>74549</xdr:rowOff>
    </xdr:to>
    <xdr:cxnSp macro="">
      <xdr:nvCxnSpPr>
        <xdr:cNvPr id="64" name="直線コネクタ 63"/>
        <xdr:cNvCxnSpPr/>
      </xdr:nvCxnSpPr>
      <xdr:spPr>
        <a:xfrm flipV="1">
          <a:off x="2908300" y="5277485"/>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142367</xdr:rowOff>
    </xdr:from>
    <xdr:to>
      <xdr:col>15</xdr:col>
      <xdr:colOff>50800</xdr:colOff>
      <xdr:row>31</xdr:row>
      <xdr:rowOff>74549</xdr:rowOff>
    </xdr:to>
    <xdr:cxnSp macro="">
      <xdr:nvCxnSpPr>
        <xdr:cNvPr id="67" name="直線コネクタ 66"/>
        <xdr:cNvCxnSpPr/>
      </xdr:nvCxnSpPr>
      <xdr:spPr>
        <a:xfrm>
          <a:off x="2019300" y="5285867"/>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169418</xdr:rowOff>
    </xdr:from>
    <xdr:to>
      <xdr:col>10</xdr:col>
      <xdr:colOff>114300</xdr:colOff>
      <xdr:row>30</xdr:row>
      <xdr:rowOff>142367</xdr:rowOff>
    </xdr:to>
    <xdr:cxnSp macro="">
      <xdr:nvCxnSpPr>
        <xdr:cNvPr id="70" name="直線コネクタ 69"/>
        <xdr:cNvCxnSpPr/>
      </xdr:nvCxnSpPr>
      <xdr:spPr>
        <a:xfrm>
          <a:off x="1130300" y="5141468"/>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90424</xdr:rowOff>
    </xdr:from>
    <xdr:to>
      <xdr:col>24</xdr:col>
      <xdr:colOff>114300</xdr:colOff>
      <xdr:row>30</xdr:row>
      <xdr:rowOff>20574</xdr:rowOff>
    </xdr:to>
    <xdr:sp macro="" textlink="">
      <xdr:nvSpPr>
        <xdr:cNvPr id="80" name="楕円 79"/>
        <xdr:cNvSpPr/>
      </xdr:nvSpPr>
      <xdr:spPr>
        <a:xfrm>
          <a:off x="4584700" y="50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43451</xdr:rowOff>
    </xdr:from>
    <xdr:ext cx="469744" cy="259045"/>
    <xdr:sp macro="" textlink="">
      <xdr:nvSpPr>
        <xdr:cNvPr id="81" name="議会費該当値テキスト"/>
        <xdr:cNvSpPr txBox="1"/>
      </xdr:nvSpPr>
      <xdr:spPr>
        <a:xfrm>
          <a:off x="4686300" y="501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83185</xdr:rowOff>
    </xdr:from>
    <xdr:to>
      <xdr:col>20</xdr:col>
      <xdr:colOff>38100</xdr:colOff>
      <xdr:row>31</xdr:row>
      <xdr:rowOff>13335</xdr:rowOff>
    </xdr:to>
    <xdr:sp macro="" textlink="">
      <xdr:nvSpPr>
        <xdr:cNvPr id="82" name="楕円 81"/>
        <xdr:cNvSpPr/>
      </xdr:nvSpPr>
      <xdr:spPr>
        <a:xfrm>
          <a:off x="3746500" y="52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29862</xdr:rowOff>
    </xdr:from>
    <xdr:ext cx="469744" cy="259045"/>
    <xdr:sp macro="" textlink="">
      <xdr:nvSpPr>
        <xdr:cNvPr id="83" name="テキスト ボックス 82"/>
        <xdr:cNvSpPr txBox="1"/>
      </xdr:nvSpPr>
      <xdr:spPr>
        <a:xfrm>
          <a:off x="3562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23749</xdr:rowOff>
    </xdr:from>
    <xdr:to>
      <xdr:col>15</xdr:col>
      <xdr:colOff>101600</xdr:colOff>
      <xdr:row>31</xdr:row>
      <xdr:rowOff>125349</xdr:rowOff>
    </xdr:to>
    <xdr:sp macro="" textlink="">
      <xdr:nvSpPr>
        <xdr:cNvPr id="84" name="楕円 83"/>
        <xdr:cNvSpPr/>
      </xdr:nvSpPr>
      <xdr:spPr>
        <a:xfrm>
          <a:off x="2857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141876</xdr:rowOff>
    </xdr:from>
    <xdr:ext cx="469744" cy="259045"/>
    <xdr:sp macro="" textlink="">
      <xdr:nvSpPr>
        <xdr:cNvPr id="85" name="テキスト ボックス 84"/>
        <xdr:cNvSpPr txBox="1"/>
      </xdr:nvSpPr>
      <xdr:spPr>
        <a:xfrm>
          <a:off x="2673428" y="51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91567</xdr:rowOff>
    </xdr:from>
    <xdr:to>
      <xdr:col>10</xdr:col>
      <xdr:colOff>165100</xdr:colOff>
      <xdr:row>31</xdr:row>
      <xdr:rowOff>21717</xdr:rowOff>
    </xdr:to>
    <xdr:sp macro="" textlink="">
      <xdr:nvSpPr>
        <xdr:cNvPr id="86" name="楕円 85"/>
        <xdr:cNvSpPr/>
      </xdr:nvSpPr>
      <xdr:spPr>
        <a:xfrm>
          <a:off x="1968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38244</xdr:rowOff>
    </xdr:from>
    <xdr:ext cx="469744" cy="259045"/>
    <xdr:sp macro="" textlink="">
      <xdr:nvSpPr>
        <xdr:cNvPr id="87" name="テキスト ボックス 86"/>
        <xdr:cNvSpPr txBox="1"/>
      </xdr:nvSpPr>
      <xdr:spPr>
        <a:xfrm>
          <a:off x="1784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118618</xdr:rowOff>
    </xdr:from>
    <xdr:to>
      <xdr:col>6</xdr:col>
      <xdr:colOff>38100</xdr:colOff>
      <xdr:row>30</xdr:row>
      <xdr:rowOff>48768</xdr:rowOff>
    </xdr:to>
    <xdr:sp macro="" textlink="">
      <xdr:nvSpPr>
        <xdr:cNvPr id="88" name="楕円 87"/>
        <xdr:cNvSpPr/>
      </xdr:nvSpPr>
      <xdr:spPr>
        <a:xfrm>
          <a:off x="1079500" y="50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65295</xdr:rowOff>
    </xdr:from>
    <xdr:ext cx="469744" cy="259045"/>
    <xdr:sp macro="" textlink="">
      <xdr:nvSpPr>
        <xdr:cNvPr id="89" name="テキスト ボックス 88"/>
        <xdr:cNvSpPr txBox="1"/>
      </xdr:nvSpPr>
      <xdr:spPr>
        <a:xfrm>
          <a:off x="895428" y="48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121497</xdr:rowOff>
    </xdr:from>
    <xdr:to>
      <xdr:col>24</xdr:col>
      <xdr:colOff>63500</xdr:colOff>
      <xdr:row>56</xdr:row>
      <xdr:rowOff>161478</xdr:rowOff>
    </xdr:to>
    <xdr:cxnSp macro="">
      <xdr:nvCxnSpPr>
        <xdr:cNvPr id="118" name="直線コネクタ 117"/>
        <xdr:cNvCxnSpPr/>
      </xdr:nvCxnSpPr>
      <xdr:spPr>
        <a:xfrm flipV="1">
          <a:off x="3797300" y="9722697"/>
          <a:ext cx="838200" cy="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161478</xdr:rowOff>
    </xdr:from>
    <xdr:to>
      <xdr:col>19</xdr:col>
      <xdr:colOff>177800</xdr:colOff>
      <xdr:row>57</xdr:row>
      <xdr:rowOff>74800</xdr:rowOff>
    </xdr:to>
    <xdr:cxnSp macro="">
      <xdr:nvCxnSpPr>
        <xdr:cNvPr id="121" name="直線コネクタ 120"/>
        <xdr:cNvCxnSpPr/>
      </xdr:nvCxnSpPr>
      <xdr:spPr>
        <a:xfrm flipV="1">
          <a:off x="2908300" y="9762678"/>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138904</xdr:rowOff>
    </xdr:from>
    <xdr:to>
      <xdr:col>15</xdr:col>
      <xdr:colOff>50800</xdr:colOff>
      <xdr:row>57</xdr:row>
      <xdr:rowOff>74800</xdr:rowOff>
    </xdr:to>
    <xdr:cxnSp macro="">
      <xdr:nvCxnSpPr>
        <xdr:cNvPr id="124" name="直線コネクタ 123"/>
        <xdr:cNvCxnSpPr/>
      </xdr:nvCxnSpPr>
      <xdr:spPr>
        <a:xfrm>
          <a:off x="2019300" y="9740104"/>
          <a:ext cx="889000" cy="10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138904</xdr:rowOff>
    </xdr:from>
    <xdr:to>
      <xdr:col>10</xdr:col>
      <xdr:colOff>114300</xdr:colOff>
      <xdr:row>57</xdr:row>
      <xdr:rowOff>104687</xdr:rowOff>
    </xdr:to>
    <xdr:cxnSp macro="">
      <xdr:nvCxnSpPr>
        <xdr:cNvPr id="127" name="直線コネクタ 126"/>
        <xdr:cNvCxnSpPr/>
      </xdr:nvCxnSpPr>
      <xdr:spPr>
        <a:xfrm flipV="1">
          <a:off x="1130300" y="9740104"/>
          <a:ext cx="889000" cy="1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85112</xdr:rowOff>
    </xdr:from>
    <xdr:ext cx="599010" cy="259045"/>
    <xdr:sp macro="" textlink="">
      <xdr:nvSpPr>
        <xdr:cNvPr id="131" name="テキスト ボックス 130"/>
        <xdr:cNvSpPr txBox="1"/>
      </xdr:nvSpPr>
      <xdr:spPr>
        <a:xfrm>
          <a:off x="830795" y="100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70697</xdr:rowOff>
    </xdr:from>
    <xdr:to>
      <xdr:col>24</xdr:col>
      <xdr:colOff>114300</xdr:colOff>
      <xdr:row>57</xdr:row>
      <xdr:rowOff>847</xdr:rowOff>
    </xdr:to>
    <xdr:sp macro="" textlink="">
      <xdr:nvSpPr>
        <xdr:cNvPr id="137" name="楕円 136"/>
        <xdr:cNvSpPr/>
      </xdr:nvSpPr>
      <xdr:spPr>
        <a:xfrm>
          <a:off x="4584700" y="96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93574</xdr:rowOff>
    </xdr:from>
    <xdr:ext cx="599010" cy="259045"/>
    <xdr:sp macro="" textlink="">
      <xdr:nvSpPr>
        <xdr:cNvPr id="138" name="総務費該当値テキスト"/>
        <xdr:cNvSpPr txBox="1"/>
      </xdr:nvSpPr>
      <xdr:spPr>
        <a:xfrm>
          <a:off x="4686300" y="952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110678</xdr:rowOff>
    </xdr:from>
    <xdr:to>
      <xdr:col>20</xdr:col>
      <xdr:colOff>38100</xdr:colOff>
      <xdr:row>57</xdr:row>
      <xdr:rowOff>40828</xdr:rowOff>
    </xdr:to>
    <xdr:sp macro="" textlink="">
      <xdr:nvSpPr>
        <xdr:cNvPr id="139" name="楕円 138"/>
        <xdr:cNvSpPr/>
      </xdr:nvSpPr>
      <xdr:spPr>
        <a:xfrm>
          <a:off x="3746500" y="97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57355</xdr:rowOff>
    </xdr:from>
    <xdr:ext cx="599010" cy="259045"/>
    <xdr:sp macro="" textlink="">
      <xdr:nvSpPr>
        <xdr:cNvPr id="140" name="テキスト ボックス 139"/>
        <xdr:cNvSpPr txBox="1"/>
      </xdr:nvSpPr>
      <xdr:spPr>
        <a:xfrm>
          <a:off x="3497795" y="948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24000</xdr:rowOff>
    </xdr:from>
    <xdr:to>
      <xdr:col>15</xdr:col>
      <xdr:colOff>101600</xdr:colOff>
      <xdr:row>57</xdr:row>
      <xdr:rowOff>125600</xdr:rowOff>
    </xdr:to>
    <xdr:sp macro="" textlink="">
      <xdr:nvSpPr>
        <xdr:cNvPr id="141" name="楕円 140"/>
        <xdr:cNvSpPr/>
      </xdr:nvSpPr>
      <xdr:spPr>
        <a:xfrm>
          <a:off x="2857500" y="97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142127</xdr:rowOff>
    </xdr:from>
    <xdr:ext cx="599010" cy="259045"/>
    <xdr:sp macro="" textlink="">
      <xdr:nvSpPr>
        <xdr:cNvPr id="142" name="テキスト ボックス 141"/>
        <xdr:cNvSpPr txBox="1"/>
      </xdr:nvSpPr>
      <xdr:spPr>
        <a:xfrm>
          <a:off x="2608795" y="957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88104</xdr:rowOff>
    </xdr:from>
    <xdr:to>
      <xdr:col>10</xdr:col>
      <xdr:colOff>165100</xdr:colOff>
      <xdr:row>57</xdr:row>
      <xdr:rowOff>18254</xdr:rowOff>
    </xdr:to>
    <xdr:sp macro="" textlink="">
      <xdr:nvSpPr>
        <xdr:cNvPr id="143" name="楕円 142"/>
        <xdr:cNvSpPr/>
      </xdr:nvSpPr>
      <xdr:spPr>
        <a:xfrm>
          <a:off x="1968500" y="96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34781</xdr:rowOff>
    </xdr:from>
    <xdr:ext cx="599010" cy="259045"/>
    <xdr:sp macro="" textlink="">
      <xdr:nvSpPr>
        <xdr:cNvPr id="144" name="テキスト ボックス 143"/>
        <xdr:cNvSpPr txBox="1"/>
      </xdr:nvSpPr>
      <xdr:spPr>
        <a:xfrm>
          <a:off x="1719795" y="94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53887</xdr:rowOff>
    </xdr:from>
    <xdr:to>
      <xdr:col>6</xdr:col>
      <xdr:colOff>38100</xdr:colOff>
      <xdr:row>57</xdr:row>
      <xdr:rowOff>155487</xdr:rowOff>
    </xdr:to>
    <xdr:sp macro="" textlink="">
      <xdr:nvSpPr>
        <xdr:cNvPr id="145" name="楕円 144"/>
        <xdr:cNvSpPr/>
      </xdr:nvSpPr>
      <xdr:spPr>
        <a:xfrm>
          <a:off x="1079500" y="98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564</xdr:rowOff>
    </xdr:from>
    <xdr:ext cx="599010" cy="259045"/>
    <xdr:sp macro="" textlink="">
      <xdr:nvSpPr>
        <xdr:cNvPr id="146" name="テキスト ボックス 145"/>
        <xdr:cNvSpPr txBox="1"/>
      </xdr:nvSpPr>
      <xdr:spPr>
        <a:xfrm>
          <a:off x="830795" y="96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163261</xdr:rowOff>
    </xdr:from>
    <xdr:to>
      <xdr:col>24</xdr:col>
      <xdr:colOff>63500</xdr:colOff>
      <xdr:row>74</xdr:row>
      <xdr:rowOff>82550</xdr:rowOff>
    </xdr:to>
    <xdr:cxnSp macro="">
      <xdr:nvCxnSpPr>
        <xdr:cNvPr id="176" name="直線コネクタ 175"/>
        <xdr:cNvCxnSpPr/>
      </xdr:nvCxnSpPr>
      <xdr:spPr>
        <a:xfrm flipV="1">
          <a:off x="3797300" y="12679111"/>
          <a:ext cx="838200" cy="9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131859</xdr:rowOff>
    </xdr:from>
    <xdr:to>
      <xdr:col>19</xdr:col>
      <xdr:colOff>177800</xdr:colOff>
      <xdr:row>74</xdr:row>
      <xdr:rowOff>82550</xdr:rowOff>
    </xdr:to>
    <xdr:cxnSp macro="">
      <xdr:nvCxnSpPr>
        <xdr:cNvPr id="179" name="直線コネクタ 178"/>
        <xdr:cNvCxnSpPr/>
      </xdr:nvCxnSpPr>
      <xdr:spPr>
        <a:xfrm>
          <a:off x="2908300" y="12647709"/>
          <a:ext cx="889000" cy="1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131859</xdr:rowOff>
    </xdr:from>
    <xdr:to>
      <xdr:col>15</xdr:col>
      <xdr:colOff>50800</xdr:colOff>
      <xdr:row>75</xdr:row>
      <xdr:rowOff>14290</xdr:rowOff>
    </xdr:to>
    <xdr:cxnSp macro="">
      <xdr:nvCxnSpPr>
        <xdr:cNvPr id="182" name="直線コネクタ 181"/>
        <xdr:cNvCxnSpPr/>
      </xdr:nvCxnSpPr>
      <xdr:spPr>
        <a:xfrm flipV="1">
          <a:off x="2019300" y="12647709"/>
          <a:ext cx="889000" cy="2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14290</xdr:rowOff>
    </xdr:from>
    <xdr:to>
      <xdr:col>10</xdr:col>
      <xdr:colOff>114300</xdr:colOff>
      <xdr:row>75</xdr:row>
      <xdr:rowOff>33081</xdr:rowOff>
    </xdr:to>
    <xdr:cxnSp macro="">
      <xdr:nvCxnSpPr>
        <xdr:cNvPr id="185" name="直線コネクタ 184"/>
        <xdr:cNvCxnSpPr/>
      </xdr:nvCxnSpPr>
      <xdr:spPr>
        <a:xfrm flipV="1">
          <a:off x="1130300" y="12873040"/>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112461</xdr:rowOff>
    </xdr:from>
    <xdr:to>
      <xdr:col>24</xdr:col>
      <xdr:colOff>114300</xdr:colOff>
      <xdr:row>74</xdr:row>
      <xdr:rowOff>42611</xdr:rowOff>
    </xdr:to>
    <xdr:sp macro="" textlink="">
      <xdr:nvSpPr>
        <xdr:cNvPr id="195" name="楕円 194"/>
        <xdr:cNvSpPr/>
      </xdr:nvSpPr>
      <xdr:spPr>
        <a:xfrm>
          <a:off x="4584700" y="126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135338</xdr:rowOff>
    </xdr:from>
    <xdr:ext cx="599010" cy="259045"/>
    <xdr:sp macro="" textlink="">
      <xdr:nvSpPr>
        <xdr:cNvPr id="196" name="民生費該当値テキスト"/>
        <xdr:cNvSpPr txBox="1"/>
      </xdr:nvSpPr>
      <xdr:spPr>
        <a:xfrm>
          <a:off x="4686300" y="1247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31750</xdr:rowOff>
    </xdr:from>
    <xdr:to>
      <xdr:col>20</xdr:col>
      <xdr:colOff>38100</xdr:colOff>
      <xdr:row>74</xdr:row>
      <xdr:rowOff>133350</xdr:rowOff>
    </xdr:to>
    <xdr:sp macro="" textlink="">
      <xdr:nvSpPr>
        <xdr:cNvPr id="197" name="楕円 196"/>
        <xdr:cNvSpPr/>
      </xdr:nvSpPr>
      <xdr:spPr>
        <a:xfrm>
          <a:off x="3746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149877</xdr:rowOff>
    </xdr:from>
    <xdr:ext cx="599010" cy="259045"/>
    <xdr:sp macro="" textlink="">
      <xdr:nvSpPr>
        <xdr:cNvPr id="198" name="テキスト ボックス 197"/>
        <xdr:cNvSpPr txBox="1"/>
      </xdr:nvSpPr>
      <xdr:spPr>
        <a:xfrm>
          <a:off x="3497795" y="1249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81059</xdr:rowOff>
    </xdr:from>
    <xdr:to>
      <xdr:col>15</xdr:col>
      <xdr:colOff>101600</xdr:colOff>
      <xdr:row>74</xdr:row>
      <xdr:rowOff>11209</xdr:rowOff>
    </xdr:to>
    <xdr:sp macro="" textlink="">
      <xdr:nvSpPr>
        <xdr:cNvPr id="199" name="楕円 198"/>
        <xdr:cNvSpPr/>
      </xdr:nvSpPr>
      <xdr:spPr>
        <a:xfrm>
          <a:off x="2857500" y="125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27736</xdr:rowOff>
    </xdr:from>
    <xdr:ext cx="599010" cy="259045"/>
    <xdr:sp macro="" textlink="">
      <xdr:nvSpPr>
        <xdr:cNvPr id="200" name="テキスト ボックス 199"/>
        <xdr:cNvSpPr txBox="1"/>
      </xdr:nvSpPr>
      <xdr:spPr>
        <a:xfrm>
          <a:off x="2608795" y="1237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134940</xdr:rowOff>
    </xdr:from>
    <xdr:to>
      <xdr:col>10</xdr:col>
      <xdr:colOff>165100</xdr:colOff>
      <xdr:row>75</xdr:row>
      <xdr:rowOff>65090</xdr:rowOff>
    </xdr:to>
    <xdr:sp macro="" textlink="">
      <xdr:nvSpPr>
        <xdr:cNvPr id="201" name="楕円 200"/>
        <xdr:cNvSpPr/>
      </xdr:nvSpPr>
      <xdr:spPr>
        <a:xfrm>
          <a:off x="1968500" y="12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81617</xdr:rowOff>
    </xdr:from>
    <xdr:ext cx="599010" cy="259045"/>
    <xdr:sp macro="" textlink="">
      <xdr:nvSpPr>
        <xdr:cNvPr id="202" name="テキスト ボックス 201"/>
        <xdr:cNvSpPr txBox="1"/>
      </xdr:nvSpPr>
      <xdr:spPr>
        <a:xfrm>
          <a:off x="1719795" y="1259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153731</xdr:rowOff>
    </xdr:from>
    <xdr:to>
      <xdr:col>6</xdr:col>
      <xdr:colOff>38100</xdr:colOff>
      <xdr:row>75</xdr:row>
      <xdr:rowOff>83881</xdr:rowOff>
    </xdr:to>
    <xdr:sp macro="" textlink="">
      <xdr:nvSpPr>
        <xdr:cNvPr id="203" name="楕円 202"/>
        <xdr:cNvSpPr/>
      </xdr:nvSpPr>
      <xdr:spPr>
        <a:xfrm>
          <a:off x="1079500" y="128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100408</xdr:rowOff>
    </xdr:from>
    <xdr:ext cx="599010" cy="259045"/>
    <xdr:sp macro="" textlink="">
      <xdr:nvSpPr>
        <xdr:cNvPr id="204" name="テキスト ボックス 203"/>
        <xdr:cNvSpPr txBox="1"/>
      </xdr:nvSpPr>
      <xdr:spPr>
        <a:xfrm>
          <a:off x="830795" y="126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127026</xdr:rowOff>
    </xdr:from>
    <xdr:to>
      <xdr:col>24</xdr:col>
      <xdr:colOff>63500</xdr:colOff>
      <xdr:row>94</xdr:row>
      <xdr:rowOff>144652</xdr:rowOff>
    </xdr:to>
    <xdr:cxnSp macro="">
      <xdr:nvCxnSpPr>
        <xdr:cNvPr id="231" name="直線コネクタ 230"/>
        <xdr:cNvCxnSpPr/>
      </xdr:nvCxnSpPr>
      <xdr:spPr>
        <a:xfrm flipV="1">
          <a:off x="3797300" y="15900426"/>
          <a:ext cx="838200" cy="3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122051</xdr:rowOff>
    </xdr:from>
    <xdr:to>
      <xdr:col>19</xdr:col>
      <xdr:colOff>177800</xdr:colOff>
      <xdr:row>94</xdr:row>
      <xdr:rowOff>144652</xdr:rowOff>
    </xdr:to>
    <xdr:cxnSp macro="">
      <xdr:nvCxnSpPr>
        <xdr:cNvPr id="234" name="直線コネクタ 233"/>
        <xdr:cNvCxnSpPr/>
      </xdr:nvCxnSpPr>
      <xdr:spPr>
        <a:xfrm>
          <a:off x="2908300" y="15895451"/>
          <a:ext cx="889000" cy="36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122051</xdr:rowOff>
    </xdr:from>
    <xdr:to>
      <xdr:col>15</xdr:col>
      <xdr:colOff>50800</xdr:colOff>
      <xdr:row>93</xdr:row>
      <xdr:rowOff>79825</xdr:rowOff>
    </xdr:to>
    <xdr:cxnSp macro="">
      <xdr:nvCxnSpPr>
        <xdr:cNvPr id="237" name="直線コネクタ 236"/>
        <xdr:cNvCxnSpPr/>
      </xdr:nvCxnSpPr>
      <xdr:spPr>
        <a:xfrm flipV="1">
          <a:off x="2019300" y="15895451"/>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79825</xdr:rowOff>
    </xdr:from>
    <xdr:to>
      <xdr:col>10</xdr:col>
      <xdr:colOff>114300</xdr:colOff>
      <xdr:row>94</xdr:row>
      <xdr:rowOff>168655</xdr:rowOff>
    </xdr:to>
    <xdr:cxnSp macro="">
      <xdr:nvCxnSpPr>
        <xdr:cNvPr id="240" name="直線コネクタ 239"/>
        <xdr:cNvCxnSpPr/>
      </xdr:nvCxnSpPr>
      <xdr:spPr>
        <a:xfrm flipV="1">
          <a:off x="1130300" y="16024675"/>
          <a:ext cx="889000" cy="26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4" name="テキスト ボックス 243"/>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76226</xdr:rowOff>
    </xdr:from>
    <xdr:to>
      <xdr:col>24</xdr:col>
      <xdr:colOff>114300</xdr:colOff>
      <xdr:row>93</xdr:row>
      <xdr:rowOff>6376</xdr:rowOff>
    </xdr:to>
    <xdr:sp macro="" textlink="">
      <xdr:nvSpPr>
        <xdr:cNvPr id="250" name="楕円 249"/>
        <xdr:cNvSpPr/>
      </xdr:nvSpPr>
      <xdr:spPr>
        <a:xfrm>
          <a:off x="4584700" y="158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99103</xdr:rowOff>
    </xdr:from>
    <xdr:ext cx="599010" cy="259045"/>
    <xdr:sp macro="" textlink="">
      <xdr:nvSpPr>
        <xdr:cNvPr id="251" name="衛生費該当値テキスト"/>
        <xdr:cNvSpPr txBox="1"/>
      </xdr:nvSpPr>
      <xdr:spPr>
        <a:xfrm>
          <a:off x="4686300" y="1570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93852</xdr:rowOff>
    </xdr:from>
    <xdr:to>
      <xdr:col>20</xdr:col>
      <xdr:colOff>38100</xdr:colOff>
      <xdr:row>95</xdr:row>
      <xdr:rowOff>24002</xdr:rowOff>
    </xdr:to>
    <xdr:sp macro="" textlink="">
      <xdr:nvSpPr>
        <xdr:cNvPr id="252" name="楕円 251"/>
        <xdr:cNvSpPr/>
      </xdr:nvSpPr>
      <xdr:spPr>
        <a:xfrm>
          <a:off x="3746500" y="162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40529</xdr:rowOff>
    </xdr:from>
    <xdr:ext cx="599010" cy="259045"/>
    <xdr:sp macro="" textlink="">
      <xdr:nvSpPr>
        <xdr:cNvPr id="253" name="テキスト ボックス 252"/>
        <xdr:cNvSpPr txBox="1"/>
      </xdr:nvSpPr>
      <xdr:spPr>
        <a:xfrm>
          <a:off x="3497795" y="159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71251</xdr:rowOff>
    </xdr:from>
    <xdr:to>
      <xdr:col>15</xdr:col>
      <xdr:colOff>101600</xdr:colOff>
      <xdr:row>93</xdr:row>
      <xdr:rowOff>1401</xdr:rowOff>
    </xdr:to>
    <xdr:sp macro="" textlink="">
      <xdr:nvSpPr>
        <xdr:cNvPr id="254" name="楕円 253"/>
        <xdr:cNvSpPr/>
      </xdr:nvSpPr>
      <xdr:spPr>
        <a:xfrm>
          <a:off x="2857500" y="158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17928</xdr:rowOff>
    </xdr:from>
    <xdr:ext cx="599010" cy="259045"/>
    <xdr:sp macro="" textlink="">
      <xdr:nvSpPr>
        <xdr:cNvPr id="255" name="テキスト ボックス 254"/>
        <xdr:cNvSpPr txBox="1"/>
      </xdr:nvSpPr>
      <xdr:spPr>
        <a:xfrm>
          <a:off x="2608795" y="156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29025</xdr:rowOff>
    </xdr:from>
    <xdr:to>
      <xdr:col>10</xdr:col>
      <xdr:colOff>165100</xdr:colOff>
      <xdr:row>93</xdr:row>
      <xdr:rowOff>130625</xdr:rowOff>
    </xdr:to>
    <xdr:sp macro="" textlink="">
      <xdr:nvSpPr>
        <xdr:cNvPr id="256" name="楕円 255"/>
        <xdr:cNvSpPr/>
      </xdr:nvSpPr>
      <xdr:spPr>
        <a:xfrm>
          <a:off x="1968500" y="159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147152</xdr:rowOff>
    </xdr:from>
    <xdr:ext cx="599010" cy="259045"/>
    <xdr:sp macro="" textlink="">
      <xdr:nvSpPr>
        <xdr:cNvPr id="257" name="テキスト ボックス 256"/>
        <xdr:cNvSpPr txBox="1"/>
      </xdr:nvSpPr>
      <xdr:spPr>
        <a:xfrm>
          <a:off x="1719795" y="157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117855</xdr:rowOff>
    </xdr:from>
    <xdr:to>
      <xdr:col>6</xdr:col>
      <xdr:colOff>38100</xdr:colOff>
      <xdr:row>95</xdr:row>
      <xdr:rowOff>48005</xdr:rowOff>
    </xdr:to>
    <xdr:sp macro="" textlink="">
      <xdr:nvSpPr>
        <xdr:cNvPr id="258" name="楕円 257"/>
        <xdr:cNvSpPr/>
      </xdr:nvSpPr>
      <xdr:spPr>
        <a:xfrm>
          <a:off x="1079500" y="162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64532</xdr:rowOff>
    </xdr:from>
    <xdr:ext cx="599010" cy="259045"/>
    <xdr:sp macro="" textlink="">
      <xdr:nvSpPr>
        <xdr:cNvPr id="259" name="テキスト ボックス 258"/>
        <xdr:cNvSpPr txBox="1"/>
      </xdr:nvSpPr>
      <xdr:spPr>
        <a:xfrm>
          <a:off x="830795" y="160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49632</xdr:rowOff>
    </xdr:from>
    <xdr:to>
      <xdr:col>55</xdr:col>
      <xdr:colOff>0</xdr:colOff>
      <xdr:row>38</xdr:row>
      <xdr:rowOff>56261</xdr:rowOff>
    </xdr:to>
    <xdr:cxnSp macro="">
      <xdr:nvCxnSpPr>
        <xdr:cNvPr id="286" name="直線コネクタ 285"/>
        <xdr:cNvCxnSpPr/>
      </xdr:nvCxnSpPr>
      <xdr:spPr>
        <a:xfrm flipV="1">
          <a:off x="9639300" y="656473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56261</xdr:rowOff>
    </xdr:from>
    <xdr:to>
      <xdr:col>50</xdr:col>
      <xdr:colOff>114300</xdr:colOff>
      <xdr:row>38</xdr:row>
      <xdr:rowOff>58547</xdr:rowOff>
    </xdr:to>
    <xdr:cxnSp macro="">
      <xdr:nvCxnSpPr>
        <xdr:cNvPr id="289" name="直線コネクタ 288"/>
        <xdr:cNvCxnSpPr/>
      </xdr:nvCxnSpPr>
      <xdr:spPr>
        <a:xfrm flipV="1">
          <a:off x="8750300" y="65713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58547</xdr:rowOff>
    </xdr:from>
    <xdr:to>
      <xdr:col>45</xdr:col>
      <xdr:colOff>177800</xdr:colOff>
      <xdr:row>38</xdr:row>
      <xdr:rowOff>59461</xdr:rowOff>
    </xdr:to>
    <xdr:cxnSp macro="">
      <xdr:nvCxnSpPr>
        <xdr:cNvPr id="292" name="直線コネクタ 291"/>
        <xdr:cNvCxnSpPr/>
      </xdr:nvCxnSpPr>
      <xdr:spPr>
        <a:xfrm flipV="1">
          <a:off x="7861300" y="65736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59461</xdr:rowOff>
    </xdr:from>
    <xdr:to>
      <xdr:col>41</xdr:col>
      <xdr:colOff>50800</xdr:colOff>
      <xdr:row>38</xdr:row>
      <xdr:rowOff>66319</xdr:rowOff>
    </xdr:to>
    <xdr:cxnSp macro="">
      <xdr:nvCxnSpPr>
        <xdr:cNvPr id="295" name="直線コネクタ 294"/>
        <xdr:cNvCxnSpPr/>
      </xdr:nvCxnSpPr>
      <xdr:spPr>
        <a:xfrm flipV="1">
          <a:off x="6972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170282</xdr:rowOff>
    </xdr:from>
    <xdr:to>
      <xdr:col>55</xdr:col>
      <xdr:colOff>50800</xdr:colOff>
      <xdr:row>38</xdr:row>
      <xdr:rowOff>100432</xdr:rowOff>
    </xdr:to>
    <xdr:sp macro="" textlink="">
      <xdr:nvSpPr>
        <xdr:cNvPr id="305" name="楕円 304"/>
        <xdr:cNvSpPr/>
      </xdr:nvSpPr>
      <xdr:spPr>
        <a:xfrm>
          <a:off x="104267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132706</xdr:rowOff>
    </xdr:from>
    <xdr:ext cx="378565" cy="259045"/>
    <xdr:sp macro="" textlink="">
      <xdr:nvSpPr>
        <xdr:cNvPr id="306" name="労働費該当値テキスト"/>
        <xdr:cNvSpPr txBox="1"/>
      </xdr:nvSpPr>
      <xdr:spPr>
        <a:xfrm>
          <a:off x="10528300" y="647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5461</xdr:rowOff>
    </xdr:from>
    <xdr:to>
      <xdr:col>50</xdr:col>
      <xdr:colOff>165100</xdr:colOff>
      <xdr:row>38</xdr:row>
      <xdr:rowOff>107061</xdr:rowOff>
    </xdr:to>
    <xdr:sp macro="" textlink="">
      <xdr:nvSpPr>
        <xdr:cNvPr id="307" name="楕円 306"/>
        <xdr:cNvSpPr/>
      </xdr:nvSpPr>
      <xdr:spPr>
        <a:xfrm>
          <a:off x="958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98188</xdr:rowOff>
    </xdr:from>
    <xdr:ext cx="378565" cy="259045"/>
    <xdr:sp macro="" textlink="">
      <xdr:nvSpPr>
        <xdr:cNvPr id="308" name="テキスト ボックス 307"/>
        <xdr:cNvSpPr txBox="1"/>
      </xdr:nvSpPr>
      <xdr:spPr>
        <a:xfrm>
          <a:off x="9450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xdr:rowOff>
    </xdr:from>
    <xdr:to>
      <xdr:col>46</xdr:col>
      <xdr:colOff>38100</xdr:colOff>
      <xdr:row>38</xdr:row>
      <xdr:rowOff>109347</xdr:rowOff>
    </xdr:to>
    <xdr:sp macro="" textlink="">
      <xdr:nvSpPr>
        <xdr:cNvPr id="309" name="楕円 308"/>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100474</xdr:rowOff>
    </xdr:from>
    <xdr:ext cx="378565" cy="259045"/>
    <xdr:sp macro="" textlink="">
      <xdr:nvSpPr>
        <xdr:cNvPr id="310" name="テキスト ボックス 309"/>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xdr:rowOff>
    </xdr:from>
    <xdr:to>
      <xdr:col>41</xdr:col>
      <xdr:colOff>101600</xdr:colOff>
      <xdr:row>38</xdr:row>
      <xdr:rowOff>110261</xdr:rowOff>
    </xdr:to>
    <xdr:sp macro="" textlink="">
      <xdr:nvSpPr>
        <xdr:cNvPr id="311" name="楕円 310"/>
        <xdr:cNvSpPr/>
      </xdr:nvSpPr>
      <xdr:spPr>
        <a:xfrm>
          <a:off x="7810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101388</xdr:rowOff>
    </xdr:from>
    <xdr:ext cx="378565" cy="259045"/>
    <xdr:sp macro="" textlink="">
      <xdr:nvSpPr>
        <xdr:cNvPr id="312" name="テキスト ボックス 311"/>
        <xdr:cNvSpPr txBox="1"/>
      </xdr:nvSpPr>
      <xdr:spPr>
        <a:xfrm>
          <a:off x="7672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15519</xdr:rowOff>
    </xdr:from>
    <xdr:to>
      <xdr:col>36</xdr:col>
      <xdr:colOff>165100</xdr:colOff>
      <xdr:row>38</xdr:row>
      <xdr:rowOff>117119</xdr:rowOff>
    </xdr:to>
    <xdr:sp macro="" textlink="">
      <xdr:nvSpPr>
        <xdr:cNvPr id="313" name="楕円 312"/>
        <xdr:cNvSpPr/>
      </xdr:nvSpPr>
      <xdr:spPr>
        <a:xfrm>
          <a:off x="6921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108246</xdr:rowOff>
    </xdr:from>
    <xdr:ext cx="378565" cy="259045"/>
    <xdr:sp macro="" textlink="">
      <xdr:nvSpPr>
        <xdr:cNvPr id="314" name="テキスト ボックス 313"/>
        <xdr:cNvSpPr txBox="1"/>
      </xdr:nvSpPr>
      <xdr:spPr>
        <a:xfrm>
          <a:off x="6783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99649</xdr:rowOff>
    </xdr:from>
    <xdr:to>
      <xdr:col>55</xdr:col>
      <xdr:colOff>0</xdr:colOff>
      <xdr:row>52</xdr:row>
      <xdr:rowOff>119797</xdr:rowOff>
    </xdr:to>
    <xdr:cxnSp macro="">
      <xdr:nvCxnSpPr>
        <xdr:cNvPr id="343" name="直線コネクタ 342"/>
        <xdr:cNvCxnSpPr/>
      </xdr:nvCxnSpPr>
      <xdr:spPr>
        <a:xfrm>
          <a:off x="9639300" y="9015049"/>
          <a:ext cx="8382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99649</xdr:rowOff>
    </xdr:from>
    <xdr:to>
      <xdr:col>50</xdr:col>
      <xdr:colOff>114300</xdr:colOff>
      <xdr:row>52</xdr:row>
      <xdr:rowOff>133436</xdr:rowOff>
    </xdr:to>
    <xdr:cxnSp macro="">
      <xdr:nvCxnSpPr>
        <xdr:cNvPr id="346" name="直線コネクタ 345"/>
        <xdr:cNvCxnSpPr/>
      </xdr:nvCxnSpPr>
      <xdr:spPr>
        <a:xfrm flipV="1">
          <a:off x="8750300" y="9015049"/>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133436</xdr:rowOff>
    </xdr:from>
    <xdr:to>
      <xdr:col>45</xdr:col>
      <xdr:colOff>177800</xdr:colOff>
      <xdr:row>53</xdr:row>
      <xdr:rowOff>70198</xdr:rowOff>
    </xdr:to>
    <xdr:cxnSp macro="">
      <xdr:nvCxnSpPr>
        <xdr:cNvPr id="349" name="直線コネクタ 348"/>
        <xdr:cNvCxnSpPr/>
      </xdr:nvCxnSpPr>
      <xdr:spPr>
        <a:xfrm flipV="1">
          <a:off x="7861300" y="9048836"/>
          <a:ext cx="889000" cy="10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70198</xdr:rowOff>
    </xdr:from>
    <xdr:to>
      <xdr:col>41</xdr:col>
      <xdr:colOff>50800</xdr:colOff>
      <xdr:row>53</xdr:row>
      <xdr:rowOff>152578</xdr:rowOff>
    </xdr:to>
    <xdr:cxnSp macro="">
      <xdr:nvCxnSpPr>
        <xdr:cNvPr id="352" name="直線コネクタ 351"/>
        <xdr:cNvCxnSpPr/>
      </xdr:nvCxnSpPr>
      <xdr:spPr>
        <a:xfrm flipV="1">
          <a:off x="6972300" y="9157048"/>
          <a:ext cx="889000" cy="8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68997</xdr:rowOff>
    </xdr:from>
    <xdr:to>
      <xdr:col>55</xdr:col>
      <xdr:colOff>50800</xdr:colOff>
      <xdr:row>52</xdr:row>
      <xdr:rowOff>170597</xdr:rowOff>
    </xdr:to>
    <xdr:sp macro="" textlink="">
      <xdr:nvSpPr>
        <xdr:cNvPr id="362" name="楕円 361"/>
        <xdr:cNvSpPr/>
      </xdr:nvSpPr>
      <xdr:spPr>
        <a:xfrm>
          <a:off x="10426700" y="89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91874</xdr:rowOff>
    </xdr:from>
    <xdr:ext cx="599010" cy="259045"/>
    <xdr:sp macro="" textlink="">
      <xdr:nvSpPr>
        <xdr:cNvPr id="363" name="農林水産業費該当値テキスト"/>
        <xdr:cNvSpPr txBox="1"/>
      </xdr:nvSpPr>
      <xdr:spPr>
        <a:xfrm>
          <a:off x="10528300" y="883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48849</xdr:rowOff>
    </xdr:from>
    <xdr:to>
      <xdr:col>50</xdr:col>
      <xdr:colOff>165100</xdr:colOff>
      <xdr:row>52</xdr:row>
      <xdr:rowOff>150449</xdr:rowOff>
    </xdr:to>
    <xdr:sp macro="" textlink="">
      <xdr:nvSpPr>
        <xdr:cNvPr id="364" name="楕円 363"/>
        <xdr:cNvSpPr/>
      </xdr:nvSpPr>
      <xdr:spPr>
        <a:xfrm>
          <a:off x="9588500" y="8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166976</xdr:rowOff>
    </xdr:from>
    <xdr:ext cx="599010" cy="259045"/>
    <xdr:sp macro="" textlink="">
      <xdr:nvSpPr>
        <xdr:cNvPr id="365" name="テキスト ボックス 364"/>
        <xdr:cNvSpPr txBox="1"/>
      </xdr:nvSpPr>
      <xdr:spPr>
        <a:xfrm>
          <a:off x="9339795" y="87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82636</xdr:rowOff>
    </xdr:from>
    <xdr:to>
      <xdr:col>46</xdr:col>
      <xdr:colOff>38100</xdr:colOff>
      <xdr:row>53</xdr:row>
      <xdr:rowOff>12786</xdr:rowOff>
    </xdr:to>
    <xdr:sp macro="" textlink="">
      <xdr:nvSpPr>
        <xdr:cNvPr id="366" name="楕円 365"/>
        <xdr:cNvSpPr/>
      </xdr:nvSpPr>
      <xdr:spPr>
        <a:xfrm>
          <a:off x="8699500" y="89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29313</xdr:rowOff>
    </xdr:from>
    <xdr:ext cx="599010" cy="259045"/>
    <xdr:sp macro="" textlink="">
      <xdr:nvSpPr>
        <xdr:cNvPr id="367" name="テキスト ボックス 366"/>
        <xdr:cNvSpPr txBox="1"/>
      </xdr:nvSpPr>
      <xdr:spPr>
        <a:xfrm>
          <a:off x="8450795" y="877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19398</xdr:rowOff>
    </xdr:from>
    <xdr:to>
      <xdr:col>41</xdr:col>
      <xdr:colOff>101600</xdr:colOff>
      <xdr:row>53</xdr:row>
      <xdr:rowOff>120998</xdr:rowOff>
    </xdr:to>
    <xdr:sp macro="" textlink="">
      <xdr:nvSpPr>
        <xdr:cNvPr id="368" name="楕円 367"/>
        <xdr:cNvSpPr/>
      </xdr:nvSpPr>
      <xdr:spPr>
        <a:xfrm>
          <a:off x="7810500" y="91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137525</xdr:rowOff>
    </xdr:from>
    <xdr:ext cx="599010" cy="259045"/>
    <xdr:sp macro="" textlink="">
      <xdr:nvSpPr>
        <xdr:cNvPr id="369" name="テキスト ボックス 368"/>
        <xdr:cNvSpPr txBox="1"/>
      </xdr:nvSpPr>
      <xdr:spPr>
        <a:xfrm>
          <a:off x="7561795" y="888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101778</xdr:rowOff>
    </xdr:from>
    <xdr:to>
      <xdr:col>36</xdr:col>
      <xdr:colOff>165100</xdr:colOff>
      <xdr:row>54</xdr:row>
      <xdr:rowOff>31928</xdr:rowOff>
    </xdr:to>
    <xdr:sp macro="" textlink="">
      <xdr:nvSpPr>
        <xdr:cNvPr id="370" name="楕円 369"/>
        <xdr:cNvSpPr/>
      </xdr:nvSpPr>
      <xdr:spPr>
        <a:xfrm>
          <a:off x="6921500" y="91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48455</xdr:rowOff>
    </xdr:from>
    <xdr:ext cx="599010" cy="259045"/>
    <xdr:sp macro="" textlink="">
      <xdr:nvSpPr>
        <xdr:cNvPr id="371" name="テキスト ボックス 370"/>
        <xdr:cNvSpPr txBox="1"/>
      </xdr:nvSpPr>
      <xdr:spPr>
        <a:xfrm>
          <a:off x="6672795" y="89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81026</xdr:rowOff>
    </xdr:from>
    <xdr:to>
      <xdr:col>55</xdr:col>
      <xdr:colOff>0</xdr:colOff>
      <xdr:row>78</xdr:row>
      <xdr:rowOff>114058</xdr:rowOff>
    </xdr:to>
    <xdr:cxnSp macro="">
      <xdr:nvCxnSpPr>
        <xdr:cNvPr id="400" name="直線コネクタ 399"/>
        <xdr:cNvCxnSpPr/>
      </xdr:nvCxnSpPr>
      <xdr:spPr>
        <a:xfrm>
          <a:off x="9639300" y="13454126"/>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81026</xdr:rowOff>
    </xdr:from>
    <xdr:to>
      <xdr:col>50</xdr:col>
      <xdr:colOff>114300</xdr:colOff>
      <xdr:row>78</xdr:row>
      <xdr:rowOff>108671</xdr:rowOff>
    </xdr:to>
    <xdr:cxnSp macro="">
      <xdr:nvCxnSpPr>
        <xdr:cNvPr id="403" name="直線コネクタ 402"/>
        <xdr:cNvCxnSpPr/>
      </xdr:nvCxnSpPr>
      <xdr:spPr>
        <a:xfrm flipV="1">
          <a:off x="8750300" y="13454126"/>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20185</xdr:rowOff>
    </xdr:from>
    <xdr:to>
      <xdr:col>45</xdr:col>
      <xdr:colOff>177800</xdr:colOff>
      <xdr:row>78</xdr:row>
      <xdr:rowOff>108671</xdr:rowOff>
    </xdr:to>
    <xdr:cxnSp macro="">
      <xdr:nvCxnSpPr>
        <xdr:cNvPr id="406" name="直線コネクタ 405"/>
        <xdr:cNvCxnSpPr/>
      </xdr:nvCxnSpPr>
      <xdr:spPr>
        <a:xfrm>
          <a:off x="7861300" y="13393285"/>
          <a:ext cx="8890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20185</xdr:rowOff>
    </xdr:from>
    <xdr:to>
      <xdr:col>41</xdr:col>
      <xdr:colOff>50800</xdr:colOff>
      <xdr:row>78</xdr:row>
      <xdr:rowOff>129260</xdr:rowOff>
    </xdr:to>
    <xdr:cxnSp macro="">
      <xdr:nvCxnSpPr>
        <xdr:cNvPr id="409" name="直線コネクタ 408"/>
        <xdr:cNvCxnSpPr/>
      </xdr:nvCxnSpPr>
      <xdr:spPr>
        <a:xfrm flipV="1">
          <a:off x="6972300" y="1339328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63258</xdr:rowOff>
    </xdr:from>
    <xdr:to>
      <xdr:col>55</xdr:col>
      <xdr:colOff>50800</xdr:colOff>
      <xdr:row>78</xdr:row>
      <xdr:rowOff>164858</xdr:rowOff>
    </xdr:to>
    <xdr:sp macro="" textlink="">
      <xdr:nvSpPr>
        <xdr:cNvPr id="419" name="楕円 418"/>
        <xdr:cNvSpPr/>
      </xdr:nvSpPr>
      <xdr:spPr>
        <a:xfrm>
          <a:off x="104267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149635</xdr:rowOff>
    </xdr:from>
    <xdr:ext cx="534377" cy="259045"/>
    <xdr:sp macro="" textlink="">
      <xdr:nvSpPr>
        <xdr:cNvPr id="420" name="商工費該当値テキスト"/>
        <xdr:cNvSpPr txBox="1"/>
      </xdr:nvSpPr>
      <xdr:spPr>
        <a:xfrm>
          <a:off x="10528300" y="1335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30226</xdr:rowOff>
    </xdr:from>
    <xdr:to>
      <xdr:col>50</xdr:col>
      <xdr:colOff>165100</xdr:colOff>
      <xdr:row>78</xdr:row>
      <xdr:rowOff>131826</xdr:rowOff>
    </xdr:to>
    <xdr:sp macro="" textlink="">
      <xdr:nvSpPr>
        <xdr:cNvPr id="421" name="楕円 420"/>
        <xdr:cNvSpPr/>
      </xdr:nvSpPr>
      <xdr:spPr>
        <a:xfrm>
          <a:off x="95885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122953</xdr:rowOff>
    </xdr:from>
    <xdr:ext cx="534377" cy="259045"/>
    <xdr:sp macro="" textlink="">
      <xdr:nvSpPr>
        <xdr:cNvPr id="422" name="テキスト ボックス 421"/>
        <xdr:cNvSpPr txBox="1"/>
      </xdr:nvSpPr>
      <xdr:spPr>
        <a:xfrm>
          <a:off x="9372111" y="134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57871</xdr:rowOff>
    </xdr:from>
    <xdr:to>
      <xdr:col>46</xdr:col>
      <xdr:colOff>38100</xdr:colOff>
      <xdr:row>78</xdr:row>
      <xdr:rowOff>159471</xdr:rowOff>
    </xdr:to>
    <xdr:sp macro="" textlink="">
      <xdr:nvSpPr>
        <xdr:cNvPr id="423" name="楕円 422"/>
        <xdr:cNvSpPr/>
      </xdr:nvSpPr>
      <xdr:spPr>
        <a:xfrm>
          <a:off x="8699500" y="134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150598</xdr:rowOff>
    </xdr:from>
    <xdr:ext cx="534377" cy="259045"/>
    <xdr:sp macro="" textlink="">
      <xdr:nvSpPr>
        <xdr:cNvPr id="424" name="テキスト ボックス 423"/>
        <xdr:cNvSpPr txBox="1"/>
      </xdr:nvSpPr>
      <xdr:spPr>
        <a:xfrm>
          <a:off x="8483111" y="135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140835</xdr:rowOff>
    </xdr:from>
    <xdr:to>
      <xdr:col>41</xdr:col>
      <xdr:colOff>101600</xdr:colOff>
      <xdr:row>78</xdr:row>
      <xdr:rowOff>70985</xdr:rowOff>
    </xdr:to>
    <xdr:sp macro="" textlink="">
      <xdr:nvSpPr>
        <xdr:cNvPr id="425" name="楕円 424"/>
        <xdr:cNvSpPr/>
      </xdr:nvSpPr>
      <xdr:spPr>
        <a:xfrm>
          <a:off x="7810500" y="13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87512</xdr:rowOff>
    </xdr:from>
    <xdr:ext cx="534377" cy="259045"/>
    <xdr:sp macro="" textlink="">
      <xdr:nvSpPr>
        <xdr:cNvPr id="426" name="テキスト ボックス 425"/>
        <xdr:cNvSpPr txBox="1"/>
      </xdr:nvSpPr>
      <xdr:spPr>
        <a:xfrm>
          <a:off x="7594111" y="131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78460</xdr:rowOff>
    </xdr:from>
    <xdr:to>
      <xdr:col>36</xdr:col>
      <xdr:colOff>165100</xdr:colOff>
      <xdr:row>79</xdr:row>
      <xdr:rowOff>8610</xdr:rowOff>
    </xdr:to>
    <xdr:sp macro="" textlink="">
      <xdr:nvSpPr>
        <xdr:cNvPr id="427" name="楕円 426"/>
        <xdr:cNvSpPr/>
      </xdr:nvSpPr>
      <xdr:spPr>
        <a:xfrm>
          <a:off x="6921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171187</xdr:rowOff>
    </xdr:from>
    <xdr:ext cx="534377" cy="259045"/>
    <xdr:sp macro="" textlink="">
      <xdr:nvSpPr>
        <xdr:cNvPr id="428" name="テキスト ボックス 427"/>
        <xdr:cNvSpPr txBox="1"/>
      </xdr:nvSpPr>
      <xdr:spPr>
        <a:xfrm>
          <a:off x="6705111" y="135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38016</xdr:rowOff>
    </xdr:from>
    <xdr:to>
      <xdr:col>55</xdr:col>
      <xdr:colOff>0</xdr:colOff>
      <xdr:row>96</xdr:row>
      <xdr:rowOff>22363</xdr:rowOff>
    </xdr:to>
    <xdr:cxnSp macro="">
      <xdr:nvCxnSpPr>
        <xdr:cNvPr id="460" name="直線コネクタ 459"/>
        <xdr:cNvCxnSpPr/>
      </xdr:nvCxnSpPr>
      <xdr:spPr>
        <a:xfrm flipV="1">
          <a:off x="9639300" y="16325766"/>
          <a:ext cx="838200" cy="15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22363</xdr:rowOff>
    </xdr:from>
    <xdr:to>
      <xdr:col>50</xdr:col>
      <xdr:colOff>114300</xdr:colOff>
      <xdr:row>96</xdr:row>
      <xdr:rowOff>168101</xdr:rowOff>
    </xdr:to>
    <xdr:cxnSp macro="">
      <xdr:nvCxnSpPr>
        <xdr:cNvPr id="463" name="直線コネクタ 462"/>
        <xdr:cNvCxnSpPr/>
      </xdr:nvCxnSpPr>
      <xdr:spPr>
        <a:xfrm flipV="1">
          <a:off x="8750300" y="16481563"/>
          <a:ext cx="889000" cy="1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138785</xdr:rowOff>
    </xdr:from>
    <xdr:to>
      <xdr:col>45</xdr:col>
      <xdr:colOff>177800</xdr:colOff>
      <xdr:row>96</xdr:row>
      <xdr:rowOff>168101</xdr:rowOff>
    </xdr:to>
    <xdr:cxnSp macro="">
      <xdr:nvCxnSpPr>
        <xdr:cNvPr id="466" name="直線コネクタ 465"/>
        <xdr:cNvCxnSpPr/>
      </xdr:nvCxnSpPr>
      <xdr:spPr>
        <a:xfrm>
          <a:off x="7861300" y="16597985"/>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138785</xdr:rowOff>
    </xdr:from>
    <xdr:to>
      <xdr:col>41</xdr:col>
      <xdr:colOff>50800</xdr:colOff>
      <xdr:row>97</xdr:row>
      <xdr:rowOff>143641</xdr:rowOff>
    </xdr:to>
    <xdr:cxnSp macro="">
      <xdr:nvCxnSpPr>
        <xdr:cNvPr id="469" name="直線コネクタ 468"/>
        <xdr:cNvCxnSpPr/>
      </xdr:nvCxnSpPr>
      <xdr:spPr>
        <a:xfrm flipV="1">
          <a:off x="6972300" y="16597985"/>
          <a:ext cx="889000" cy="17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158666</xdr:rowOff>
    </xdr:from>
    <xdr:to>
      <xdr:col>55</xdr:col>
      <xdr:colOff>50800</xdr:colOff>
      <xdr:row>95</xdr:row>
      <xdr:rowOff>88816</xdr:rowOff>
    </xdr:to>
    <xdr:sp macro="" textlink="">
      <xdr:nvSpPr>
        <xdr:cNvPr id="479" name="楕円 478"/>
        <xdr:cNvSpPr/>
      </xdr:nvSpPr>
      <xdr:spPr>
        <a:xfrm>
          <a:off x="10426700" y="162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10093</xdr:rowOff>
    </xdr:from>
    <xdr:ext cx="534377" cy="259045"/>
    <xdr:sp macro="" textlink="">
      <xdr:nvSpPr>
        <xdr:cNvPr id="480" name="土木費該当値テキスト"/>
        <xdr:cNvSpPr txBox="1"/>
      </xdr:nvSpPr>
      <xdr:spPr>
        <a:xfrm>
          <a:off x="10528300" y="16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143013</xdr:rowOff>
    </xdr:from>
    <xdr:to>
      <xdr:col>50</xdr:col>
      <xdr:colOff>165100</xdr:colOff>
      <xdr:row>96</xdr:row>
      <xdr:rowOff>73163</xdr:rowOff>
    </xdr:to>
    <xdr:sp macro="" textlink="">
      <xdr:nvSpPr>
        <xdr:cNvPr id="481" name="楕円 480"/>
        <xdr:cNvSpPr/>
      </xdr:nvSpPr>
      <xdr:spPr>
        <a:xfrm>
          <a:off x="9588500" y="164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89690</xdr:rowOff>
    </xdr:from>
    <xdr:ext cx="534377" cy="259045"/>
    <xdr:sp macro="" textlink="">
      <xdr:nvSpPr>
        <xdr:cNvPr id="482" name="テキスト ボックス 481"/>
        <xdr:cNvSpPr txBox="1"/>
      </xdr:nvSpPr>
      <xdr:spPr>
        <a:xfrm>
          <a:off x="9372111" y="162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117301</xdr:rowOff>
    </xdr:from>
    <xdr:to>
      <xdr:col>46</xdr:col>
      <xdr:colOff>38100</xdr:colOff>
      <xdr:row>97</xdr:row>
      <xdr:rowOff>47451</xdr:rowOff>
    </xdr:to>
    <xdr:sp macro="" textlink="">
      <xdr:nvSpPr>
        <xdr:cNvPr id="483" name="楕円 482"/>
        <xdr:cNvSpPr/>
      </xdr:nvSpPr>
      <xdr:spPr>
        <a:xfrm>
          <a:off x="8699500" y="165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38578</xdr:rowOff>
    </xdr:from>
    <xdr:ext cx="534377" cy="259045"/>
    <xdr:sp macro="" textlink="">
      <xdr:nvSpPr>
        <xdr:cNvPr id="484" name="テキスト ボックス 483"/>
        <xdr:cNvSpPr txBox="1"/>
      </xdr:nvSpPr>
      <xdr:spPr>
        <a:xfrm>
          <a:off x="8483111" y="166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87985</xdr:rowOff>
    </xdr:from>
    <xdr:to>
      <xdr:col>41</xdr:col>
      <xdr:colOff>101600</xdr:colOff>
      <xdr:row>97</xdr:row>
      <xdr:rowOff>18135</xdr:rowOff>
    </xdr:to>
    <xdr:sp macro="" textlink="">
      <xdr:nvSpPr>
        <xdr:cNvPr id="485" name="楕円 484"/>
        <xdr:cNvSpPr/>
      </xdr:nvSpPr>
      <xdr:spPr>
        <a:xfrm>
          <a:off x="78105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9262</xdr:rowOff>
    </xdr:from>
    <xdr:ext cx="534377" cy="259045"/>
    <xdr:sp macro="" textlink="">
      <xdr:nvSpPr>
        <xdr:cNvPr id="486" name="テキスト ボックス 485"/>
        <xdr:cNvSpPr txBox="1"/>
      </xdr:nvSpPr>
      <xdr:spPr>
        <a:xfrm>
          <a:off x="7594111"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92841</xdr:rowOff>
    </xdr:from>
    <xdr:to>
      <xdr:col>36</xdr:col>
      <xdr:colOff>165100</xdr:colOff>
      <xdr:row>98</xdr:row>
      <xdr:rowOff>22991</xdr:rowOff>
    </xdr:to>
    <xdr:sp macro="" textlink="">
      <xdr:nvSpPr>
        <xdr:cNvPr id="487" name="楕円 486"/>
        <xdr:cNvSpPr/>
      </xdr:nvSpPr>
      <xdr:spPr>
        <a:xfrm>
          <a:off x="6921500" y="167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14118</xdr:rowOff>
    </xdr:from>
    <xdr:ext cx="534377" cy="259045"/>
    <xdr:sp macro="" textlink="">
      <xdr:nvSpPr>
        <xdr:cNvPr id="488" name="テキスト ボックス 487"/>
        <xdr:cNvSpPr txBox="1"/>
      </xdr:nvSpPr>
      <xdr:spPr>
        <a:xfrm>
          <a:off x="6705111" y="16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157694</xdr:rowOff>
    </xdr:from>
    <xdr:to>
      <xdr:col>85</xdr:col>
      <xdr:colOff>127000</xdr:colOff>
      <xdr:row>35</xdr:row>
      <xdr:rowOff>63838</xdr:rowOff>
    </xdr:to>
    <xdr:cxnSp macro="">
      <xdr:nvCxnSpPr>
        <xdr:cNvPr id="520" name="直線コネクタ 519"/>
        <xdr:cNvCxnSpPr/>
      </xdr:nvCxnSpPr>
      <xdr:spPr>
        <a:xfrm flipV="1">
          <a:off x="15481300" y="5986994"/>
          <a:ext cx="8382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63838</xdr:rowOff>
    </xdr:from>
    <xdr:to>
      <xdr:col>81</xdr:col>
      <xdr:colOff>50800</xdr:colOff>
      <xdr:row>35</xdr:row>
      <xdr:rowOff>64001</xdr:rowOff>
    </xdr:to>
    <xdr:cxnSp macro="">
      <xdr:nvCxnSpPr>
        <xdr:cNvPr id="523" name="直線コネクタ 522"/>
        <xdr:cNvCxnSpPr/>
      </xdr:nvCxnSpPr>
      <xdr:spPr>
        <a:xfrm flipV="1">
          <a:off x="14592300" y="60645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48680</xdr:rowOff>
    </xdr:from>
    <xdr:ext cx="534377" cy="259045"/>
    <xdr:sp macro="" textlink="">
      <xdr:nvSpPr>
        <xdr:cNvPr id="525" name="テキスト ボックス 524"/>
        <xdr:cNvSpPr txBox="1"/>
      </xdr:nvSpPr>
      <xdr:spPr>
        <a:xfrm>
          <a:off x="15214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64001</xdr:rowOff>
    </xdr:from>
    <xdr:to>
      <xdr:col>76</xdr:col>
      <xdr:colOff>114300</xdr:colOff>
      <xdr:row>35</xdr:row>
      <xdr:rowOff>67560</xdr:rowOff>
    </xdr:to>
    <xdr:cxnSp macro="">
      <xdr:nvCxnSpPr>
        <xdr:cNvPr id="526" name="直線コネクタ 525"/>
        <xdr:cNvCxnSpPr/>
      </xdr:nvCxnSpPr>
      <xdr:spPr>
        <a:xfrm flipV="1">
          <a:off x="13703300" y="606475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xdr:rowOff>
    </xdr:from>
    <xdr:ext cx="534377" cy="259045"/>
    <xdr:sp macro="" textlink="">
      <xdr:nvSpPr>
        <xdr:cNvPr id="528" name="テキスト ボックス 527"/>
        <xdr:cNvSpPr txBox="1"/>
      </xdr:nvSpPr>
      <xdr:spPr>
        <a:xfrm>
          <a:off x="1432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36079</xdr:rowOff>
    </xdr:from>
    <xdr:to>
      <xdr:col>71</xdr:col>
      <xdr:colOff>177800</xdr:colOff>
      <xdr:row>35</xdr:row>
      <xdr:rowOff>67560</xdr:rowOff>
    </xdr:to>
    <xdr:cxnSp macro="">
      <xdr:nvCxnSpPr>
        <xdr:cNvPr id="529" name="直線コネクタ 528"/>
        <xdr:cNvCxnSpPr/>
      </xdr:nvCxnSpPr>
      <xdr:spPr>
        <a:xfrm>
          <a:off x="12814300" y="6036829"/>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77092</xdr:rowOff>
    </xdr:from>
    <xdr:ext cx="534377" cy="259045"/>
    <xdr:sp macro="" textlink="">
      <xdr:nvSpPr>
        <xdr:cNvPr id="533" name="テキスト ボックス 532"/>
        <xdr:cNvSpPr txBox="1"/>
      </xdr:nvSpPr>
      <xdr:spPr>
        <a:xfrm>
          <a:off x="12547111"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106894</xdr:rowOff>
    </xdr:from>
    <xdr:to>
      <xdr:col>85</xdr:col>
      <xdr:colOff>177800</xdr:colOff>
      <xdr:row>35</xdr:row>
      <xdr:rowOff>37044</xdr:rowOff>
    </xdr:to>
    <xdr:sp macro="" textlink="">
      <xdr:nvSpPr>
        <xdr:cNvPr id="539" name="楕円 538"/>
        <xdr:cNvSpPr/>
      </xdr:nvSpPr>
      <xdr:spPr>
        <a:xfrm>
          <a:off x="16268700" y="59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129771</xdr:rowOff>
    </xdr:from>
    <xdr:ext cx="534377" cy="259045"/>
    <xdr:sp macro="" textlink="">
      <xdr:nvSpPr>
        <xdr:cNvPr id="540" name="消防費該当値テキスト"/>
        <xdr:cNvSpPr txBox="1"/>
      </xdr:nvSpPr>
      <xdr:spPr>
        <a:xfrm>
          <a:off x="16370300" y="57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13038</xdr:rowOff>
    </xdr:from>
    <xdr:to>
      <xdr:col>81</xdr:col>
      <xdr:colOff>101600</xdr:colOff>
      <xdr:row>35</xdr:row>
      <xdr:rowOff>114638</xdr:rowOff>
    </xdr:to>
    <xdr:sp macro="" textlink="">
      <xdr:nvSpPr>
        <xdr:cNvPr id="541" name="楕円 540"/>
        <xdr:cNvSpPr/>
      </xdr:nvSpPr>
      <xdr:spPr>
        <a:xfrm>
          <a:off x="15430500" y="60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131165</xdr:rowOff>
    </xdr:from>
    <xdr:ext cx="534377" cy="259045"/>
    <xdr:sp macro="" textlink="">
      <xdr:nvSpPr>
        <xdr:cNvPr id="542" name="テキスト ボックス 541"/>
        <xdr:cNvSpPr txBox="1"/>
      </xdr:nvSpPr>
      <xdr:spPr>
        <a:xfrm>
          <a:off x="15214111" y="5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13201</xdr:rowOff>
    </xdr:from>
    <xdr:to>
      <xdr:col>76</xdr:col>
      <xdr:colOff>165100</xdr:colOff>
      <xdr:row>35</xdr:row>
      <xdr:rowOff>114801</xdr:rowOff>
    </xdr:to>
    <xdr:sp macro="" textlink="">
      <xdr:nvSpPr>
        <xdr:cNvPr id="543" name="楕円 542"/>
        <xdr:cNvSpPr/>
      </xdr:nvSpPr>
      <xdr:spPr>
        <a:xfrm>
          <a:off x="14541500" y="60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131328</xdr:rowOff>
    </xdr:from>
    <xdr:ext cx="534377" cy="259045"/>
    <xdr:sp macro="" textlink="">
      <xdr:nvSpPr>
        <xdr:cNvPr id="544" name="テキスト ボックス 543"/>
        <xdr:cNvSpPr txBox="1"/>
      </xdr:nvSpPr>
      <xdr:spPr>
        <a:xfrm>
          <a:off x="14325111" y="57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16760</xdr:rowOff>
    </xdr:from>
    <xdr:to>
      <xdr:col>72</xdr:col>
      <xdr:colOff>38100</xdr:colOff>
      <xdr:row>35</xdr:row>
      <xdr:rowOff>118360</xdr:rowOff>
    </xdr:to>
    <xdr:sp macro="" textlink="">
      <xdr:nvSpPr>
        <xdr:cNvPr id="545" name="楕円 544"/>
        <xdr:cNvSpPr/>
      </xdr:nvSpPr>
      <xdr:spPr>
        <a:xfrm>
          <a:off x="13652500" y="60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134887</xdr:rowOff>
    </xdr:from>
    <xdr:ext cx="534377" cy="259045"/>
    <xdr:sp macro="" textlink="">
      <xdr:nvSpPr>
        <xdr:cNvPr id="546" name="テキスト ボックス 545"/>
        <xdr:cNvSpPr txBox="1"/>
      </xdr:nvSpPr>
      <xdr:spPr>
        <a:xfrm>
          <a:off x="13436111" y="57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156729</xdr:rowOff>
    </xdr:from>
    <xdr:to>
      <xdr:col>67</xdr:col>
      <xdr:colOff>101600</xdr:colOff>
      <xdr:row>35</xdr:row>
      <xdr:rowOff>86879</xdr:rowOff>
    </xdr:to>
    <xdr:sp macro="" textlink="">
      <xdr:nvSpPr>
        <xdr:cNvPr id="547" name="楕円 546"/>
        <xdr:cNvSpPr/>
      </xdr:nvSpPr>
      <xdr:spPr>
        <a:xfrm>
          <a:off x="12763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103406</xdr:rowOff>
    </xdr:from>
    <xdr:ext cx="534377" cy="259045"/>
    <xdr:sp macro="" textlink="">
      <xdr:nvSpPr>
        <xdr:cNvPr id="548" name="テキスト ボックス 547"/>
        <xdr:cNvSpPr txBox="1"/>
      </xdr:nvSpPr>
      <xdr:spPr>
        <a:xfrm>
          <a:off x="12547111" y="57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48919</xdr:rowOff>
    </xdr:from>
    <xdr:to>
      <xdr:col>85</xdr:col>
      <xdr:colOff>127000</xdr:colOff>
      <xdr:row>54</xdr:row>
      <xdr:rowOff>59168</xdr:rowOff>
    </xdr:to>
    <xdr:cxnSp macro="">
      <xdr:nvCxnSpPr>
        <xdr:cNvPr id="575" name="直線コネクタ 574"/>
        <xdr:cNvCxnSpPr/>
      </xdr:nvCxnSpPr>
      <xdr:spPr>
        <a:xfrm flipV="1">
          <a:off x="15481300" y="8792869"/>
          <a:ext cx="838200" cy="5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59168</xdr:rowOff>
    </xdr:from>
    <xdr:to>
      <xdr:col>81</xdr:col>
      <xdr:colOff>50800</xdr:colOff>
      <xdr:row>55</xdr:row>
      <xdr:rowOff>163003</xdr:rowOff>
    </xdr:to>
    <xdr:cxnSp macro="">
      <xdr:nvCxnSpPr>
        <xdr:cNvPr id="578" name="直線コネクタ 577"/>
        <xdr:cNvCxnSpPr/>
      </xdr:nvCxnSpPr>
      <xdr:spPr>
        <a:xfrm flipV="1">
          <a:off x="14592300" y="9317468"/>
          <a:ext cx="889000" cy="2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124439</xdr:rowOff>
    </xdr:from>
    <xdr:to>
      <xdr:col>76</xdr:col>
      <xdr:colOff>114300</xdr:colOff>
      <xdr:row>55</xdr:row>
      <xdr:rowOff>163003</xdr:rowOff>
    </xdr:to>
    <xdr:cxnSp macro="">
      <xdr:nvCxnSpPr>
        <xdr:cNvPr id="581" name="直線コネクタ 580"/>
        <xdr:cNvCxnSpPr/>
      </xdr:nvCxnSpPr>
      <xdr:spPr>
        <a:xfrm>
          <a:off x="13703300" y="9554189"/>
          <a:ext cx="889000" cy="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3" name="テキスト ボックス 582"/>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86843</xdr:rowOff>
    </xdr:from>
    <xdr:to>
      <xdr:col>71</xdr:col>
      <xdr:colOff>177800</xdr:colOff>
      <xdr:row>55</xdr:row>
      <xdr:rowOff>124439</xdr:rowOff>
    </xdr:to>
    <xdr:cxnSp macro="">
      <xdr:nvCxnSpPr>
        <xdr:cNvPr id="584" name="直線コネクタ 583"/>
        <xdr:cNvCxnSpPr/>
      </xdr:nvCxnSpPr>
      <xdr:spPr>
        <a:xfrm>
          <a:off x="12814300" y="9516593"/>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86" name="テキスト ボックス 585"/>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88" name="テキスト ボックス 587"/>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169569</xdr:rowOff>
    </xdr:from>
    <xdr:to>
      <xdr:col>85</xdr:col>
      <xdr:colOff>177800</xdr:colOff>
      <xdr:row>51</xdr:row>
      <xdr:rowOff>99719</xdr:rowOff>
    </xdr:to>
    <xdr:sp macro="" textlink="">
      <xdr:nvSpPr>
        <xdr:cNvPr id="594" name="楕円 593"/>
        <xdr:cNvSpPr/>
      </xdr:nvSpPr>
      <xdr:spPr>
        <a:xfrm>
          <a:off x="16268700" y="87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122596</xdr:rowOff>
    </xdr:from>
    <xdr:ext cx="599010" cy="259045"/>
    <xdr:sp macro="" textlink="">
      <xdr:nvSpPr>
        <xdr:cNvPr id="595" name="教育費該当値テキスト"/>
        <xdr:cNvSpPr txBox="1"/>
      </xdr:nvSpPr>
      <xdr:spPr>
        <a:xfrm>
          <a:off x="16370300" y="869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8368</xdr:rowOff>
    </xdr:from>
    <xdr:to>
      <xdr:col>81</xdr:col>
      <xdr:colOff>101600</xdr:colOff>
      <xdr:row>54</xdr:row>
      <xdr:rowOff>109968</xdr:rowOff>
    </xdr:to>
    <xdr:sp macro="" textlink="">
      <xdr:nvSpPr>
        <xdr:cNvPr id="596" name="楕円 595"/>
        <xdr:cNvSpPr/>
      </xdr:nvSpPr>
      <xdr:spPr>
        <a:xfrm>
          <a:off x="15430500" y="92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126495</xdr:rowOff>
    </xdr:from>
    <xdr:ext cx="599010" cy="259045"/>
    <xdr:sp macro="" textlink="">
      <xdr:nvSpPr>
        <xdr:cNvPr id="597" name="テキスト ボックス 596"/>
        <xdr:cNvSpPr txBox="1"/>
      </xdr:nvSpPr>
      <xdr:spPr>
        <a:xfrm>
          <a:off x="15181795" y="90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112203</xdr:rowOff>
    </xdr:from>
    <xdr:to>
      <xdr:col>76</xdr:col>
      <xdr:colOff>165100</xdr:colOff>
      <xdr:row>56</xdr:row>
      <xdr:rowOff>42353</xdr:rowOff>
    </xdr:to>
    <xdr:sp macro="" textlink="">
      <xdr:nvSpPr>
        <xdr:cNvPr id="598" name="楕円 597"/>
        <xdr:cNvSpPr/>
      </xdr:nvSpPr>
      <xdr:spPr>
        <a:xfrm>
          <a:off x="14541500" y="95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58880</xdr:rowOff>
    </xdr:from>
    <xdr:ext cx="599010" cy="259045"/>
    <xdr:sp macro="" textlink="">
      <xdr:nvSpPr>
        <xdr:cNvPr id="599" name="テキスト ボックス 598"/>
        <xdr:cNvSpPr txBox="1"/>
      </xdr:nvSpPr>
      <xdr:spPr>
        <a:xfrm>
          <a:off x="14292795" y="931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73639</xdr:rowOff>
    </xdr:from>
    <xdr:to>
      <xdr:col>72</xdr:col>
      <xdr:colOff>38100</xdr:colOff>
      <xdr:row>56</xdr:row>
      <xdr:rowOff>3789</xdr:rowOff>
    </xdr:to>
    <xdr:sp macro="" textlink="">
      <xdr:nvSpPr>
        <xdr:cNvPr id="600" name="楕円 599"/>
        <xdr:cNvSpPr/>
      </xdr:nvSpPr>
      <xdr:spPr>
        <a:xfrm>
          <a:off x="13652500" y="950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20316</xdr:rowOff>
    </xdr:from>
    <xdr:ext cx="599010" cy="259045"/>
    <xdr:sp macro="" textlink="">
      <xdr:nvSpPr>
        <xdr:cNvPr id="601" name="テキスト ボックス 600"/>
        <xdr:cNvSpPr txBox="1"/>
      </xdr:nvSpPr>
      <xdr:spPr>
        <a:xfrm>
          <a:off x="13403795" y="92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36043</xdr:rowOff>
    </xdr:from>
    <xdr:to>
      <xdr:col>67</xdr:col>
      <xdr:colOff>101600</xdr:colOff>
      <xdr:row>55</xdr:row>
      <xdr:rowOff>137643</xdr:rowOff>
    </xdr:to>
    <xdr:sp macro="" textlink="">
      <xdr:nvSpPr>
        <xdr:cNvPr id="602" name="楕円 601"/>
        <xdr:cNvSpPr/>
      </xdr:nvSpPr>
      <xdr:spPr>
        <a:xfrm>
          <a:off x="12763500" y="94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154170</xdr:rowOff>
    </xdr:from>
    <xdr:ext cx="599010" cy="259045"/>
    <xdr:sp macro="" textlink="">
      <xdr:nvSpPr>
        <xdr:cNvPr id="603" name="テキスト ボックス 602"/>
        <xdr:cNvSpPr txBox="1"/>
      </xdr:nvSpPr>
      <xdr:spPr>
        <a:xfrm>
          <a:off x="12514795" y="92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104637</xdr:rowOff>
    </xdr:from>
    <xdr:to>
      <xdr:col>85</xdr:col>
      <xdr:colOff>127000</xdr:colOff>
      <xdr:row>79</xdr:row>
      <xdr:rowOff>5359</xdr:rowOff>
    </xdr:to>
    <xdr:cxnSp macro="">
      <xdr:nvCxnSpPr>
        <xdr:cNvPr id="634" name="直線コネクタ 633"/>
        <xdr:cNvCxnSpPr/>
      </xdr:nvCxnSpPr>
      <xdr:spPr>
        <a:xfrm>
          <a:off x="15481300" y="13306287"/>
          <a:ext cx="838200" cy="2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104637</xdr:rowOff>
    </xdr:from>
    <xdr:to>
      <xdr:col>81</xdr:col>
      <xdr:colOff>50800</xdr:colOff>
      <xdr:row>78</xdr:row>
      <xdr:rowOff>13709</xdr:rowOff>
    </xdr:to>
    <xdr:cxnSp macro="">
      <xdr:nvCxnSpPr>
        <xdr:cNvPr id="637" name="直線コネクタ 636"/>
        <xdr:cNvCxnSpPr/>
      </xdr:nvCxnSpPr>
      <xdr:spPr>
        <a:xfrm flipV="1">
          <a:off x="14592300" y="13306287"/>
          <a:ext cx="889000" cy="8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13709</xdr:rowOff>
    </xdr:from>
    <xdr:to>
      <xdr:col>76</xdr:col>
      <xdr:colOff>114300</xdr:colOff>
      <xdr:row>78</xdr:row>
      <xdr:rowOff>109666</xdr:rowOff>
    </xdr:to>
    <xdr:cxnSp macro="">
      <xdr:nvCxnSpPr>
        <xdr:cNvPr id="640" name="直線コネクタ 639"/>
        <xdr:cNvCxnSpPr/>
      </xdr:nvCxnSpPr>
      <xdr:spPr>
        <a:xfrm flipV="1">
          <a:off x="13703300" y="13386809"/>
          <a:ext cx="8890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169718</xdr:rowOff>
    </xdr:from>
    <xdr:ext cx="534377" cy="259045"/>
    <xdr:sp macro="" textlink="">
      <xdr:nvSpPr>
        <xdr:cNvPr id="642" name="テキスト ボックス 641"/>
        <xdr:cNvSpPr txBox="1"/>
      </xdr:nvSpPr>
      <xdr:spPr>
        <a:xfrm>
          <a:off x="14325111" y="135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15342</xdr:rowOff>
    </xdr:from>
    <xdr:to>
      <xdr:col>71</xdr:col>
      <xdr:colOff>177800</xdr:colOff>
      <xdr:row>78</xdr:row>
      <xdr:rowOff>109666</xdr:rowOff>
    </xdr:to>
    <xdr:cxnSp macro="">
      <xdr:nvCxnSpPr>
        <xdr:cNvPr id="643" name="直線コネクタ 642"/>
        <xdr:cNvCxnSpPr/>
      </xdr:nvCxnSpPr>
      <xdr:spPr>
        <a:xfrm>
          <a:off x="12814300" y="13388442"/>
          <a:ext cx="8890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160977</xdr:rowOff>
    </xdr:from>
    <xdr:ext cx="534377" cy="259045"/>
    <xdr:sp macro="" textlink="">
      <xdr:nvSpPr>
        <xdr:cNvPr id="645" name="テキスト ボックス 644"/>
        <xdr:cNvSpPr txBox="1"/>
      </xdr:nvSpPr>
      <xdr:spPr>
        <a:xfrm>
          <a:off x="13436111" y="135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133959</xdr:rowOff>
    </xdr:from>
    <xdr:ext cx="534377" cy="259045"/>
    <xdr:sp macro="" textlink="">
      <xdr:nvSpPr>
        <xdr:cNvPr id="647" name="テキスト ボックス 646"/>
        <xdr:cNvSpPr txBox="1"/>
      </xdr:nvSpPr>
      <xdr:spPr>
        <a:xfrm>
          <a:off x="12547111" y="135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126009</xdr:rowOff>
    </xdr:from>
    <xdr:to>
      <xdr:col>85</xdr:col>
      <xdr:colOff>177800</xdr:colOff>
      <xdr:row>79</xdr:row>
      <xdr:rowOff>56159</xdr:rowOff>
    </xdr:to>
    <xdr:sp macro="" textlink="">
      <xdr:nvSpPr>
        <xdr:cNvPr id="653" name="楕円 652"/>
        <xdr:cNvSpPr/>
      </xdr:nvSpPr>
      <xdr:spPr>
        <a:xfrm>
          <a:off x="162687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71518</xdr:rowOff>
    </xdr:from>
    <xdr:ext cx="469744" cy="259045"/>
    <xdr:sp macro="" textlink="">
      <xdr:nvSpPr>
        <xdr:cNvPr id="654" name="災害復旧費該当値テキスト"/>
        <xdr:cNvSpPr txBox="1"/>
      </xdr:nvSpPr>
      <xdr:spPr>
        <a:xfrm>
          <a:off x="16370300" y="134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53837</xdr:rowOff>
    </xdr:from>
    <xdr:to>
      <xdr:col>81</xdr:col>
      <xdr:colOff>101600</xdr:colOff>
      <xdr:row>77</xdr:row>
      <xdr:rowOff>155437</xdr:rowOff>
    </xdr:to>
    <xdr:sp macro="" textlink="">
      <xdr:nvSpPr>
        <xdr:cNvPr id="655" name="楕円 654"/>
        <xdr:cNvSpPr/>
      </xdr:nvSpPr>
      <xdr:spPr>
        <a:xfrm>
          <a:off x="15430500" y="132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514</xdr:rowOff>
    </xdr:from>
    <xdr:ext cx="534377" cy="259045"/>
    <xdr:sp macro="" textlink="">
      <xdr:nvSpPr>
        <xdr:cNvPr id="656" name="テキスト ボックス 655"/>
        <xdr:cNvSpPr txBox="1"/>
      </xdr:nvSpPr>
      <xdr:spPr>
        <a:xfrm>
          <a:off x="15214111" y="130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134359</xdr:rowOff>
    </xdr:from>
    <xdr:to>
      <xdr:col>76</xdr:col>
      <xdr:colOff>165100</xdr:colOff>
      <xdr:row>78</xdr:row>
      <xdr:rowOff>64509</xdr:rowOff>
    </xdr:to>
    <xdr:sp macro="" textlink="">
      <xdr:nvSpPr>
        <xdr:cNvPr id="657" name="楕円 656"/>
        <xdr:cNvSpPr/>
      </xdr:nvSpPr>
      <xdr:spPr>
        <a:xfrm>
          <a:off x="14541500" y="133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81036</xdr:rowOff>
    </xdr:from>
    <xdr:ext cx="534377" cy="259045"/>
    <xdr:sp macro="" textlink="">
      <xdr:nvSpPr>
        <xdr:cNvPr id="658" name="テキスト ボックス 657"/>
        <xdr:cNvSpPr txBox="1"/>
      </xdr:nvSpPr>
      <xdr:spPr>
        <a:xfrm>
          <a:off x="14325111" y="131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58866</xdr:rowOff>
    </xdr:from>
    <xdr:to>
      <xdr:col>72</xdr:col>
      <xdr:colOff>38100</xdr:colOff>
      <xdr:row>78</xdr:row>
      <xdr:rowOff>160466</xdr:rowOff>
    </xdr:to>
    <xdr:sp macro="" textlink="">
      <xdr:nvSpPr>
        <xdr:cNvPr id="659" name="楕円 658"/>
        <xdr:cNvSpPr/>
      </xdr:nvSpPr>
      <xdr:spPr>
        <a:xfrm>
          <a:off x="13652500" y="134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5543</xdr:rowOff>
    </xdr:from>
    <xdr:ext cx="534377" cy="259045"/>
    <xdr:sp macro="" textlink="">
      <xdr:nvSpPr>
        <xdr:cNvPr id="660" name="テキスト ボックス 659"/>
        <xdr:cNvSpPr txBox="1"/>
      </xdr:nvSpPr>
      <xdr:spPr>
        <a:xfrm>
          <a:off x="13436111" y="132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135992</xdr:rowOff>
    </xdr:from>
    <xdr:to>
      <xdr:col>67</xdr:col>
      <xdr:colOff>101600</xdr:colOff>
      <xdr:row>78</xdr:row>
      <xdr:rowOff>66142</xdr:rowOff>
    </xdr:to>
    <xdr:sp macro="" textlink="">
      <xdr:nvSpPr>
        <xdr:cNvPr id="661" name="楕円 660"/>
        <xdr:cNvSpPr/>
      </xdr:nvSpPr>
      <xdr:spPr>
        <a:xfrm>
          <a:off x="12763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82669</xdr:rowOff>
    </xdr:from>
    <xdr:ext cx="534377" cy="259045"/>
    <xdr:sp macro="" textlink="">
      <xdr:nvSpPr>
        <xdr:cNvPr id="662" name="テキスト ボックス 661"/>
        <xdr:cNvSpPr txBox="1"/>
      </xdr:nvSpPr>
      <xdr:spPr>
        <a:xfrm>
          <a:off x="12547111" y="131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29079</xdr:rowOff>
    </xdr:from>
    <xdr:to>
      <xdr:col>85</xdr:col>
      <xdr:colOff>127000</xdr:colOff>
      <xdr:row>91</xdr:row>
      <xdr:rowOff>124209</xdr:rowOff>
    </xdr:to>
    <xdr:cxnSp macro="">
      <xdr:nvCxnSpPr>
        <xdr:cNvPr id="694" name="直線コネクタ 693"/>
        <xdr:cNvCxnSpPr/>
      </xdr:nvCxnSpPr>
      <xdr:spPr>
        <a:xfrm flipV="1">
          <a:off x="15481300" y="15631029"/>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82266</xdr:rowOff>
    </xdr:from>
    <xdr:to>
      <xdr:col>81</xdr:col>
      <xdr:colOff>50800</xdr:colOff>
      <xdr:row>91</xdr:row>
      <xdr:rowOff>124209</xdr:rowOff>
    </xdr:to>
    <xdr:cxnSp macro="">
      <xdr:nvCxnSpPr>
        <xdr:cNvPr id="697" name="直線コネクタ 696"/>
        <xdr:cNvCxnSpPr/>
      </xdr:nvCxnSpPr>
      <xdr:spPr>
        <a:xfrm>
          <a:off x="14592300" y="15684216"/>
          <a:ext cx="889000" cy="4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112965</xdr:rowOff>
    </xdr:from>
    <xdr:to>
      <xdr:col>76</xdr:col>
      <xdr:colOff>114300</xdr:colOff>
      <xdr:row>91</xdr:row>
      <xdr:rowOff>82266</xdr:rowOff>
    </xdr:to>
    <xdr:cxnSp macro="">
      <xdr:nvCxnSpPr>
        <xdr:cNvPr id="700" name="直線コネクタ 699"/>
        <xdr:cNvCxnSpPr/>
      </xdr:nvCxnSpPr>
      <xdr:spPr>
        <a:xfrm>
          <a:off x="13703300" y="15543465"/>
          <a:ext cx="889000" cy="1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112965</xdr:rowOff>
    </xdr:from>
    <xdr:to>
      <xdr:col>71</xdr:col>
      <xdr:colOff>177800</xdr:colOff>
      <xdr:row>90</xdr:row>
      <xdr:rowOff>146307</xdr:rowOff>
    </xdr:to>
    <xdr:cxnSp macro="">
      <xdr:nvCxnSpPr>
        <xdr:cNvPr id="703" name="直線コネクタ 702"/>
        <xdr:cNvCxnSpPr/>
      </xdr:nvCxnSpPr>
      <xdr:spPr>
        <a:xfrm flipV="1">
          <a:off x="12814300" y="15543465"/>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7" name="テキスト ボックス 706"/>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149729</xdr:rowOff>
    </xdr:from>
    <xdr:to>
      <xdr:col>85</xdr:col>
      <xdr:colOff>177800</xdr:colOff>
      <xdr:row>91</xdr:row>
      <xdr:rowOff>79879</xdr:rowOff>
    </xdr:to>
    <xdr:sp macro="" textlink="">
      <xdr:nvSpPr>
        <xdr:cNvPr id="713" name="楕円 712"/>
        <xdr:cNvSpPr/>
      </xdr:nvSpPr>
      <xdr:spPr>
        <a:xfrm>
          <a:off x="16268700" y="155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64656</xdr:rowOff>
    </xdr:from>
    <xdr:ext cx="599010" cy="259045"/>
    <xdr:sp macro="" textlink="">
      <xdr:nvSpPr>
        <xdr:cNvPr id="714" name="公債費該当値テキスト"/>
        <xdr:cNvSpPr txBox="1"/>
      </xdr:nvSpPr>
      <xdr:spPr>
        <a:xfrm>
          <a:off x="16370300" y="154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73409</xdr:rowOff>
    </xdr:from>
    <xdr:to>
      <xdr:col>81</xdr:col>
      <xdr:colOff>101600</xdr:colOff>
      <xdr:row>92</xdr:row>
      <xdr:rowOff>3559</xdr:rowOff>
    </xdr:to>
    <xdr:sp macro="" textlink="">
      <xdr:nvSpPr>
        <xdr:cNvPr id="715" name="楕円 714"/>
        <xdr:cNvSpPr/>
      </xdr:nvSpPr>
      <xdr:spPr>
        <a:xfrm>
          <a:off x="15430500" y="156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20086</xdr:rowOff>
    </xdr:from>
    <xdr:ext cx="599010" cy="259045"/>
    <xdr:sp macro="" textlink="">
      <xdr:nvSpPr>
        <xdr:cNvPr id="716" name="テキスト ボックス 715"/>
        <xdr:cNvSpPr txBox="1"/>
      </xdr:nvSpPr>
      <xdr:spPr>
        <a:xfrm>
          <a:off x="15181795" y="1545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31466</xdr:rowOff>
    </xdr:from>
    <xdr:to>
      <xdr:col>76</xdr:col>
      <xdr:colOff>165100</xdr:colOff>
      <xdr:row>91</xdr:row>
      <xdr:rowOff>133066</xdr:rowOff>
    </xdr:to>
    <xdr:sp macro="" textlink="">
      <xdr:nvSpPr>
        <xdr:cNvPr id="717" name="楕円 716"/>
        <xdr:cNvSpPr/>
      </xdr:nvSpPr>
      <xdr:spPr>
        <a:xfrm>
          <a:off x="14541500" y="15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149593</xdr:rowOff>
    </xdr:from>
    <xdr:ext cx="599010" cy="259045"/>
    <xdr:sp macro="" textlink="">
      <xdr:nvSpPr>
        <xdr:cNvPr id="718" name="テキスト ボックス 717"/>
        <xdr:cNvSpPr txBox="1"/>
      </xdr:nvSpPr>
      <xdr:spPr>
        <a:xfrm>
          <a:off x="14292795" y="154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62165</xdr:rowOff>
    </xdr:from>
    <xdr:to>
      <xdr:col>72</xdr:col>
      <xdr:colOff>38100</xdr:colOff>
      <xdr:row>90</xdr:row>
      <xdr:rowOff>163765</xdr:rowOff>
    </xdr:to>
    <xdr:sp macro="" textlink="">
      <xdr:nvSpPr>
        <xdr:cNvPr id="719" name="楕円 718"/>
        <xdr:cNvSpPr/>
      </xdr:nvSpPr>
      <xdr:spPr>
        <a:xfrm>
          <a:off x="13652500" y="15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8842</xdr:rowOff>
    </xdr:from>
    <xdr:ext cx="599010" cy="259045"/>
    <xdr:sp macro="" textlink="">
      <xdr:nvSpPr>
        <xdr:cNvPr id="720" name="テキスト ボックス 719"/>
        <xdr:cNvSpPr txBox="1"/>
      </xdr:nvSpPr>
      <xdr:spPr>
        <a:xfrm>
          <a:off x="13403795" y="152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95507</xdr:rowOff>
    </xdr:from>
    <xdr:to>
      <xdr:col>67</xdr:col>
      <xdr:colOff>101600</xdr:colOff>
      <xdr:row>91</xdr:row>
      <xdr:rowOff>25657</xdr:rowOff>
    </xdr:to>
    <xdr:sp macro="" textlink="">
      <xdr:nvSpPr>
        <xdr:cNvPr id="721" name="楕円 720"/>
        <xdr:cNvSpPr/>
      </xdr:nvSpPr>
      <xdr:spPr>
        <a:xfrm>
          <a:off x="12763500" y="155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42184</xdr:rowOff>
    </xdr:from>
    <xdr:ext cx="599010" cy="259045"/>
    <xdr:sp macro="" textlink="">
      <xdr:nvSpPr>
        <xdr:cNvPr id="722" name="テキスト ボックス 721"/>
        <xdr:cNvSpPr txBox="1"/>
      </xdr:nvSpPr>
      <xdr:spPr>
        <a:xfrm>
          <a:off x="12514795" y="1530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総務費は、決算額全体の内訳で一番割合が大きく住民一人あたり３４４，３３３円、前年度比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１０．１％と増加しているが、これは脱炭素先行地域づくり事業の実施や財政調整基金、減債基金積立金の増加が主な要因である。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教育費は、住民一人あたり２８２，３５６円、前年度比＋６８．５％となっているが、石見中学校改築事業の実施により大きく増加している。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は、住民一人あたり２６９，４０８円、前年度比＋４．６％となっているが、これは電力・ガス・食料品等価格高騰重点支援給付金に係る事業費の増が主な要因である。また、類似団体と比較して高い水準にあるが、これは平成２３年度から本町が推進してきた「日本一の子育て村」施策の一環で、子育て環境充実を図るため、子育て世帯への助成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住民一人あたり２２７，７７２円、前年度比＋５３．０％であり、類似団体と比較しても高い水準にある。これは、公営事業特別会計である下水道事業に係る繰出金や上水道事業への補助費、一部事務組合等の公立邑智病院への繰出金、邑智郡総合事務組合（ごみ処理）の負担金等が大きな割合を占めているためである。また、令和５年度の大幅な増額の主な要因は、公立邑智病院改築の本体工事等の実施に伴い建設費繰出金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適切な財源の確保と歳出の精査により、実質収支額は継続的に黒字を確保している。</a:t>
          </a:r>
        </a:p>
        <a:p>
          <a:r>
            <a:rPr kumimoji="1" lang="ja-JP" altLang="en-US" sz="1400">
              <a:solidFill>
                <a:sysClr val="windowText" lastClr="000000"/>
              </a:solidFill>
              <a:latin typeface="ＭＳ ゴシック" pitchFamily="49" charset="-128"/>
              <a:ea typeface="ＭＳ ゴシック" pitchFamily="49" charset="-128"/>
            </a:rPr>
            <a:t>　令和５年度の実質単年度収支は、前年度決算剰余金や追加交付された普通交付税を財政調整基金に積立てた一方、取り崩しを行わなかったため黒字となっている。</a:t>
          </a:r>
        </a:p>
        <a:p>
          <a:r>
            <a:rPr kumimoji="1" lang="ja-JP" altLang="en-US" sz="1400">
              <a:solidFill>
                <a:sysClr val="windowText" lastClr="000000"/>
              </a:solidFill>
              <a:latin typeface="ＭＳ ゴシック" pitchFamily="49" charset="-128"/>
              <a:ea typeface="ＭＳ ゴシック" pitchFamily="49" charset="-128"/>
            </a:rPr>
            <a:t>　財政調整基金残高は、決算剰余金等の積立てに伴い増加し、標準財政規模比は</a:t>
          </a:r>
          <a:r>
            <a:rPr kumimoji="1" lang="en-US" altLang="ja-JP" sz="1400">
              <a:solidFill>
                <a:sysClr val="windowText" lastClr="000000"/>
              </a:solidFill>
              <a:latin typeface="ＭＳ ゴシック" pitchFamily="49" charset="-128"/>
              <a:ea typeface="ＭＳ ゴシック" pitchFamily="49" charset="-128"/>
            </a:rPr>
            <a:t>6.02</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15.80%</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新発債の抑制や合併前後の大型建設事業の償還終了に伴い、近年減少していたが、令和５年度は令和２年度実施の防災無線整備事業などに係る元金償還開始により増加している。今後は、現在実施中の公立邑智病院改築、石見中学校改築、道の駅整備等の大型建設事業により、元利償還金の増加が懸念される。引き続き新発債の発行制限や事業精査を行うとともに、耐用年数を踏まえた適切な償還年限の設定や繰上償還を行い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１年度以降、地方債の新規借入の抑制を行ってきたことや合併前後の大型建設事業の償還終了により、起債残高が減少傾向にあったが、令和元年度・２年度の防災行政無線更新事業や令和３年度で完了したごみ処理施設整備事業などによる残高増加のため、令和２年度、３年度は繰上償還を行い公債費負担の抑制を図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令和５年度は、公立病院改築事業の本体工事実施などにより残高が大幅に増加している。</a:t>
          </a:r>
        </a:p>
        <a:p>
          <a:r>
            <a:rPr kumimoji="1" lang="ja-JP" altLang="en-US" sz="1400">
              <a:solidFill>
                <a:sysClr val="windowText" lastClr="000000"/>
              </a:solidFill>
              <a:latin typeface="ＭＳ ゴシック" pitchFamily="49" charset="-128"/>
              <a:ea typeface="ＭＳ ゴシック" pitchFamily="49" charset="-128"/>
            </a:rPr>
            <a:t>　今後は、現在実施中の公立病院改築、石見中学校改築、道の駅整備等の大型建設事業により、さらに起債残高が増える見込みである。起債の抑制や他の事業の縮小・見直し、減債基金の計画的な積立、取り崩し、繰上償還など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令和５年度の基金残高は、普通会計で５６億８千８百万円となっており、前年度から３億１千４百万円の増加となっている。</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これは、その他特定目的基金が事業実施に伴う取崩しにより</a:t>
          </a: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１億１千９百万円</a:t>
          </a:r>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減少したものの、前年度決算剰余金や普通交付税の追加交付分を財政調整基金及び減債基金に積み立てたことにより、財政調整基金残高が４億２千万円増加、減債基金残高が１千５百万円増加したこと等が主な要因である。</a:t>
          </a:r>
        </a:p>
        <a:p>
          <a:endPar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現在実施中の邑智病院改築や石見中学校改築、道の駅整備事業などにより財政負担が増えるため、その他特定目的基金の有効活用を図っていく。</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これまでは災害への備え等のため、過去の実績等を踏まえ５～６億円程度を目途に積み立てることとしていたが、今後の公共施設の除却費用の確保や様々な財政需要に対応するため、最低でも標準財政規模の１０％以上は確保し、さらなる積み立て額確保に努める。</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新発債の普通建設事業への充当額を上限５億円としているが、邑智病院改築などの大型事業の実施により今後の公債費増加が見込まれるため、単年度の起債額を４億５千万円以内に抑制することとし、将来負担の軽減を図っていく。止むを得ず上限を超える場合は、必要な償還額を減債基金に積み立て今後の償還に備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「電気通信事業基金」／邑南町電気通信事業の円滑な運営を図るため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（３）町内小学校、中学校の教育環境充実のため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（４）新型コロナウイルス感染症に関する支援・対策のため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（５）町内県立高校（矢上高等学校・石見養護学校）支援のため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（６）その他（文化財保護、環境保全など）</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その他特定目的基金残高は１億１千９百万円減少している。主な理由は、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日本一の子育て村推進基金が石見中学校改築事業の実施等により残高が７千９百万円減の１億６千３百万円に、ふるさと基金がまちづくり事業の推進により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残高が３千７百万円減の１億３千万円に減少しているためである。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実施中の邑智病院改築や石見中学校改築、道の駅整備事業などにより財政負担が増えるため、その他特定目的基金の有効活用を図っていく。また、今後も魅力あるまちづくりの推進のため、ふるさと寄附額の増加につながる効果的な方法の検討を進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令和５年度の基金残高は、１１億９百万円となっており、前年度から４億２千万円の増加となっている。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のうちの６割程度の金額及び普通交付税の追加交付分を財政調整基金に積み立てたことや、適切な財源の確保と歳出の精査に努めたことにより財政調整基金の取り崩しを行わない財政運営を行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邑南町行財政改善計画や公共施設等総合管理計画に基づいた施設の統合・廃止の取組みを着実に進め、残高を確保していく。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これまでは過去の実績等を踏まえ５～６億円程度を目途に積み立てることとしていたが、今後の公共施設の除却費用の確保や様々な財政需要に対応するため、最低でも標準財政規模の１０％以上は確保し、さらなる積み立て額確保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令和５年度の基金残高は、２０億８千万円となっており、前年度から１千５百万円の増額となっている。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のうち４割程度を減債基金に積み立てたほか、普通交付税の臨時財政対策債償還基金費創設による追加交付分の積み立てにより、積み立て額が取り崩し額を上回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現在、新発債については普通建設事業への充当額を５億円以内と設定し制限をかけているが、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邑智病院改築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事業の実施により今後の公債費増加が見込まれるため、単年度の起債額を４億５千万円以内に抑制することとし、将来負担の軽減を図っていく。一方で、止むを得ず上限を超える新発債については、将来の負担に備え必要な償還額を積み立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16225379</v>
      </c>
      <c r="BO4" s="449"/>
      <c r="BP4" s="449"/>
      <c r="BQ4" s="449"/>
      <c r="BR4" s="449"/>
      <c r="BS4" s="449"/>
      <c r="BT4" s="449"/>
      <c r="BU4" s="450"/>
      <c r="BV4" s="448">
        <v>14248069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15787528</v>
      </c>
      <c r="BO5" s="420"/>
      <c r="BP5" s="420"/>
      <c r="BQ5" s="420"/>
      <c r="BR5" s="420"/>
      <c r="BS5" s="420"/>
      <c r="BT5" s="420"/>
      <c r="BU5" s="421"/>
      <c r="BV5" s="419">
        <v>13872841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91.4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437851</v>
      </c>
      <c r="BO6" s="420"/>
      <c r="BP6" s="420"/>
      <c r="BQ6" s="420"/>
      <c r="BR6" s="420"/>
      <c r="BS6" s="420"/>
      <c r="BT6" s="420"/>
      <c r="BU6" s="421"/>
      <c r="BV6" s="419">
        <v>375228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98469</v>
      </c>
      <c r="BO7" s="420"/>
      <c r="BP7" s="420"/>
      <c r="BQ7" s="420"/>
      <c r="BR7" s="420"/>
      <c r="BS7" s="420"/>
      <c r="BT7" s="420"/>
      <c r="BU7" s="421"/>
      <c r="BV7" s="419">
        <v>56834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7016526</v>
      </c>
      <c r="CU7" s="420"/>
      <c r="CV7" s="420"/>
      <c r="CW7" s="420"/>
      <c r="CX7" s="420"/>
      <c r="CY7" s="420"/>
      <c r="CZ7" s="420"/>
      <c r="DA7" s="421"/>
      <c r="DB7" s="419">
        <v>7051312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339382</v>
      </c>
      <c r="BO8" s="420"/>
      <c r="BP8" s="420"/>
      <c r="BQ8" s="420"/>
      <c r="BR8" s="420"/>
      <c r="BS8" s="420"/>
      <c r="BT8" s="420"/>
      <c r="BU8" s="421"/>
      <c r="BV8" s="419">
        <v>318394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0.18</v>
      </c>
      <c r="CU8" s="523"/>
      <c r="CV8" s="523"/>
      <c r="CW8" s="523"/>
      <c r="CX8" s="523"/>
      <c r="CY8" s="523"/>
      <c r="CZ8" s="523"/>
      <c r="DA8" s="524"/>
      <c r="DB8" s="522">
        <v>0.18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10163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20988</v>
      </c>
      <c r="BO9" s="420"/>
      <c r="BP9" s="420"/>
      <c r="BQ9" s="420"/>
      <c r="BR9" s="420"/>
      <c r="BS9" s="420"/>
      <c r="BT9" s="420"/>
      <c r="BU9" s="421"/>
      <c r="BV9" s="419">
        <v>105984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11101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419324</v>
      </c>
      <c r="BO10" s="420"/>
      <c r="BP10" s="420"/>
      <c r="BQ10" s="420"/>
      <c r="BR10" s="420"/>
      <c r="BS10" s="420"/>
      <c r="BT10" s="420"/>
      <c r="BU10" s="421"/>
      <c r="BV10" s="419">
        <v>186525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9734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9631</v>
      </c>
      <c r="S13" s="507"/>
      <c r="T13" s="507"/>
      <c r="U13" s="507"/>
      <c r="V13" s="508"/>
      <c r="W13" s="509" t="s">
        <v>131</v>
      </c>
      <c r="X13" s="405"/>
      <c r="Y13" s="405"/>
      <c r="Z13" s="405"/>
      <c r="AA13" s="405"/>
      <c r="AB13" s="406"/>
      <c r="AC13" s="372">
        <v>1064</v>
      </c>
      <c r="AD13" s="373"/>
      <c r="AE13" s="373"/>
      <c r="AF13" s="373"/>
      <c r="AG13" s="374"/>
      <c r="AH13" s="372">
        <v>1242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440312</v>
      </c>
      <c r="BO13" s="420"/>
      <c r="BP13" s="420"/>
      <c r="BQ13" s="420"/>
      <c r="BR13" s="420"/>
      <c r="BS13" s="420"/>
      <c r="BT13" s="420"/>
      <c r="BU13" s="421"/>
      <c r="BV13" s="419">
        <v>292509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12.5</v>
      </c>
      <c r="CU13" s="417"/>
      <c r="CV13" s="417"/>
      <c r="CW13" s="417"/>
      <c r="CX13" s="417"/>
      <c r="CY13" s="417"/>
      <c r="CZ13" s="417"/>
      <c r="DA13" s="418"/>
      <c r="DB13" s="416">
        <v>13.2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9961</v>
      </c>
      <c r="S14" s="507"/>
      <c r="T14" s="507"/>
      <c r="U14" s="507"/>
      <c r="V14" s="508"/>
      <c r="W14" s="510"/>
      <c r="X14" s="408"/>
      <c r="Y14" s="408"/>
      <c r="Z14" s="408"/>
      <c r="AA14" s="408"/>
      <c r="AB14" s="409"/>
      <c r="AC14" s="499">
        <v>20.3</v>
      </c>
      <c r="AD14" s="500"/>
      <c r="AE14" s="500"/>
      <c r="AF14" s="500"/>
      <c r="AG14" s="501"/>
      <c r="AH14" s="499">
        <v>21.8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89.4</v>
      </c>
      <c r="CU14" s="517"/>
      <c r="CV14" s="517"/>
      <c r="CW14" s="517"/>
      <c r="CX14" s="517"/>
      <c r="CY14" s="517"/>
      <c r="CZ14" s="517"/>
      <c r="DA14" s="518"/>
      <c r="DB14" s="516">
        <v>79.7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9884</v>
      </c>
      <c r="S15" s="507"/>
      <c r="T15" s="507"/>
      <c r="U15" s="507"/>
      <c r="V15" s="508"/>
      <c r="W15" s="509" t="s">
        <v>137</v>
      </c>
      <c r="X15" s="405"/>
      <c r="Y15" s="405"/>
      <c r="Z15" s="405"/>
      <c r="AA15" s="405"/>
      <c r="AB15" s="406"/>
      <c r="AC15" s="372">
        <v>913</v>
      </c>
      <c r="AD15" s="373"/>
      <c r="AE15" s="373"/>
      <c r="AF15" s="373"/>
      <c r="AG15" s="374"/>
      <c r="AH15" s="372">
        <v>988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1253344</v>
      </c>
      <c r="BO15" s="449"/>
      <c r="BP15" s="449"/>
      <c r="BQ15" s="449"/>
      <c r="BR15" s="449"/>
      <c r="BS15" s="449"/>
      <c r="BT15" s="449"/>
      <c r="BU15" s="450"/>
      <c r="BV15" s="448">
        <v>1283882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17.399999999999999</v>
      </c>
      <c r="AD16" s="500"/>
      <c r="AE16" s="500"/>
      <c r="AF16" s="500"/>
      <c r="AG16" s="501"/>
      <c r="AH16" s="499">
        <v>17.3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6714276</v>
      </c>
      <c r="BO16" s="420"/>
      <c r="BP16" s="420"/>
      <c r="BQ16" s="420"/>
      <c r="BR16" s="420"/>
      <c r="BS16" s="420"/>
      <c r="BT16" s="420"/>
      <c r="BU16" s="421"/>
      <c r="BV16" s="419">
        <v>6651616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3264</v>
      </c>
      <c r="AD17" s="373"/>
      <c r="AE17" s="373"/>
      <c r="AF17" s="373"/>
      <c r="AG17" s="374"/>
      <c r="AH17" s="372">
        <v>3480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1529393</v>
      </c>
      <c r="BO17" s="420"/>
      <c r="BP17" s="420"/>
      <c r="BQ17" s="420"/>
      <c r="BR17" s="420"/>
      <c r="BS17" s="420"/>
      <c r="BT17" s="420"/>
      <c r="BU17" s="421"/>
      <c r="BV17" s="419">
        <v>1577776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419.29</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60.9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6660388</v>
      </c>
      <c r="BO18" s="420"/>
      <c r="BP18" s="420"/>
      <c r="BQ18" s="420"/>
      <c r="BR18" s="420"/>
      <c r="BS18" s="420"/>
      <c r="BT18" s="420"/>
      <c r="BU18" s="421"/>
      <c r="BV18" s="419">
        <v>6480214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8972620</v>
      </c>
      <c r="BO19" s="420"/>
      <c r="BP19" s="420"/>
      <c r="BQ19" s="420"/>
      <c r="BR19" s="420"/>
      <c r="BS19" s="420"/>
      <c r="BT19" s="420"/>
      <c r="BU19" s="421"/>
      <c r="BV19" s="419">
        <v>8735532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3994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15799885</v>
      </c>
      <c r="BO22" s="449"/>
      <c r="BP22" s="449"/>
      <c r="BQ22" s="449"/>
      <c r="BR22" s="449"/>
      <c r="BS22" s="449"/>
      <c r="BT22" s="449"/>
      <c r="BU22" s="450"/>
      <c r="BV22" s="448">
        <v>13737279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10424199</v>
      </c>
      <c r="BO23" s="420"/>
      <c r="BP23" s="420"/>
      <c r="BQ23" s="420"/>
      <c r="BR23" s="420"/>
      <c r="BS23" s="420"/>
      <c r="BT23" s="420"/>
      <c r="BU23" s="421"/>
      <c r="BV23" s="419">
        <v>8443827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181</v>
      </c>
      <c r="AI24" s="373"/>
      <c r="AJ24" s="373"/>
      <c r="AK24" s="373"/>
      <c r="AL24" s="374"/>
      <c r="AM24" s="372">
        <v>573589</v>
      </c>
      <c r="AN24" s="373"/>
      <c r="AO24" s="373"/>
      <c r="AP24" s="373"/>
      <c r="AQ24" s="373"/>
      <c r="AR24" s="374"/>
      <c r="AS24" s="372">
        <v>3169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12793728</v>
      </c>
      <c r="BO24" s="420"/>
      <c r="BP24" s="420"/>
      <c r="BQ24" s="420"/>
      <c r="BR24" s="420"/>
      <c r="BS24" s="420"/>
      <c r="BT24" s="420"/>
      <c r="BU24" s="421"/>
      <c r="BV24" s="419">
        <v>10404366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2651465</v>
      </c>
      <c r="BO25" s="449"/>
      <c r="BP25" s="449"/>
      <c r="BQ25" s="449"/>
      <c r="BR25" s="449"/>
      <c r="BS25" s="449"/>
      <c r="BT25" s="449"/>
      <c r="BU25" s="450"/>
      <c r="BV25" s="448">
        <v>1866653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5730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34296</v>
      </c>
      <c r="AN26" s="373"/>
      <c r="AO26" s="373"/>
      <c r="AP26" s="373"/>
      <c r="AQ26" s="373"/>
      <c r="AR26" s="374"/>
      <c r="AS26" s="372">
        <v>2858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3040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2520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1108774</v>
      </c>
      <c r="BO28" s="449"/>
      <c r="BP28" s="449"/>
      <c r="BQ28" s="449"/>
      <c r="BR28" s="449"/>
      <c r="BS28" s="449"/>
      <c r="BT28" s="449"/>
      <c r="BU28" s="450"/>
      <c r="BV28" s="448">
        <v>689450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2100</v>
      </c>
      <c r="R29" s="373"/>
      <c r="S29" s="373"/>
      <c r="T29" s="373"/>
      <c r="U29" s="373"/>
      <c r="V29" s="374"/>
      <c r="W29" s="463"/>
      <c r="X29" s="464"/>
      <c r="Y29" s="465"/>
      <c r="Z29" s="375" t="s">
        <v>178</v>
      </c>
      <c r="AA29" s="376"/>
      <c r="AB29" s="376"/>
      <c r="AC29" s="376"/>
      <c r="AD29" s="376"/>
      <c r="AE29" s="376"/>
      <c r="AF29" s="376"/>
      <c r="AG29" s="377"/>
      <c r="AH29" s="372">
        <v>182</v>
      </c>
      <c r="AI29" s="373"/>
      <c r="AJ29" s="373"/>
      <c r="AK29" s="373"/>
      <c r="AL29" s="374"/>
      <c r="AM29" s="372">
        <v>577444</v>
      </c>
      <c r="AN29" s="373"/>
      <c r="AO29" s="373"/>
      <c r="AP29" s="373"/>
      <c r="AQ29" s="373"/>
      <c r="AR29" s="374"/>
      <c r="AS29" s="372">
        <v>3173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2079529</v>
      </c>
      <c r="BO29" s="420"/>
      <c r="BP29" s="420"/>
      <c r="BQ29" s="420"/>
      <c r="BR29" s="420"/>
      <c r="BS29" s="420"/>
      <c r="BT29" s="420"/>
      <c r="BU29" s="421"/>
      <c r="BV29" s="419">
        <v>2064813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2500153</v>
      </c>
      <c r="BO30" s="454"/>
      <c r="BP30" s="454"/>
      <c r="BQ30" s="454"/>
      <c r="BR30" s="454"/>
      <c r="BS30" s="454"/>
      <c r="BT30" s="454"/>
      <c r="BU30" s="455"/>
      <c r="BV30" s="453">
        <v>2619459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邑智郡総合事務組合（普通）</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公益財団法人邑智郡広域振興財団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電気通信事業特別会計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国民健康保険直営診療所事業特別会計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邑智郡総合事務組合（介護）</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合同会社アグリサポートおーなん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邑智郡公立病院組合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おおなんきらりエネルギー株式会社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江津邑智消防組合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島根県市町村総合事務組合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島根県後期高齢者医療広域連合（普通）</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島根県後期高齢者医療広域連合（事業）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POE6yFk7Yn0e3eEfrXl6f/oe6NkK0jZ1vdCKXSdUGeEuevTwHkS5cHT/71J0pp67mmrPdiaPW211F9Q09/Oeg==" saltValue="PB4qglyYDCmukFXNxlwf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1133324</v>
      </c>
      <c r="S5" s="677"/>
      <c r="T5" s="677"/>
      <c r="U5" s="677"/>
      <c r="V5" s="677"/>
      <c r="W5" s="677"/>
      <c r="X5" s="677"/>
      <c r="Y5" s="702"/>
      <c r="Z5" s="715">
        <v>7</v>
      </c>
      <c r="AA5" s="715"/>
      <c r="AB5" s="715"/>
      <c r="AC5" s="715"/>
      <c r="AD5" s="716">
        <v>1133324</v>
      </c>
      <c r="AE5" s="716"/>
      <c r="AF5" s="716"/>
      <c r="AG5" s="716"/>
      <c r="AH5" s="716"/>
      <c r="AI5" s="716"/>
      <c r="AJ5" s="716"/>
      <c r="AK5" s="716"/>
      <c r="AL5" s="703">
        <v>16</v>
      </c>
      <c r="AM5" s="685"/>
      <c r="AN5" s="685"/>
      <c r="AO5" s="704"/>
      <c r="AP5" s="679" t="s">
        <v>217</v>
      </c>
      <c r="AQ5" s="680"/>
      <c r="AR5" s="680"/>
      <c r="AS5" s="680"/>
      <c r="AT5" s="680"/>
      <c r="AU5" s="680"/>
      <c r="AV5" s="680"/>
      <c r="AW5" s="680"/>
      <c r="AX5" s="680"/>
      <c r="AY5" s="680"/>
      <c r="AZ5" s="680"/>
      <c r="BA5" s="680"/>
      <c r="BB5" s="680"/>
      <c r="BC5" s="680"/>
      <c r="BD5" s="680"/>
      <c r="BE5" s="680"/>
      <c r="BF5" s="681"/>
      <c r="BG5" s="621">
        <v>1133324</v>
      </c>
      <c r="BH5" s="622"/>
      <c r="BI5" s="622"/>
      <c r="BJ5" s="622"/>
      <c r="BK5" s="622"/>
      <c r="BL5" s="622"/>
      <c r="BM5" s="622"/>
      <c r="BN5" s="623"/>
      <c r="BO5" s="659">
        <v>100</v>
      </c>
      <c r="BP5" s="659"/>
      <c r="BQ5" s="659"/>
      <c r="BR5" s="659"/>
      <c r="BS5" s="660">
        <v>34115</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197152</v>
      </c>
      <c r="S6" s="622"/>
      <c r="T6" s="622"/>
      <c r="U6" s="622"/>
      <c r="V6" s="622"/>
      <c r="W6" s="622"/>
      <c r="X6" s="622"/>
      <c r="Y6" s="623"/>
      <c r="Z6" s="659">
        <v>1.2</v>
      </c>
      <c r="AA6" s="659"/>
      <c r="AB6" s="659"/>
      <c r="AC6" s="659"/>
      <c r="AD6" s="660">
        <v>197152</v>
      </c>
      <c r="AE6" s="660"/>
      <c r="AF6" s="660"/>
      <c r="AG6" s="660"/>
      <c r="AH6" s="660"/>
      <c r="AI6" s="660"/>
      <c r="AJ6" s="660"/>
      <c r="AK6" s="660"/>
      <c r="AL6" s="624">
        <v>2.8</v>
      </c>
      <c r="AM6" s="625"/>
      <c r="AN6" s="625"/>
      <c r="AO6" s="661"/>
      <c r="AP6" s="618" t="s">
        <v>222</v>
      </c>
      <c r="AQ6" s="619"/>
      <c r="AR6" s="619"/>
      <c r="AS6" s="619"/>
      <c r="AT6" s="619"/>
      <c r="AU6" s="619"/>
      <c r="AV6" s="619"/>
      <c r="AW6" s="619"/>
      <c r="AX6" s="619"/>
      <c r="AY6" s="619"/>
      <c r="AZ6" s="619"/>
      <c r="BA6" s="619"/>
      <c r="BB6" s="619"/>
      <c r="BC6" s="619"/>
      <c r="BD6" s="619"/>
      <c r="BE6" s="619"/>
      <c r="BF6" s="620"/>
      <c r="BG6" s="621">
        <v>1133324</v>
      </c>
      <c r="BH6" s="622"/>
      <c r="BI6" s="622"/>
      <c r="BJ6" s="622"/>
      <c r="BK6" s="622"/>
      <c r="BL6" s="622"/>
      <c r="BM6" s="622"/>
      <c r="BN6" s="623"/>
      <c r="BO6" s="659">
        <v>100</v>
      </c>
      <c r="BP6" s="659"/>
      <c r="BQ6" s="659"/>
      <c r="BR6" s="659"/>
      <c r="BS6" s="660">
        <v>34115</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90004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90004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798</v>
      </c>
      <c r="S7" s="622"/>
      <c r="T7" s="622"/>
      <c r="U7" s="622"/>
      <c r="V7" s="622"/>
      <c r="W7" s="622"/>
      <c r="X7" s="622"/>
      <c r="Y7" s="623"/>
      <c r="Z7" s="659">
        <v>0</v>
      </c>
      <c r="AA7" s="659"/>
      <c r="AB7" s="659"/>
      <c r="AC7" s="659"/>
      <c r="AD7" s="660">
        <v>798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423913</v>
      </c>
      <c r="BH7" s="622"/>
      <c r="BI7" s="622"/>
      <c r="BJ7" s="622"/>
      <c r="BK7" s="622"/>
      <c r="BL7" s="622"/>
      <c r="BM7" s="622"/>
      <c r="BN7" s="623"/>
      <c r="BO7" s="659">
        <v>37.4</v>
      </c>
      <c r="BP7" s="659"/>
      <c r="BQ7" s="659"/>
      <c r="BR7" s="659"/>
      <c r="BS7" s="660">
        <v>12630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3351742</v>
      </c>
      <c r="CS7" s="622"/>
      <c r="CT7" s="622"/>
      <c r="CU7" s="622"/>
      <c r="CV7" s="622"/>
      <c r="CW7" s="622"/>
      <c r="CX7" s="622"/>
      <c r="CY7" s="623"/>
      <c r="CZ7" s="659">
        <v>21.2</v>
      </c>
      <c r="DA7" s="659"/>
      <c r="DB7" s="659"/>
      <c r="DC7" s="659"/>
      <c r="DD7" s="627">
        <v>1114820</v>
      </c>
      <c r="DE7" s="622"/>
      <c r="DF7" s="622"/>
      <c r="DG7" s="622"/>
      <c r="DH7" s="622"/>
      <c r="DI7" s="622"/>
      <c r="DJ7" s="622"/>
      <c r="DK7" s="622"/>
      <c r="DL7" s="622"/>
      <c r="DM7" s="622"/>
      <c r="DN7" s="622"/>
      <c r="DO7" s="622"/>
      <c r="DP7" s="623"/>
      <c r="DQ7" s="627">
        <v>1558586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4292</v>
      </c>
      <c r="S8" s="622"/>
      <c r="T8" s="622"/>
      <c r="U8" s="622"/>
      <c r="V8" s="622"/>
      <c r="W8" s="622"/>
      <c r="X8" s="622"/>
      <c r="Y8" s="623"/>
      <c r="Z8" s="659">
        <v>0</v>
      </c>
      <c r="AA8" s="659"/>
      <c r="AB8" s="659"/>
      <c r="AC8" s="659"/>
      <c r="AD8" s="660">
        <v>4292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17675</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2622417</v>
      </c>
      <c r="CS8" s="622"/>
      <c r="CT8" s="622"/>
      <c r="CU8" s="622"/>
      <c r="CV8" s="622"/>
      <c r="CW8" s="622"/>
      <c r="CX8" s="622"/>
      <c r="CY8" s="623"/>
      <c r="CZ8" s="659">
        <v>16.600000000000001</v>
      </c>
      <c r="DA8" s="659"/>
      <c r="DB8" s="659"/>
      <c r="DC8" s="659"/>
      <c r="DD8" s="627">
        <v>2827</v>
      </c>
      <c r="DE8" s="622"/>
      <c r="DF8" s="622"/>
      <c r="DG8" s="622"/>
      <c r="DH8" s="622"/>
      <c r="DI8" s="622"/>
      <c r="DJ8" s="622"/>
      <c r="DK8" s="622"/>
      <c r="DL8" s="622"/>
      <c r="DM8" s="622"/>
      <c r="DN8" s="622"/>
      <c r="DO8" s="622"/>
      <c r="DP8" s="623"/>
      <c r="DQ8" s="627">
        <v>1436830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4490</v>
      </c>
      <c r="S9" s="622"/>
      <c r="T9" s="622"/>
      <c r="U9" s="622"/>
      <c r="V9" s="622"/>
      <c r="W9" s="622"/>
      <c r="X9" s="622"/>
      <c r="Y9" s="623"/>
      <c r="Z9" s="659">
        <v>0</v>
      </c>
      <c r="AA9" s="659"/>
      <c r="AB9" s="659"/>
      <c r="AC9" s="659"/>
      <c r="AD9" s="660">
        <v>4490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350306</v>
      </c>
      <c r="BH9" s="622"/>
      <c r="BI9" s="622"/>
      <c r="BJ9" s="622"/>
      <c r="BK9" s="622"/>
      <c r="BL9" s="622"/>
      <c r="BM9" s="622"/>
      <c r="BN9" s="623"/>
      <c r="BO9" s="659">
        <v>30.9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2217135</v>
      </c>
      <c r="CS9" s="622"/>
      <c r="CT9" s="622"/>
      <c r="CU9" s="622"/>
      <c r="CV9" s="622"/>
      <c r="CW9" s="622"/>
      <c r="CX9" s="622"/>
      <c r="CY9" s="623"/>
      <c r="CZ9" s="659">
        <v>14</v>
      </c>
      <c r="DA9" s="659"/>
      <c r="DB9" s="659"/>
      <c r="DC9" s="659"/>
      <c r="DD9" s="627" t="s">
        <v>122</v>
      </c>
      <c r="DE9" s="622"/>
      <c r="DF9" s="622"/>
      <c r="DG9" s="622"/>
      <c r="DH9" s="622"/>
      <c r="DI9" s="622"/>
      <c r="DJ9" s="622"/>
      <c r="DK9" s="622"/>
      <c r="DL9" s="622"/>
      <c r="DM9" s="622"/>
      <c r="DN9" s="622"/>
      <c r="DO9" s="622"/>
      <c r="DP9" s="623"/>
      <c r="DQ9" s="627">
        <v>1198573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28992</v>
      </c>
      <c r="BH10" s="622"/>
      <c r="BI10" s="622"/>
      <c r="BJ10" s="622"/>
      <c r="BK10" s="622"/>
      <c r="BL10" s="622"/>
      <c r="BM10" s="622"/>
      <c r="BN10" s="623"/>
      <c r="BO10" s="659">
        <v>2.6</v>
      </c>
      <c r="BP10" s="659"/>
      <c r="BQ10" s="659"/>
      <c r="BR10" s="659"/>
      <c r="BS10" s="660">
        <v>4933</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3840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3840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243910</v>
      </c>
      <c r="S11" s="622"/>
      <c r="T11" s="622"/>
      <c r="U11" s="622"/>
      <c r="V11" s="622"/>
      <c r="W11" s="622"/>
      <c r="X11" s="622"/>
      <c r="Y11" s="623"/>
      <c r="Z11" s="624">
        <v>1.5</v>
      </c>
      <c r="AA11" s="625"/>
      <c r="AB11" s="625"/>
      <c r="AC11" s="626"/>
      <c r="AD11" s="627">
        <v>243910</v>
      </c>
      <c r="AE11" s="622"/>
      <c r="AF11" s="622"/>
      <c r="AG11" s="622"/>
      <c r="AH11" s="622"/>
      <c r="AI11" s="622"/>
      <c r="AJ11" s="622"/>
      <c r="AK11" s="623"/>
      <c r="AL11" s="624">
        <v>3.4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26940</v>
      </c>
      <c r="BH11" s="622"/>
      <c r="BI11" s="622"/>
      <c r="BJ11" s="622"/>
      <c r="BK11" s="622"/>
      <c r="BL11" s="622"/>
      <c r="BM11" s="622"/>
      <c r="BN11" s="623"/>
      <c r="BO11" s="659">
        <v>2.4</v>
      </c>
      <c r="BP11" s="659"/>
      <c r="BQ11" s="659"/>
      <c r="BR11" s="659"/>
      <c r="BS11" s="660">
        <v>7697</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1436859</v>
      </c>
      <c r="CS11" s="622"/>
      <c r="CT11" s="622"/>
      <c r="CU11" s="622"/>
      <c r="CV11" s="622"/>
      <c r="CW11" s="622"/>
      <c r="CX11" s="622"/>
      <c r="CY11" s="623"/>
      <c r="CZ11" s="659">
        <v>9.1</v>
      </c>
      <c r="DA11" s="659"/>
      <c r="DB11" s="659"/>
      <c r="DC11" s="659"/>
      <c r="DD11" s="627">
        <v>372971</v>
      </c>
      <c r="DE11" s="622"/>
      <c r="DF11" s="622"/>
      <c r="DG11" s="622"/>
      <c r="DH11" s="622"/>
      <c r="DI11" s="622"/>
      <c r="DJ11" s="622"/>
      <c r="DK11" s="622"/>
      <c r="DL11" s="622"/>
      <c r="DM11" s="622"/>
      <c r="DN11" s="622"/>
      <c r="DO11" s="622"/>
      <c r="DP11" s="623"/>
      <c r="DQ11" s="627">
        <v>752588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611771</v>
      </c>
      <c r="BH12" s="622"/>
      <c r="BI12" s="622"/>
      <c r="BJ12" s="622"/>
      <c r="BK12" s="622"/>
      <c r="BL12" s="622"/>
      <c r="BM12" s="622"/>
      <c r="BN12" s="623"/>
      <c r="BO12" s="659">
        <v>54</v>
      </c>
      <c r="BP12" s="659"/>
      <c r="BQ12" s="659"/>
      <c r="BR12" s="659"/>
      <c r="BS12" s="660">
        <v>21485</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260188</v>
      </c>
      <c r="CS12" s="622"/>
      <c r="CT12" s="622"/>
      <c r="CU12" s="622"/>
      <c r="CV12" s="622"/>
      <c r="CW12" s="622"/>
      <c r="CX12" s="622"/>
      <c r="CY12" s="623"/>
      <c r="CZ12" s="659">
        <v>1.6</v>
      </c>
      <c r="DA12" s="659"/>
      <c r="DB12" s="659"/>
      <c r="DC12" s="659"/>
      <c r="DD12" s="627">
        <v>53408</v>
      </c>
      <c r="DE12" s="622"/>
      <c r="DF12" s="622"/>
      <c r="DG12" s="622"/>
      <c r="DH12" s="622"/>
      <c r="DI12" s="622"/>
      <c r="DJ12" s="622"/>
      <c r="DK12" s="622"/>
      <c r="DL12" s="622"/>
      <c r="DM12" s="622"/>
      <c r="DN12" s="622"/>
      <c r="DO12" s="622"/>
      <c r="DP12" s="623"/>
      <c r="DQ12" s="627">
        <v>178661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608791</v>
      </c>
      <c r="BH13" s="622"/>
      <c r="BI13" s="622"/>
      <c r="BJ13" s="622"/>
      <c r="BK13" s="622"/>
      <c r="BL13" s="622"/>
      <c r="BM13" s="622"/>
      <c r="BN13" s="623"/>
      <c r="BO13" s="659">
        <v>53.7</v>
      </c>
      <c r="BP13" s="659"/>
      <c r="BQ13" s="659"/>
      <c r="BR13" s="659"/>
      <c r="BS13" s="660">
        <v>21485</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959683</v>
      </c>
      <c r="CS13" s="622"/>
      <c r="CT13" s="622"/>
      <c r="CU13" s="622"/>
      <c r="CV13" s="622"/>
      <c r="CW13" s="622"/>
      <c r="CX13" s="622"/>
      <c r="CY13" s="623"/>
      <c r="CZ13" s="659">
        <v>6.1</v>
      </c>
      <c r="DA13" s="659"/>
      <c r="DB13" s="659"/>
      <c r="DC13" s="659"/>
      <c r="DD13" s="627">
        <v>459979</v>
      </c>
      <c r="DE13" s="622"/>
      <c r="DF13" s="622"/>
      <c r="DG13" s="622"/>
      <c r="DH13" s="622"/>
      <c r="DI13" s="622"/>
      <c r="DJ13" s="622"/>
      <c r="DK13" s="622"/>
      <c r="DL13" s="622"/>
      <c r="DM13" s="622"/>
      <c r="DN13" s="622"/>
      <c r="DO13" s="622"/>
      <c r="DP13" s="623"/>
      <c r="DQ13" s="627">
        <v>521976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909</v>
      </c>
      <c r="S14" s="622"/>
      <c r="T14" s="622"/>
      <c r="U14" s="622"/>
      <c r="V14" s="622"/>
      <c r="W14" s="622"/>
      <c r="X14" s="622"/>
      <c r="Y14" s="623"/>
      <c r="Z14" s="659">
        <v>0</v>
      </c>
      <c r="AA14" s="659"/>
      <c r="AB14" s="659"/>
      <c r="AC14" s="659"/>
      <c r="AD14" s="660">
        <v>909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50349</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432664</v>
      </c>
      <c r="CS14" s="622"/>
      <c r="CT14" s="622"/>
      <c r="CU14" s="622"/>
      <c r="CV14" s="622"/>
      <c r="CW14" s="622"/>
      <c r="CX14" s="622"/>
      <c r="CY14" s="623"/>
      <c r="CZ14" s="659">
        <v>2.7</v>
      </c>
      <c r="DA14" s="659"/>
      <c r="DB14" s="659"/>
      <c r="DC14" s="659"/>
      <c r="DD14" s="627">
        <v>15715</v>
      </c>
      <c r="DE14" s="622"/>
      <c r="DF14" s="622"/>
      <c r="DG14" s="622"/>
      <c r="DH14" s="622"/>
      <c r="DI14" s="622"/>
      <c r="DJ14" s="622"/>
      <c r="DK14" s="622"/>
      <c r="DL14" s="622"/>
      <c r="DM14" s="622"/>
      <c r="DN14" s="622"/>
      <c r="DO14" s="622"/>
      <c r="DP14" s="623"/>
      <c r="DQ14" s="627">
        <v>392426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47291</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2748457</v>
      </c>
      <c r="CS15" s="622"/>
      <c r="CT15" s="622"/>
      <c r="CU15" s="622"/>
      <c r="CV15" s="622"/>
      <c r="CW15" s="622"/>
      <c r="CX15" s="622"/>
      <c r="CY15" s="623"/>
      <c r="CZ15" s="659">
        <v>17.399999999999999</v>
      </c>
      <c r="DA15" s="659"/>
      <c r="DB15" s="659"/>
      <c r="DC15" s="659"/>
      <c r="DD15" s="627">
        <v>1768073</v>
      </c>
      <c r="DE15" s="622"/>
      <c r="DF15" s="622"/>
      <c r="DG15" s="622"/>
      <c r="DH15" s="622"/>
      <c r="DI15" s="622"/>
      <c r="DJ15" s="622"/>
      <c r="DK15" s="622"/>
      <c r="DL15" s="622"/>
      <c r="DM15" s="622"/>
      <c r="DN15" s="622"/>
      <c r="DO15" s="622"/>
      <c r="DP15" s="623"/>
      <c r="DQ15" s="627">
        <v>853035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10373</v>
      </c>
      <c r="S16" s="622"/>
      <c r="T16" s="622"/>
      <c r="U16" s="622"/>
      <c r="V16" s="622"/>
      <c r="W16" s="622"/>
      <c r="X16" s="622"/>
      <c r="Y16" s="623"/>
      <c r="Z16" s="659">
        <v>0.1</v>
      </c>
      <c r="AA16" s="659"/>
      <c r="AB16" s="659"/>
      <c r="AC16" s="659"/>
      <c r="AD16" s="660">
        <v>10373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83621</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9153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22062</v>
      </c>
      <c r="S17" s="622"/>
      <c r="T17" s="622"/>
      <c r="U17" s="622"/>
      <c r="V17" s="622"/>
      <c r="W17" s="622"/>
      <c r="X17" s="622"/>
      <c r="Y17" s="623"/>
      <c r="Z17" s="659">
        <v>0.1</v>
      </c>
      <c r="AA17" s="659"/>
      <c r="AB17" s="659"/>
      <c r="AC17" s="659"/>
      <c r="AD17" s="660">
        <v>22062</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1580918</v>
      </c>
      <c r="CS17" s="622"/>
      <c r="CT17" s="622"/>
      <c r="CU17" s="622"/>
      <c r="CV17" s="622"/>
      <c r="CW17" s="622"/>
      <c r="CX17" s="622"/>
      <c r="CY17" s="623"/>
      <c r="CZ17" s="659">
        <v>10</v>
      </c>
      <c r="DA17" s="659"/>
      <c r="DB17" s="659"/>
      <c r="DC17" s="659"/>
      <c r="DD17" s="627" t="s">
        <v>122</v>
      </c>
      <c r="DE17" s="622"/>
      <c r="DF17" s="622"/>
      <c r="DG17" s="622"/>
      <c r="DH17" s="622"/>
      <c r="DI17" s="622"/>
      <c r="DJ17" s="622"/>
      <c r="DK17" s="622"/>
      <c r="DL17" s="622"/>
      <c r="DM17" s="622"/>
      <c r="DN17" s="622"/>
      <c r="DO17" s="622"/>
      <c r="DP17" s="623"/>
      <c r="DQ17" s="627">
        <v>1539097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4892</v>
      </c>
      <c r="S18" s="622"/>
      <c r="T18" s="622"/>
      <c r="U18" s="622"/>
      <c r="V18" s="622"/>
      <c r="W18" s="622"/>
      <c r="X18" s="622"/>
      <c r="Y18" s="623"/>
      <c r="Z18" s="659">
        <v>0</v>
      </c>
      <c r="AA18" s="659"/>
      <c r="AB18" s="659"/>
      <c r="AC18" s="659"/>
      <c r="AD18" s="660">
        <v>4892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4755</v>
      </c>
      <c r="S19" s="622"/>
      <c r="T19" s="622"/>
      <c r="U19" s="622"/>
      <c r="V19" s="622"/>
      <c r="W19" s="622"/>
      <c r="X19" s="622"/>
      <c r="Y19" s="623"/>
      <c r="Z19" s="659">
        <v>0</v>
      </c>
      <c r="AA19" s="659"/>
      <c r="AB19" s="659"/>
      <c r="AC19" s="659"/>
      <c r="AD19" s="660">
        <v>4755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137</v>
      </c>
      <c r="S20" s="622"/>
      <c r="T20" s="622"/>
      <c r="U20" s="622"/>
      <c r="V20" s="622"/>
      <c r="W20" s="622"/>
      <c r="X20" s="622"/>
      <c r="Y20" s="623"/>
      <c r="Z20" s="659">
        <v>0</v>
      </c>
      <c r="AA20" s="659"/>
      <c r="AB20" s="659"/>
      <c r="AC20" s="659"/>
      <c r="AD20" s="660">
        <v>137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15787528</v>
      </c>
      <c r="CS20" s="622"/>
      <c r="CT20" s="622"/>
      <c r="CU20" s="622"/>
      <c r="CV20" s="622"/>
      <c r="CW20" s="622"/>
      <c r="CX20" s="622"/>
      <c r="CY20" s="623"/>
      <c r="CZ20" s="659">
        <v>100</v>
      </c>
      <c r="DA20" s="659"/>
      <c r="DB20" s="659"/>
      <c r="DC20" s="659"/>
      <c r="DD20" s="627">
        <v>3787793</v>
      </c>
      <c r="DE20" s="622"/>
      <c r="DF20" s="622"/>
      <c r="DG20" s="622"/>
      <c r="DH20" s="622"/>
      <c r="DI20" s="622"/>
      <c r="DJ20" s="622"/>
      <c r="DK20" s="622"/>
      <c r="DL20" s="622"/>
      <c r="DM20" s="622"/>
      <c r="DN20" s="622"/>
      <c r="DO20" s="622"/>
      <c r="DP20" s="623"/>
      <c r="DQ20" s="627">
        <v>8534769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6269656</v>
      </c>
      <c r="S21" s="622"/>
      <c r="T21" s="622"/>
      <c r="U21" s="622"/>
      <c r="V21" s="622"/>
      <c r="W21" s="622"/>
      <c r="X21" s="622"/>
      <c r="Y21" s="623"/>
      <c r="Z21" s="659">
        <v>38.6</v>
      </c>
      <c r="AA21" s="659"/>
      <c r="AB21" s="659"/>
      <c r="AC21" s="659"/>
      <c r="AD21" s="660">
        <v>5460932</v>
      </c>
      <c r="AE21" s="660"/>
      <c r="AF21" s="660"/>
      <c r="AG21" s="660"/>
      <c r="AH21" s="660"/>
      <c r="AI21" s="660"/>
      <c r="AJ21" s="660"/>
      <c r="AK21" s="660"/>
      <c r="AL21" s="624">
        <v>77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5460932</v>
      </c>
      <c r="S22" s="622"/>
      <c r="T22" s="622"/>
      <c r="U22" s="622"/>
      <c r="V22" s="622"/>
      <c r="W22" s="622"/>
      <c r="X22" s="622"/>
      <c r="Y22" s="623"/>
      <c r="Z22" s="659">
        <v>33.700000000000003</v>
      </c>
      <c r="AA22" s="659"/>
      <c r="AB22" s="659"/>
      <c r="AC22" s="659"/>
      <c r="AD22" s="660">
        <v>5460932</v>
      </c>
      <c r="AE22" s="660"/>
      <c r="AF22" s="660"/>
      <c r="AG22" s="660"/>
      <c r="AH22" s="660"/>
      <c r="AI22" s="660"/>
      <c r="AJ22" s="660"/>
      <c r="AK22" s="660"/>
      <c r="AL22" s="624">
        <v>77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808724</v>
      </c>
      <c r="S23" s="622"/>
      <c r="T23" s="622"/>
      <c r="U23" s="622"/>
      <c r="V23" s="622"/>
      <c r="W23" s="622"/>
      <c r="X23" s="622"/>
      <c r="Y23" s="623"/>
      <c r="Z23" s="659">
        <v>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4815940</v>
      </c>
      <c r="CS24" s="677"/>
      <c r="CT24" s="677"/>
      <c r="CU24" s="677"/>
      <c r="CV24" s="677"/>
      <c r="CW24" s="677"/>
      <c r="CX24" s="677"/>
      <c r="CY24" s="702"/>
      <c r="CZ24" s="703">
        <v>30.5</v>
      </c>
      <c r="DA24" s="685"/>
      <c r="DB24" s="685"/>
      <c r="DC24" s="705"/>
      <c r="DD24" s="701">
        <v>3774617</v>
      </c>
      <c r="DE24" s="677"/>
      <c r="DF24" s="677"/>
      <c r="DG24" s="677"/>
      <c r="DH24" s="677"/>
      <c r="DI24" s="677"/>
      <c r="DJ24" s="677"/>
      <c r="DK24" s="702"/>
      <c r="DL24" s="701">
        <v>3556060</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7891858</v>
      </c>
      <c r="S25" s="622"/>
      <c r="T25" s="622"/>
      <c r="U25" s="622"/>
      <c r="V25" s="622"/>
      <c r="W25" s="622"/>
      <c r="X25" s="622"/>
      <c r="Y25" s="623"/>
      <c r="Z25" s="659">
        <v>48.6</v>
      </c>
      <c r="AA25" s="659"/>
      <c r="AB25" s="659"/>
      <c r="AC25" s="659"/>
      <c r="AD25" s="660">
        <v>7083134</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1770820</v>
      </c>
      <c r="CS25" s="634"/>
      <c r="CT25" s="634"/>
      <c r="CU25" s="634"/>
      <c r="CV25" s="634"/>
      <c r="CW25" s="634"/>
      <c r="CX25" s="634"/>
      <c r="CY25" s="635"/>
      <c r="CZ25" s="624">
        <v>11.2</v>
      </c>
      <c r="DA25" s="636"/>
      <c r="DB25" s="636"/>
      <c r="DC25" s="637"/>
      <c r="DD25" s="627">
        <v>1639238</v>
      </c>
      <c r="DE25" s="634"/>
      <c r="DF25" s="634"/>
      <c r="DG25" s="634"/>
      <c r="DH25" s="634"/>
      <c r="DI25" s="634"/>
      <c r="DJ25" s="634"/>
      <c r="DK25" s="635"/>
      <c r="DL25" s="627">
        <v>1619741</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1131</v>
      </c>
      <c r="S26" s="622"/>
      <c r="T26" s="622"/>
      <c r="U26" s="622"/>
      <c r="V26" s="622"/>
      <c r="W26" s="622"/>
      <c r="X26" s="622"/>
      <c r="Y26" s="623"/>
      <c r="Z26" s="659">
        <v>0</v>
      </c>
      <c r="AA26" s="659"/>
      <c r="AB26" s="659"/>
      <c r="AC26" s="659"/>
      <c r="AD26" s="660">
        <v>1131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1150560</v>
      </c>
      <c r="CS26" s="622"/>
      <c r="CT26" s="622"/>
      <c r="CU26" s="622"/>
      <c r="CV26" s="622"/>
      <c r="CW26" s="622"/>
      <c r="CX26" s="622"/>
      <c r="CY26" s="623"/>
      <c r="CZ26" s="624">
        <v>7.3</v>
      </c>
      <c r="DA26" s="636"/>
      <c r="DB26" s="636"/>
      <c r="DC26" s="637"/>
      <c r="DD26" s="627">
        <v>1087153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117199</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1133324</v>
      </c>
      <c r="BH27" s="622"/>
      <c r="BI27" s="622"/>
      <c r="BJ27" s="622"/>
      <c r="BK27" s="622"/>
      <c r="BL27" s="622"/>
      <c r="BM27" s="622"/>
      <c r="BN27" s="623"/>
      <c r="BO27" s="659">
        <v>100</v>
      </c>
      <c r="BP27" s="659"/>
      <c r="BQ27" s="659"/>
      <c r="BR27" s="659"/>
      <c r="BS27" s="660">
        <v>34115</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1464202</v>
      </c>
      <c r="CS27" s="634"/>
      <c r="CT27" s="634"/>
      <c r="CU27" s="634"/>
      <c r="CV27" s="634"/>
      <c r="CW27" s="634"/>
      <c r="CX27" s="634"/>
      <c r="CY27" s="635"/>
      <c r="CZ27" s="624">
        <v>9.3000000000000007</v>
      </c>
      <c r="DA27" s="636"/>
      <c r="DB27" s="636"/>
      <c r="DC27" s="637"/>
      <c r="DD27" s="627">
        <v>596282</v>
      </c>
      <c r="DE27" s="634"/>
      <c r="DF27" s="634"/>
      <c r="DG27" s="634"/>
      <c r="DH27" s="634"/>
      <c r="DI27" s="634"/>
      <c r="DJ27" s="634"/>
      <c r="DK27" s="635"/>
      <c r="DL27" s="627">
        <v>397222</v>
      </c>
      <c r="DM27" s="634"/>
      <c r="DN27" s="634"/>
      <c r="DO27" s="634"/>
      <c r="DP27" s="634"/>
      <c r="DQ27" s="634"/>
      <c r="DR27" s="634"/>
      <c r="DS27" s="634"/>
      <c r="DT27" s="634"/>
      <c r="DU27" s="634"/>
      <c r="DV27" s="635"/>
      <c r="DW27" s="624">
        <v>5.6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384550</v>
      </c>
      <c r="S28" s="622"/>
      <c r="T28" s="622"/>
      <c r="U28" s="622"/>
      <c r="V28" s="622"/>
      <c r="W28" s="622"/>
      <c r="X28" s="622"/>
      <c r="Y28" s="623"/>
      <c r="Z28" s="659">
        <v>2.4</v>
      </c>
      <c r="AA28" s="659"/>
      <c r="AB28" s="659"/>
      <c r="AC28" s="659"/>
      <c r="AD28" s="660">
        <v>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1580918</v>
      </c>
      <c r="CS28" s="622"/>
      <c r="CT28" s="622"/>
      <c r="CU28" s="622"/>
      <c r="CV28" s="622"/>
      <c r="CW28" s="622"/>
      <c r="CX28" s="622"/>
      <c r="CY28" s="623"/>
      <c r="CZ28" s="624">
        <v>10</v>
      </c>
      <c r="DA28" s="636"/>
      <c r="DB28" s="636"/>
      <c r="DC28" s="637"/>
      <c r="DD28" s="627">
        <v>1539097</v>
      </c>
      <c r="DE28" s="622"/>
      <c r="DF28" s="622"/>
      <c r="DG28" s="622"/>
      <c r="DH28" s="622"/>
      <c r="DI28" s="622"/>
      <c r="DJ28" s="622"/>
      <c r="DK28" s="623"/>
      <c r="DL28" s="627">
        <v>1539097</v>
      </c>
      <c r="DM28" s="622"/>
      <c r="DN28" s="622"/>
      <c r="DO28" s="622"/>
      <c r="DP28" s="622"/>
      <c r="DQ28" s="622"/>
      <c r="DR28" s="622"/>
      <c r="DS28" s="622"/>
      <c r="DT28" s="622"/>
      <c r="DU28" s="622"/>
      <c r="DV28" s="623"/>
      <c r="DW28" s="624">
        <v>21.6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21923</v>
      </c>
      <c r="S29" s="622"/>
      <c r="T29" s="622"/>
      <c r="U29" s="622"/>
      <c r="V29" s="622"/>
      <c r="W29" s="622"/>
      <c r="X29" s="622"/>
      <c r="Y29" s="623"/>
      <c r="Z29" s="659">
        <v>0.1</v>
      </c>
      <c r="AA29" s="659"/>
      <c r="AB29" s="659"/>
      <c r="AC29" s="659"/>
      <c r="AD29" s="660">
        <v>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1579761</v>
      </c>
      <c r="CS29" s="634"/>
      <c r="CT29" s="634"/>
      <c r="CU29" s="634"/>
      <c r="CV29" s="634"/>
      <c r="CW29" s="634"/>
      <c r="CX29" s="634"/>
      <c r="CY29" s="635"/>
      <c r="CZ29" s="624">
        <v>10</v>
      </c>
      <c r="DA29" s="636"/>
      <c r="DB29" s="636"/>
      <c r="DC29" s="637"/>
      <c r="DD29" s="627">
        <v>1537940</v>
      </c>
      <c r="DE29" s="634"/>
      <c r="DF29" s="634"/>
      <c r="DG29" s="634"/>
      <c r="DH29" s="634"/>
      <c r="DI29" s="634"/>
      <c r="DJ29" s="634"/>
      <c r="DK29" s="635"/>
      <c r="DL29" s="627">
        <v>1537940</v>
      </c>
      <c r="DM29" s="634"/>
      <c r="DN29" s="634"/>
      <c r="DO29" s="634"/>
      <c r="DP29" s="634"/>
      <c r="DQ29" s="634"/>
      <c r="DR29" s="634"/>
      <c r="DS29" s="634"/>
      <c r="DT29" s="634"/>
      <c r="DU29" s="634"/>
      <c r="DV29" s="635"/>
      <c r="DW29" s="624">
        <v>21.6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1800626</v>
      </c>
      <c r="S30" s="622"/>
      <c r="T30" s="622"/>
      <c r="U30" s="622"/>
      <c r="V30" s="622"/>
      <c r="W30" s="622"/>
      <c r="X30" s="622"/>
      <c r="Y30" s="623"/>
      <c r="Z30" s="659">
        <v>11.1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1529895</v>
      </c>
      <c r="CS30" s="622"/>
      <c r="CT30" s="622"/>
      <c r="CU30" s="622"/>
      <c r="CV30" s="622"/>
      <c r="CW30" s="622"/>
      <c r="CX30" s="622"/>
      <c r="CY30" s="623"/>
      <c r="CZ30" s="624">
        <v>9.6999999999999993</v>
      </c>
      <c r="DA30" s="636"/>
      <c r="DB30" s="636"/>
      <c r="DC30" s="637"/>
      <c r="DD30" s="627">
        <v>1491554</v>
      </c>
      <c r="DE30" s="622"/>
      <c r="DF30" s="622"/>
      <c r="DG30" s="622"/>
      <c r="DH30" s="622"/>
      <c r="DI30" s="622"/>
      <c r="DJ30" s="622"/>
      <c r="DK30" s="623"/>
      <c r="DL30" s="627">
        <v>1491554</v>
      </c>
      <c r="DM30" s="622"/>
      <c r="DN30" s="622"/>
      <c r="DO30" s="622"/>
      <c r="DP30" s="622"/>
      <c r="DQ30" s="622"/>
      <c r="DR30" s="622"/>
      <c r="DS30" s="622"/>
      <c r="DT30" s="622"/>
      <c r="DU30" s="622"/>
      <c r="DV30" s="623"/>
      <c r="DW30" s="624">
        <v>21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99.8</v>
      </c>
      <c r="BH31" s="684"/>
      <c r="BI31" s="684"/>
      <c r="BJ31" s="684"/>
      <c r="BK31" s="684"/>
      <c r="BL31" s="684"/>
      <c r="BM31" s="685">
        <v>98.3</v>
      </c>
      <c r="BN31" s="684"/>
      <c r="BO31" s="684"/>
      <c r="BP31" s="684"/>
      <c r="BQ31" s="686"/>
      <c r="BR31" s="683">
        <v>99.6</v>
      </c>
      <c r="BS31" s="684"/>
      <c r="BT31" s="684"/>
      <c r="BU31" s="684"/>
      <c r="BV31" s="684"/>
      <c r="BW31" s="684"/>
      <c r="BX31" s="685">
        <v>98</v>
      </c>
      <c r="BY31" s="684"/>
      <c r="BZ31" s="684"/>
      <c r="CA31" s="684"/>
      <c r="CB31" s="686"/>
      <c r="CD31" s="642"/>
      <c r="CE31" s="643"/>
      <c r="CF31" s="618" t="s">
        <v>301</v>
      </c>
      <c r="CG31" s="619"/>
      <c r="CH31" s="619"/>
      <c r="CI31" s="619"/>
      <c r="CJ31" s="619"/>
      <c r="CK31" s="619"/>
      <c r="CL31" s="619"/>
      <c r="CM31" s="619"/>
      <c r="CN31" s="619"/>
      <c r="CO31" s="619"/>
      <c r="CP31" s="619"/>
      <c r="CQ31" s="620"/>
      <c r="CR31" s="621">
        <v>49866</v>
      </c>
      <c r="CS31" s="634"/>
      <c r="CT31" s="634"/>
      <c r="CU31" s="634"/>
      <c r="CV31" s="634"/>
      <c r="CW31" s="634"/>
      <c r="CX31" s="634"/>
      <c r="CY31" s="635"/>
      <c r="CZ31" s="624">
        <v>0.3</v>
      </c>
      <c r="DA31" s="636"/>
      <c r="DB31" s="636"/>
      <c r="DC31" s="637"/>
      <c r="DD31" s="627">
        <v>46386</v>
      </c>
      <c r="DE31" s="634"/>
      <c r="DF31" s="634"/>
      <c r="DG31" s="634"/>
      <c r="DH31" s="634"/>
      <c r="DI31" s="634"/>
      <c r="DJ31" s="634"/>
      <c r="DK31" s="635"/>
      <c r="DL31" s="627">
        <v>46386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1075041</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99.9</v>
      </c>
      <c r="BH32" s="634"/>
      <c r="BI32" s="634"/>
      <c r="BJ32" s="634"/>
      <c r="BK32" s="634"/>
      <c r="BL32" s="634"/>
      <c r="BM32" s="625">
        <v>99.5</v>
      </c>
      <c r="BN32" s="634"/>
      <c r="BO32" s="634"/>
      <c r="BP32" s="634"/>
      <c r="BQ32" s="657"/>
      <c r="BR32" s="687">
        <v>99.7</v>
      </c>
      <c r="BS32" s="634"/>
      <c r="BT32" s="634"/>
      <c r="BU32" s="634"/>
      <c r="BV32" s="634"/>
      <c r="BW32" s="634"/>
      <c r="BX32" s="625">
        <v>99.2</v>
      </c>
      <c r="BY32" s="634"/>
      <c r="BZ32" s="634"/>
      <c r="CA32" s="634"/>
      <c r="CB32" s="657"/>
      <c r="CD32" s="644"/>
      <c r="CE32" s="645"/>
      <c r="CF32" s="618" t="s">
        <v>305</v>
      </c>
      <c r="CG32" s="619"/>
      <c r="CH32" s="619"/>
      <c r="CI32" s="619"/>
      <c r="CJ32" s="619"/>
      <c r="CK32" s="619"/>
      <c r="CL32" s="619"/>
      <c r="CM32" s="619"/>
      <c r="CN32" s="619"/>
      <c r="CO32" s="619"/>
      <c r="CP32" s="619"/>
      <c r="CQ32" s="620"/>
      <c r="CR32" s="621">
        <v>1157</v>
      </c>
      <c r="CS32" s="622"/>
      <c r="CT32" s="622"/>
      <c r="CU32" s="622"/>
      <c r="CV32" s="622"/>
      <c r="CW32" s="622"/>
      <c r="CX32" s="622"/>
      <c r="CY32" s="623"/>
      <c r="CZ32" s="624">
        <v>0</v>
      </c>
      <c r="DA32" s="636"/>
      <c r="DB32" s="636"/>
      <c r="DC32" s="637"/>
      <c r="DD32" s="627">
        <v>1157</v>
      </c>
      <c r="DE32" s="622"/>
      <c r="DF32" s="622"/>
      <c r="DG32" s="622"/>
      <c r="DH32" s="622"/>
      <c r="DI32" s="622"/>
      <c r="DJ32" s="622"/>
      <c r="DK32" s="623"/>
      <c r="DL32" s="627">
        <v>1157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30864</v>
      </c>
      <c r="S33" s="622"/>
      <c r="T33" s="622"/>
      <c r="U33" s="622"/>
      <c r="V33" s="622"/>
      <c r="W33" s="622"/>
      <c r="X33" s="622"/>
      <c r="Y33" s="623"/>
      <c r="Z33" s="659">
        <v>0.2</v>
      </c>
      <c r="AA33" s="659"/>
      <c r="AB33" s="659"/>
      <c r="AC33" s="659"/>
      <c r="AD33" s="660">
        <v>1213</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97.4</v>
      </c>
      <c r="BN33" s="606"/>
      <c r="BO33" s="606"/>
      <c r="BP33" s="606"/>
      <c r="BQ33" s="669"/>
      <c r="BR33" s="682">
        <v>99.6</v>
      </c>
      <c r="BS33" s="606"/>
      <c r="BT33" s="606"/>
      <c r="BU33" s="606"/>
      <c r="BV33" s="606"/>
      <c r="BW33" s="606"/>
      <c r="BX33" s="652">
        <v>97.2</v>
      </c>
      <c r="BY33" s="606"/>
      <c r="BZ33" s="606"/>
      <c r="CA33" s="606"/>
      <c r="CB33" s="669"/>
      <c r="CD33" s="618" t="s">
        <v>308</v>
      </c>
      <c r="CE33" s="619"/>
      <c r="CF33" s="619"/>
      <c r="CG33" s="619"/>
      <c r="CH33" s="619"/>
      <c r="CI33" s="619"/>
      <c r="CJ33" s="619"/>
      <c r="CK33" s="619"/>
      <c r="CL33" s="619"/>
      <c r="CM33" s="619"/>
      <c r="CN33" s="619"/>
      <c r="CO33" s="619"/>
      <c r="CP33" s="619"/>
      <c r="CQ33" s="620"/>
      <c r="CR33" s="621">
        <v>7100174</v>
      </c>
      <c r="CS33" s="634"/>
      <c r="CT33" s="634"/>
      <c r="CU33" s="634"/>
      <c r="CV33" s="634"/>
      <c r="CW33" s="634"/>
      <c r="CX33" s="634"/>
      <c r="CY33" s="635"/>
      <c r="CZ33" s="624">
        <v>45</v>
      </c>
      <c r="DA33" s="636"/>
      <c r="DB33" s="636"/>
      <c r="DC33" s="637"/>
      <c r="DD33" s="627">
        <v>4522479</v>
      </c>
      <c r="DE33" s="634"/>
      <c r="DF33" s="634"/>
      <c r="DG33" s="634"/>
      <c r="DH33" s="634"/>
      <c r="DI33" s="634"/>
      <c r="DJ33" s="634"/>
      <c r="DK33" s="635"/>
      <c r="DL33" s="627">
        <v>3104328</v>
      </c>
      <c r="DM33" s="634"/>
      <c r="DN33" s="634"/>
      <c r="DO33" s="634"/>
      <c r="DP33" s="634"/>
      <c r="DQ33" s="634"/>
      <c r="DR33" s="634"/>
      <c r="DS33" s="634"/>
      <c r="DT33" s="634"/>
      <c r="DU33" s="634"/>
      <c r="DV33" s="635"/>
      <c r="DW33" s="624">
        <v>43.6</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143552</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1382366</v>
      </c>
      <c r="CS34" s="622"/>
      <c r="CT34" s="622"/>
      <c r="CU34" s="622"/>
      <c r="CV34" s="622"/>
      <c r="CW34" s="622"/>
      <c r="CX34" s="622"/>
      <c r="CY34" s="623"/>
      <c r="CZ34" s="624">
        <v>8.8000000000000007</v>
      </c>
      <c r="DA34" s="636"/>
      <c r="DB34" s="636"/>
      <c r="DC34" s="637"/>
      <c r="DD34" s="627">
        <v>708672</v>
      </c>
      <c r="DE34" s="622"/>
      <c r="DF34" s="622"/>
      <c r="DG34" s="622"/>
      <c r="DH34" s="622"/>
      <c r="DI34" s="622"/>
      <c r="DJ34" s="622"/>
      <c r="DK34" s="623"/>
      <c r="DL34" s="627">
        <v>591534</v>
      </c>
      <c r="DM34" s="622"/>
      <c r="DN34" s="622"/>
      <c r="DO34" s="622"/>
      <c r="DP34" s="622"/>
      <c r="DQ34" s="622"/>
      <c r="DR34" s="622"/>
      <c r="DS34" s="622"/>
      <c r="DT34" s="622"/>
      <c r="DU34" s="622"/>
      <c r="DV34" s="623"/>
      <c r="DW34" s="624">
        <v>8.3000000000000007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509990</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262577</v>
      </c>
      <c r="CS35" s="634"/>
      <c r="CT35" s="634"/>
      <c r="CU35" s="634"/>
      <c r="CV35" s="634"/>
      <c r="CW35" s="634"/>
      <c r="CX35" s="634"/>
      <c r="CY35" s="635"/>
      <c r="CZ35" s="624">
        <v>1.7</v>
      </c>
      <c r="DA35" s="636"/>
      <c r="DB35" s="636"/>
      <c r="DC35" s="637"/>
      <c r="DD35" s="627">
        <v>212223</v>
      </c>
      <c r="DE35" s="634"/>
      <c r="DF35" s="634"/>
      <c r="DG35" s="634"/>
      <c r="DH35" s="634"/>
      <c r="DI35" s="634"/>
      <c r="DJ35" s="634"/>
      <c r="DK35" s="635"/>
      <c r="DL35" s="627">
        <v>124983</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375228</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2767772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11503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3311854</v>
      </c>
      <c r="CS36" s="622"/>
      <c r="CT36" s="622"/>
      <c r="CU36" s="622"/>
      <c r="CV36" s="622"/>
      <c r="CW36" s="622"/>
      <c r="CX36" s="622"/>
      <c r="CY36" s="623"/>
      <c r="CZ36" s="624">
        <v>21</v>
      </c>
      <c r="DA36" s="636"/>
      <c r="DB36" s="636"/>
      <c r="DC36" s="637"/>
      <c r="DD36" s="627">
        <v>1735432</v>
      </c>
      <c r="DE36" s="622"/>
      <c r="DF36" s="622"/>
      <c r="DG36" s="622"/>
      <c r="DH36" s="622"/>
      <c r="DI36" s="622"/>
      <c r="DJ36" s="622"/>
      <c r="DK36" s="623"/>
      <c r="DL36" s="627">
        <v>1285667</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280916</v>
      </c>
      <c r="S37" s="622"/>
      <c r="T37" s="622"/>
      <c r="U37" s="622"/>
      <c r="V37" s="622"/>
      <c r="W37" s="622"/>
      <c r="X37" s="622"/>
      <c r="Y37" s="623"/>
      <c r="Z37" s="659">
        <v>1.7</v>
      </c>
      <c r="AA37" s="659"/>
      <c r="AB37" s="659"/>
      <c r="AC37" s="659"/>
      <c r="AD37" s="660">
        <v>2352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1191028</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-6984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709738</v>
      </c>
      <c r="CS37" s="634"/>
      <c r="CT37" s="634"/>
      <c r="CU37" s="634"/>
      <c r="CV37" s="634"/>
      <c r="CW37" s="634"/>
      <c r="CX37" s="634"/>
      <c r="CY37" s="635"/>
      <c r="CZ37" s="624">
        <v>4.5</v>
      </c>
      <c r="DA37" s="636"/>
      <c r="DB37" s="636"/>
      <c r="DC37" s="637"/>
      <c r="DD37" s="627">
        <v>659093</v>
      </c>
      <c r="DE37" s="634"/>
      <c r="DF37" s="634"/>
      <c r="DG37" s="634"/>
      <c r="DH37" s="634"/>
      <c r="DI37" s="634"/>
      <c r="DJ37" s="634"/>
      <c r="DK37" s="635"/>
      <c r="DL37" s="627">
        <v>607543</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3592501</v>
      </c>
      <c r="S38" s="622"/>
      <c r="T38" s="622"/>
      <c r="U38" s="622"/>
      <c r="V38" s="622"/>
      <c r="W38" s="622"/>
      <c r="X38" s="622"/>
      <c r="Y38" s="623"/>
      <c r="Z38" s="659">
        <v>22.1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572564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1431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1318305</v>
      </c>
      <c r="CS38" s="622"/>
      <c r="CT38" s="622"/>
      <c r="CU38" s="622"/>
      <c r="CV38" s="622"/>
      <c r="CW38" s="622"/>
      <c r="CX38" s="622"/>
      <c r="CY38" s="623"/>
      <c r="CZ38" s="624">
        <v>8.4</v>
      </c>
      <c r="DA38" s="636"/>
      <c r="DB38" s="636"/>
      <c r="DC38" s="637"/>
      <c r="DD38" s="627">
        <v>1219223</v>
      </c>
      <c r="DE38" s="622"/>
      <c r="DF38" s="622"/>
      <c r="DG38" s="622"/>
      <c r="DH38" s="622"/>
      <c r="DI38" s="622"/>
      <c r="DJ38" s="622"/>
      <c r="DK38" s="623"/>
      <c r="DL38" s="627">
        <v>1102144</v>
      </c>
      <c r="DM38" s="622"/>
      <c r="DN38" s="622"/>
      <c r="DO38" s="622"/>
      <c r="DP38" s="622"/>
      <c r="DQ38" s="622"/>
      <c r="DR38" s="622"/>
      <c r="DS38" s="622"/>
      <c r="DT38" s="622"/>
      <c r="DU38" s="622"/>
      <c r="DV38" s="623"/>
      <c r="DW38" s="624">
        <v>15.5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258439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2015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824724</v>
      </c>
      <c r="CS39" s="634"/>
      <c r="CT39" s="634"/>
      <c r="CU39" s="634"/>
      <c r="CV39" s="634"/>
      <c r="CW39" s="634"/>
      <c r="CX39" s="634"/>
      <c r="CY39" s="635"/>
      <c r="CZ39" s="624">
        <v>5.2</v>
      </c>
      <c r="DA39" s="636"/>
      <c r="DB39" s="636"/>
      <c r="DC39" s="637"/>
      <c r="DD39" s="627">
        <v>646929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26201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348</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16225379</v>
      </c>
      <c r="S41" s="646"/>
      <c r="T41" s="646"/>
      <c r="U41" s="646"/>
      <c r="V41" s="646"/>
      <c r="W41" s="646"/>
      <c r="X41" s="646"/>
      <c r="Y41" s="649"/>
      <c r="Z41" s="650">
        <v>100</v>
      </c>
      <c r="AA41" s="650"/>
      <c r="AB41" s="650"/>
      <c r="AC41" s="650"/>
      <c r="AD41" s="651">
        <v>7087838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184055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561686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3871414</v>
      </c>
      <c r="CS42" s="634"/>
      <c r="CT42" s="634"/>
      <c r="CU42" s="634"/>
      <c r="CV42" s="634"/>
      <c r="CW42" s="634"/>
      <c r="CX42" s="634"/>
      <c r="CY42" s="635"/>
      <c r="CZ42" s="624">
        <v>24.5</v>
      </c>
      <c r="DA42" s="636"/>
      <c r="DB42" s="636"/>
      <c r="DC42" s="637"/>
      <c r="DD42" s="627">
        <v>237673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97576</v>
      </c>
      <c r="CS43" s="634"/>
      <c r="CT43" s="634"/>
      <c r="CU43" s="634"/>
      <c r="CV43" s="634"/>
      <c r="CW43" s="634"/>
      <c r="CX43" s="634"/>
      <c r="CY43" s="635"/>
      <c r="CZ43" s="624">
        <v>0.6</v>
      </c>
      <c r="DA43" s="636"/>
      <c r="DB43" s="636"/>
      <c r="DC43" s="637"/>
      <c r="DD43" s="627">
        <v>62293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3787793</v>
      </c>
      <c r="CS44" s="622"/>
      <c r="CT44" s="622"/>
      <c r="CU44" s="622"/>
      <c r="CV44" s="622"/>
      <c r="CW44" s="622"/>
      <c r="CX44" s="622"/>
      <c r="CY44" s="623"/>
      <c r="CZ44" s="624">
        <v>24</v>
      </c>
      <c r="DA44" s="625"/>
      <c r="DB44" s="625"/>
      <c r="DC44" s="626"/>
      <c r="DD44" s="627">
        <v>228520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1674610</v>
      </c>
      <c r="CS45" s="634"/>
      <c r="CT45" s="634"/>
      <c r="CU45" s="634"/>
      <c r="CV45" s="634"/>
      <c r="CW45" s="634"/>
      <c r="CX45" s="634"/>
      <c r="CY45" s="635"/>
      <c r="CZ45" s="624">
        <v>10.6</v>
      </c>
      <c r="DA45" s="636"/>
      <c r="DB45" s="636"/>
      <c r="DC45" s="637"/>
      <c r="DD45" s="627">
        <v>113614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2039006</v>
      </c>
      <c r="CS46" s="622"/>
      <c r="CT46" s="622"/>
      <c r="CU46" s="622"/>
      <c r="CV46" s="622"/>
      <c r="CW46" s="622"/>
      <c r="CX46" s="622"/>
      <c r="CY46" s="623"/>
      <c r="CZ46" s="624">
        <v>12.9</v>
      </c>
      <c r="DA46" s="625"/>
      <c r="DB46" s="625"/>
      <c r="DC46" s="626"/>
      <c r="DD46" s="627">
        <v>102567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83621</v>
      </c>
      <c r="CS47" s="634"/>
      <c r="CT47" s="634"/>
      <c r="CU47" s="634"/>
      <c r="CV47" s="634"/>
      <c r="CW47" s="634"/>
      <c r="CX47" s="634"/>
      <c r="CY47" s="635"/>
      <c r="CZ47" s="624">
        <v>0.5</v>
      </c>
      <c r="DA47" s="636"/>
      <c r="DB47" s="636"/>
      <c r="DC47" s="637"/>
      <c r="DD47" s="627">
        <v>9153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15787528</v>
      </c>
      <c r="CS49" s="606"/>
      <c r="CT49" s="606"/>
      <c r="CU49" s="606"/>
      <c r="CV49" s="606"/>
      <c r="CW49" s="606"/>
      <c r="CX49" s="606"/>
      <c r="CY49" s="607"/>
      <c r="CZ49" s="608">
        <v>100</v>
      </c>
      <c r="DA49" s="609"/>
      <c r="DB49" s="609"/>
      <c r="DC49" s="610"/>
      <c r="DD49" s="611">
        <v>8534769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7ZLts6q5sOWM5rsKgFUU6kX9kaAyTGKUd68cEK2Se4v6DPYa+mn5YBOisTveVwdQiq0QZUAnccVpZkkIHetyA==" saltValue="VLK/WepETanVkJE6SCmT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15668</v>
      </c>
      <c r="R7" s="1103"/>
      <c r="S7" s="1103"/>
      <c r="T7" s="1103"/>
      <c r="U7" s="1103"/>
      <c r="V7" s="1103">
        <v>15254</v>
      </c>
      <c r="W7" s="1103"/>
      <c r="X7" s="1103"/>
      <c r="Y7" s="1103"/>
      <c r="Z7" s="1103"/>
      <c r="AA7" s="1103">
        <v>414</v>
      </c>
      <c r="AB7" s="1103"/>
      <c r="AC7" s="1103"/>
      <c r="AD7" s="1103"/>
      <c r="AE7" s="1104"/>
      <c r="AF7" s="1105">
        <v>316</v>
      </c>
      <c r="AG7" s="1106"/>
      <c r="AH7" s="1106"/>
      <c r="AI7" s="1106"/>
      <c r="AJ7" s="1107"/>
      <c r="AK7" s="1108">
        <v>503</v>
      </c>
      <c r="AL7" s="1109"/>
      <c r="AM7" s="1109"/>
      <c r="AN7" s="1109"/>
      <c r="AO7" s="1109"/>
      <c r="AP7" s="1109">
        <v>15183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0</v>
      </c>
      <c r="CI7" s="1097"/>
      <c r="CJ7" s="1097"/>
      <c r="CK7" s="1097"/>
      <c r="CL7" s="1098"/>
      <c r="CM7" s="1096">
        <v>866</v>
      </c>
      <c r="CN7" s="1097"/>
      <c r="CO7" s="1097"/>
      <c r="CP7" s="1097"/>
      <c r="CQ7" s="1098"/>
      <c r="CR7" s="1096">
        <v>315</v>
      </c>
      <c r="CS7" s="1097"/>
      <c r="CT7" s="1097"/>
      <c r="CU7" s="1097"/>
      <c r="CV7" s="1098"/>
      <c r="CW7" s="1096" t="s">
        <v>557</v>
      </c>
      <c r="CX7" s="1097"/>
      <c r="CY7" s="1097"/>
      <c r="CZ7" s="1097"/>
      <c r="DA7" s="1098"/>
      <c r="DB7" s="1096" t="s">
        <v>557</v>
      </c>
      <c r="DC7" s="1097"/>
      <c r="DD7" s="1097"/>
      <c r="DE7" s="1097"/>
      <c r="DF7" s="1098"/>
      <c r="DG7" s="1096" t="s">
        <v>557</v>
      </c>
      <c r="DH7" s="1097"/>
      <c r="DI7" s="1097"/>
      <c r="DJ7" s="1097"/>
      <c r="DK7" s="1098"/>
      <c r="DL7" s="1096" t="s">
        <v>557</v>
      </c>
      <c r="DM7" s="1097"/>
      <c r="DN7" s="1097"/>
      <c r="DO7" s="1097"/>
      <c r="DP7" s="1098"/>
      <c r="DQ7" s="1096" t="s">
        <v>557</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589</v>
      </c>
      <c r="R8" s="1039"/>
      <c r="S8" s="1039"/>
      <c r="T8" s="1039"/>
      <c r="U8" s="1039"/>
      <c r="V8" s="1039">
        <v>565</v>
      </c>
      <c r="W8" s="1039"/>
      <c r="X8" s="1039"/>
      <c r="Y8" s="1039"/>
      <c r="Z8" s="1039"/>
      <c r="AA8" s="1039">
        <v>23</v>
      </c>
      <c r="AB8" s="1039"/>
      <c r="AC8" s="1039"/>
      <c r="AD8" s="1039"/>
      <c r="AE8" s="1040"/>
      <c r="AF8" s="1035">
        <v>23</v>
      </c>
      <c r="AG8" s="1036"/>
      <c r="AH8" s="1036"/>
      <c r="AI8" s="1036"/>
      <c r="AJ8" s="1037"/>
      <c r="AK8" s="1080">
        <v>27</v>
      </c>
      <c r="AL8" s="1081"/>
      <c r="AM8" s="1081"/>
      <c r="AN8" s="1081"/>
      <c r="AO8" s="1081"/>
      <c r="AP8" s="1081">
        <v>616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5</v>
      </c>
      <c r="CI8" s="990"/>
      <c r="CJ8" s="990"/>
      <c r="CK8" s="990"/>
      <c r="CL8" s="991"/>
      <c r="CM8" s="989">
        <v>80</v>
      </c>
      <c r="CN8" s="990"/>
      <c r="CO8" s="990"/>
      <c r="CP8" s="990"/>
      <c r="CQ8" s="991"/>
      <c r="CR8" s="989">
        <v>44</v>
      </c>
      <c r="CS8" s="990"/>
      <c r="CT8" s="990"/>
      <c r="CU8" s="990"/>
      <c r="CV8" s="991"/>
      <c r="CW8" s="989" t="s">
        <v>557</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-8</v>
      </c>
      <c r="CI9" s="990"/>
      <c r="CJ9" s="990"/>
      <c r="CK9" s="990"/>
      <c r="CL9" s="991"/>
      <c r="CM9" s="989">
        <v>-12</v>
      </c>
      <c r="CN9" s="990"/>
      <c r="CO9" s="990"/>
      <c r="CP9" s="990"/>
      <c r="CQ9" s="991"/>
      <c r="CR9" s="989">
        <v>5</v>
      </c>
      <c r="CS9" s="990"/>
      <c r="CT9" s="990"/>
      <c r="CU9" s="990"/>
      <c r="CV9" s="991"/>
      <c r="CW9" s="989" t="s">
        <v>557</v>
      </c>
      <c r="CX9" s="990"/>
      <c r="CY9" s="990"/>
      <c r="CZ9" s="990"/>
      <c r="DA9" s="991"/>
      <c r="DB9" s="989" t="s">
        <v>557</v>
      </c>
      <c r="DC9" s="990"/>
      <c r="DD9" s="990"/>
      <c r="DE9" s="990"/>
      <c r="DF9" s="991"/>
      <c r="DG9" s="989" t="s">
        <v>557</v>
      </c>
      <c r="DH9" s="990"/>
      <c r="DI9" s="990"/>
      <c r="DJ9" s="990"/>
      <c r="DK9" s="991"/>
      <c r="DL9" s="989" t="s">
        <v>557</v>
      </c>
      <c r="DM9" s="990"/>
      <c r="DN9" s="990"/>
      <c r="DO9" s="990"/>
      <c r="DP9" s="991"/>
      <c r="DQ9" s="989" t="s">
        <v>557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16225</v>
      </c>
      <c r="R23" s="1061"/>
      <c r="S23" s="1061"/>
      <c r="T23" s="1061"/>
      <c r="U23" s="1061"/>
      <c r="V23" s="1061">
        <v>15788</v>
      </c>
      <c r="W23" s="1061"/>
      <c r="X23" s="1061"/>
      <c r="Y23" s="1061"/>
      <c r="Z23" s="1061"/>
      <c r="AA23" s="1061">
        <v>438</v>
      </c>
      <c r="AB23" s="1061"/>
      <c r="AC23" s="1061"/>
      <c r="AD23" s="1061"/>
      <c r="AE23" s="1068"/>
      <c r="AF23" s="1069">
        <v>339</v>
      </c>
      <c r="AG23" s="1061"/>
      <c r="AH23" s="1061"/>
      <c r="AI23" s="1061"/>
      <c r="AJ23" s="1070"/>
      <c r="AK23" s="1071"/>
      <c r="AL23" s="1072"/>
      <c r="AM23" s="1072"/>
      <c r="AN23" s="1072"/>
      <c r="AO23" s="1072"/>
      <c r="AP23" s="1061">
        <v>15780</v>
      </c>
      <c r="AQ23" s="1061"/>
      <c r="AR23" s="1061"/>
      <c r="AS23" s="1061"/>
      <c r="AT23" s="1061"/>
      <c r="AU23" s="1062"/>
      <c r="AV23" s="1062"/>
      <c r="AW23" s="1062"/>
      <c r="AX23" s="1062"/>
      <c r="AY23" s="1063"/>
      <c r="AZ23" s="1064">
        <v>-4.83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1251</v>
      </c>
      <c r="R28" s="1051"/>
      <c r="S28" s="1051"/>
      <c r="T28" s="1051"/>
      <c r="U28" s="1051"/>
      <c r="V28" s="1051">
        <v>1240</v>
      </c>
      <c r="W28" s="1051"/>
      <c r="X28" s="1051"/>
      <c r="Y28" s="1051"/>
      <c r="Z28" s="1051"/>
      <c r="AA28" s="1051">
        <v>12</v>
      </c>
      <c r="AB28" s="1051"/>
      <c r="AC28" s="1051"/>
      <c r="AD28" s="1051"/>
      <c r="AE28" s="1052"/>
      <c r="AF28" s="1053">
        <v>12</v>
      </c>
      <c r="AG28" s="1051"/>
      <c r="AH28" s="1051"/>
      <c r="AI28" s="1051"/>
      <c r="AJ28" s="1054"/>
      <c r="AK28" s="1042">
        <v>146</v>
      </c>
      <c r="AL28" s="1043"/>
      <c r="AM28" s="1043"/>
      <c r="AN28" s="1043"/>
      <c r="AO28" s="1043"/>
      <c r="AP28" s="1043" t="s">
        <v>557</v>
      </c>
      <c r="AQ28" s="1043"/>
      <c r="AR28" s="1043"/>
      <c r="AS28" s="1043"/>
      <c r="AT28" s="1043"/>
      <c r="AU28" s="1043">
        <v>129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125</v>
      </c>
      <c r="R29" s="1039"/>
      <c r="S29" s="1039"/>
      <c r="T29" s="1039"/>
      <c r="U29" s="1039"/>
      <c r="V29" s="1039">
        <v>120</v>
      </c>
      <c r="W29" s="1039"/>
      <c r="X29" s="1039"/>
      <c r="Y29" s="1039"/>
      <c r="Z29" s="1039"/>
      <c r="AA29" s="1039">
        <v>5</v>
      </c>
      <c r="AB29" s="1039"/>
      <c r="AC29" s="1039"/>
      <c r="AD29" s="1039"/>
      <c r="AE29" s="1040"/>
      <c r="AF29" s="1035">
        <v>5</v>
      </c>
      <c r="AG29" s="1036"/>
      <c r="AH29" s="1036"/>
      <c r="AI29" s="1036"/>
      <c r="AJ29" s="1037"/>
      <c r="AK29" s="980">
        <v>59</v>
      </c>
      <c r="AL29" s="971"/>
      <c r="AM29" s="971"/>
      <c r="AN29" s="971"/>
      <c r="AO29" s="971"/>
      <c r="AP29" s="971">
        <v>177</v>
      </c>
      <c r="AQ29" s="971"/>
      <c r="AR29" s="971"/>
      <c r="AS29" s="971"/>
      <c r="AT29" s="971"/>
      <c r="AU29" s="971">
        <v>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392</v>
      </c>
      <c r="R30" s="1039"/>
      <c r="S30" s="1039"/>
      <c r="T30" s="1039"/>
      <c r="U30" s="1039"/>
      <c r="V30" s="1039">
        <v>387</v>
      </c>
      <c r="W30" s="1039"/>
      <c r="X30" s="1039"/>
      <c r="Y30" s="1039"/>
      <c r="Z30" s="1039"/>
      <c r="AA30" s="1039">
        <v>4</v>
      </c>
      <c r="AB30" s="1039"/>
      <c r="AC30" s="1039"/>
      <c r="AD30" s="1039"/>
      <c r="AE30" s="1040"/>
      <c r="AF30" s="1035">
        <v>4</v>
      </c>
      <c r="AG30" s="1036"/>
      <c r="AH30" s="1036"/>
      <c r="AI30" s="1036"/>
      <c r="AJ30" s="1037"/>
      <c r="AK30" s="980">
        <v>224</v>
      </c>
      <c r="AL30" s="971"/>
      <c r="AM30" s="971"/>
      <c r="AN30" s="971"/>
      <c r="AO30" s="971"/>
      <c r="AP30" s="971" t="s">
        <v>557</v>
      </c>
      <c r="AQ30" s="971"/>
      <c r="AR30" s="971"/>
      <c r="AS30" s="971"/>
      <c r="AT30" s="971"/>
      <c r="AU30" s="971">
        <v>224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406</v>
      </c>
      <c r="R31" s="1039"/>
      <c r="S31" s="1039"/>
      <c r="T31" s="1039"/>
      <c r="U31" s="1039"/>
      <c r="V31" s="1039">
        <v>393</v>
      </c>
      <c r="W31" s="1039"/>
      <c r="X31" s="1039"/>
      <c r="Y31" s="1039"/>
      <c r="Z31" s="1039"/>
      <c r="AA31" s="1039">
        <v>13</v>
      </c>
      <c r="AB31" s="1039"/>
      <c r="AC31" s="1039"/>
      <c r="AD31" s="1039"/>
      <c r="AE31" s="1040"/>
      <c r="AF31" s="1035">
        <v>148</v>
      </c>
      <c r="AG31" s="1036"/>
      <c r="AH31" s="1036"/>
      <c r="AI31" s="1036"/>
      <c r="AJ31" s="1037"/>
      <c r="AK31" s="980">
        <v>258</v>
      </c>
      <c r="AL31" s="971"/>
      <c r="AM31" s="971"/>
      <c r="AN31" s="971"/>
      <c r="AO31" s="971"/>
      <c r="AP31" s="971">
        <v>2437</v>
      </c>
      <c r="AQ31" s="971"/>
      <c r="AR31" s="971"/>
      <c r="AS31" s="971"/>
      <c r="AT31" s="971"/>
      <c r="AU31" s="971">
        <v>258</v>
      </c>
      <c r="AV31" s="971"/>
      <c r="AW31" s="971"/>
      <c r="AX31" s="971"/>
      <c r="AY31" s="971"/>
      <c r="AZ31" s="1041" t="s">
        <v>557</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1112</v>
      </c>
      <c r="R32" s="1039"/>
      <c r="S32" s="1039"/>
      <c r="T32" s="1039"/>
      <c r="U32" s="1039"/>
      <c r="V32" s="1039">
        <v>923</v>
      </c>
      <c r="W32" s="1039"/>
      <c r="X32" s="1039"/>
      <c r="Y32" s="1039"/>
      <c r="Z32" s="1039"/>
      <c r="AA32" s="1039">
        <v>189</v>
      </c>
      <c r="AB32" s="1039"/>
      <c r="AC32" s="1039"/>
      <c r="AD32" s="1039"/>
      <c r="AE32" s="1040"/>
      <c r="AF32" s="1035">
        <v>196</v>
      </c>
      <c r="AG32" s="1036"/>
      <c r="AH32" s="1036"/>
      <c r="AI32" s="1036"/>
      <c r="AJ32" s="1037"/>
      <c r="AK32" s="980">
        <v>640</v>
      </c>
      <c r="AL32" s="971"/>
      <c r="AM32" s="971"/>
      <c r="AN32" s="971"/>
      <c r="AO32" s="971"/>
      <c r="AP32" s="971">
        <v>4083</v>
      </c>
      <c r="AQ32" s="971"/>
      <c r="AR32" s="971"/>
      <c r="AS32" s="971"/>
      <c r="AT32" s="971"/>
      <c r="AU32" s="971">
        <v>573</v>
      </c>
      <c r="AV32" s="971"/>
      <c r="AW32" s="971"/>
      <c r="AX32" s="971"/>
      <c r="AY32" s="971"/>
      <c r="AZ32" s="1041" t="s">
        <v>557</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364</v>
      </c>
      <c r="AG63" s="959"/>
      <c r="AH63" s="959"/>
      <c r="AI63" s="959"/>
      <c r="AJ63" s="1022"/>
      <c r="AK63" s="1023"/>
      <c r="AL63" s="963"/>
      <c r="AM63" s="963"/>
      <c r="AN63" s="963"/>
      <c r="AO63" s="963"/>
      <c r="AP63" s="959">
        <v>6697</v>
      </c>
      <c r="AQ63" s="959"/>
      <c r="AR63" s="959"/>
      <c r="AS63" s="959"/>
      <c r="AT63" s="959"/>
      <c r="AU63" s="959">
        <v>1239</v>
      </c>
      <c r="AV63" s="959"/>
      <c r="AW63" s="959"/>
      <c r="AX63" s="959"/>
      <c r="AY63" s="959"/>
      <c r="AZ63" s="1017"/>
      <c r="BA63" s="1017"/>
      <c r="BB63" s="1017"/>
      <c r="BC63" s="1017"/>
      <c r="BD63" s="1017"/>
      <c r="BE63" s="960"/>
      <c r="BF63" s="960"/>
      <c r="BG63" s="960"/>
      <c r="BH63" s="960"/>
      <c r="BI63" s="961"/>
      <c r="BJ63" s="1018">
        <v>-10.02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1115</v>
      </c>
      <c r="R68" s="982"/>
      <c r="S68" s="982"/>
      <c r="T68" s="982"/>
      <c r="U68" s="982"/>
      <c r="V68" s="982">
        <v>1060</v>
      </c>
      <c r="W68" s="982"/>
      <c r="X68" s="982"/>
      <c r="Y68" s="982"/>
      <c r="Z68" s="982"/>
      <c r="AA68" s="982">
        <v>55</v>
      </c>
      <c r="AB68" s="982"/>
      <c r="AC68" s="982"/>
      <c r="AD68" s="982"/>
      <c r="AE68" s="982"/>
      <c r="AF68" s="982">
        <v>52</v>
      </c>
      <c r="AG68" s="982"/>
      <c r="AH68" s="982"/>
      <c r="AI68" s="982"/>
      <c r="AJ68" s="982"/>
      <c r="AK68" s="982">
        <v>54</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3710</v>
      </c>
      <c r="R69" s="971"/>
      <c r="S69" s="971"/>
      <c r="T69" s="971"/>
      <c r="U69" s="971"/>
      <c r="V69" s="971">
        <v>3570</v>
      </c>
      <c r="W69" s="971"/>
      <c r="X69" s="971"/>
      <c r="Y69" s="971"/>
      <c r="Z69" s="971"/>
      <c r="AA69" s="971">
        <v>140</v>
      </c>
      <c r="AB69" s="971"/>
      <c r="AC69" s="971"/>
      <c r="AD69" s="971"/>
      <c r="AE69" s="971"/>
      <c r="AF69" s="971">
        <v>140</v>
      </c>
      <c r="AG69" s="971"/>
      <c r="AH69" s="971"/>
      <c r="AI69" s="971"/>
      <c r="AJ69" s="971"/>
      <c r="AK69" s="971">
        <v>560</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2046</v>
      </c>
      <c r="R70" s="971"/>
      <c r="S70" s="971"/>
      <c r="T70" s="971"/>
      <c r="U70" s="971"/>
      <c r="V70" s="971">
        <v>1958</v>
      </c>
      <c r="W70" s="971"/>
      <c r="X70" s="971"/>
      <c r="Y70" s="971"/>
      <c r="Z70" s="971"/>
      <c r="AA70" s="971">
        <v>89</v>
      </c>
      <c r="AB70" s="971"/>
      <c r="AC70" s="971"/>
      <c r="AD70" s="971"/>
      <c r="AE70" s="971"/>
      <c r="AF70" s="971">
        <v>2574</v>
      </c>
      <c r="AG70" s="971"/>
      <c r="AH70" s="971"/>
      <c r="AI70" s="971"/>
      <c r="AJ70" s="971"/>
      <c r="AK70" s="971">
        <v>1387</v>
      </c>
      <c r="AL70" s="971"/>
      <c r="AM70" s="971"/>
      <c r="AN70" s="971"/>
      <c r="AO70" s="971"/>
      <c r="AP70" s="971">
        <v>1404</v>
      </c>
      <c r="AQ70" s="971"/>
      <c r="AR70" s="971"/>
      <c r="AS70" s="971"/>
      <c r="AT70" s="971"/>
      <c r="AU70" s="971">
        <v>706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1258</v>
      </c>
      <c r="R71" s="971"/>
      <c r="S71" s="971"/>
      <c r="T71" s="971"/>
      <c r="U71" s="971"/>
      <c r="V71" s="971">
        <v>1236</v>
      </c>
      <c r="W71" s="971"/>
      <c r="X71" s="971"/>
      <c r="Y71" s="971"/>
      <c r="Z71" s="971"/>
      <c r="AA71" s="971">
        <v>22</v>
      </c>
      <c r="AB71" s="971"/>
      <c r="AC71" s="971"/>
      <c r="AD71" s="971"/>
      <c r="AE71" s="971"/>
      <c r="AF71" s="971">
        <v>22</v>
      </c>
      <c r="AG71" s="971"/>
      <c r="AH71" s="971"/>
      <c r="AI71" s="971"/>
      <c r="AJ71" s="971"/>
      <c r="AK71" s="971" t="s">
        <v>557</v>
      </c>
      <c r="AL71" s="971"/>
      <c r="AM71" s="971"/>
      <c r="AN71" s="971"/>
      <c r="AO71" s="971"/>
      <c r="AP71" s="971">
        <v>690</v>
      </c>
      <c r="AQ71" s="971"/>
      <c r="AR71" s="971"/>
      <c r="AS71" s="971"/>
      <c r="AT71" s="971"/>
      <c r="AU71" s="971">
        <v>198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4487</v>
      </c>
      <c r="R72" s="971"/>
      <c r="S72" s="971"/>
      <c r="T72" s="971"/>
      <c r="U72" s="971"/>
      <c r="V72" s="971">
        <v>4240</v>
      </c>
      <c r="W72" s="971"/>
      <c r="X72" s="971"/>
      <c r="Y72" s="971"/>
      <c r="Z72" s="971"/>
      <c r="AA72" s="971">
        <v>247</v>
      </c>
      <c r="AB72" s="971"/>
      <c r="AC72" s="971"/>
      <c r="AD72" s="971"/>
      <c r="AE72" s="971"/>
      <c r="AF72" s="971">
        <v>247</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465</v>
      </c>
      <c r="R73" s="971"/>
      <c r="S73" s="971"/>
      <c r="T73" s="971"/>
      <c r="U73" s="971"/>
      <c r="V73" s="971">
        <v>276</v>
      </c>
      <c r="W73" s="971"/>
      <c r="X73" s="971"/>
      <c r="Y73" s="971"/>
      <c r="Z73" s="971"/>
      <c r="AA73" s="971">
        <v>189</v>
      </c>
      <c r="AB73" s="971"/>
      <c r="AC73" s="971"/>
      <c r="AD73" s="971"/>
      <c r="AE73" s="971"/>
      <c r="AF73" s="971">
        <v>39</v>
      </c>
      <c r="AG73" s="971"/>
      <c r="AH73" s="971"/>
      <c r="AI73" s="971"/>
      <c r="AJ73" s="971"/>
      <c r="AK73" s="971">
        <v>25</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119343</v>
      </c>
      <c r="R74" s="971"/>
      <c r="S74" s="971"/>
      <c r="T74" s="971"/>
      <c r="U74" s="971"/>
      <c r="V74" s="971">
        <v>116681</v>
      </c>
      <c r="W74" s="971"/>
      <c r="X74" s="971"/>
      <c r="Y74" s="971"/>
      <c r="Z74" s="971"/>
      <c r="AA74" s="971">
        <v>2662</v>
      </c>
      <c r="AB74" s="971"/>
      <c r="AC74" s="971"/>
      <c r="AD74" s="971"/>
      <c r="AE74" s="971"/>
      <c r="AF74" s="971">
        <v>2662</v>
      </c>
      <c r="AG74" s="971"/>
      <c r="AH74" s="971"/>
      <c r="AI74" s="971"/>
      <c r="AJ74" s="971"/>
      <c r="AK74" s="971" t="s">
        <v>557</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5736</v>
      </c>
      <c r="AG88" s="959"/>
      <c r="AH88" s="959"/>
      <c r="AI88" s="959"/>
      <c r="AJ88" s="959"/>
      <c r="AK88" s="963"/>
      <c r="AL88" s="963"/>
      <c r="AM88" s="963"/>
      <c r="AN88" s="963"/>
      <c r="AO88" s="963"/>
      <c r="AP88" s="959">
        <v>2094</v>
      </c>
      <c r="AQ88" s="959"/>
      <c r="AR88" s="959"/>
      <c r="AS88" s="959"/>
      <c r="AT88" s="959"/>
      <c r="AU88" s="959">
        <v>904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364</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1494750</v>
      </c>
      <c r="AB110" s="889"/>
      <c r="AC110" s="889"/>
      <c r="AD110" s="889"/>
      <c r="AE110" s="890"/>
      <c r="AF110" s="891">
        <v>1530250</v>
      </c>
      <c r="AG110" s="889"/>
      <c r="AH110" s="889"/>
      <c r="AI110" s="889"/>
      <c r="AJ110" s="890"/>
      <c r="AK110" s="891">
        <v>1579647</v>
      </c>
      <c r="AL110" s="889"/>
      <c r="AM110" s="889"/>
      <c r="AN110" s="889"/>
      <c r="AO110" s="890"/>
      <c r="AP110" s="892">
        <v>29.1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13466993</v>
      </c>
      <c r="BR110" s="842"/>
      <c r="BS110" s="842"/>
      <c r="BT110" s="842"/>
      <c r="BU110" s="842"/>
      <c r="BV110" s="842">
        <v>13737279</v>
      </c>
      <c r="BW110" s="842"/>
      <c r="BX110" s="842"/>
      <c r="BY110" s="842"/>
      <c r="BZ110" s="842"/>
      <c r="CA110" s="842">
        <v>15799885</v>
      </c>
      <c r="CB110" s="842"/>
      <c r="CC110" s="842"/>
      <c r="CD110" s="842"/>
      <c r="CE110" s="842"/>
      <c r="CF110" s="866">
        <v>290.7</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24852</v>
      </c>
      <c r="BR111" s="817"/>
      <c r="BS111" s="817"/>
      <c r="BT111" s="817"/>
      <c r="BU111" s="817"/>
      <c r="BV111" s="817">
        <v>20111</v>
      </c>
      <c r="BW111" s="817"/>
      <c r="BX111" s="817"/>
      <c r="BY111" s="817"/>
      <c r="BZ111" s="817"/>
      <c r="CA111" s="817">
        <v>15299</v>
      </c>
      <c r="CB111" s="817"/>
      <c r="CC111" s="817"/>
      <c r="CD111" s="817"/>
      <c r="CE111" s="817"/>
      <c r="CF111" s="875">
        <v>0.3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6909175</v>
      </c>
      <c r="BR112" s="817"/>
      <c r="BS112" s="817"/>
      <c r="BT112" s="817"/>
      <c r="BU112" s="817"/>
      <c r="BV112" s="817">
        <v>6464623</v>
      </c>
      <c r="BW112" s="817"/>
      <c r="BX112" s="817"/>
      <c r="BY112" s="817"/>
      <c r="BZ112" s="817"/>
      <c r="CA112" s="817">
        <v>6105892</v>
      </c>
      <c r="CB112" s="817"/>
      <c r="CC112" s="817"/>
      <c r="CD112" s="817"/>
      <c r="CE112" s="817"/>
      <c r="CF112" s="875">
        <v>112.3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739185</v>
      </c>
      <c r="AB113" s="919"/>
      <c r="AC113" s="919"/>
      <c r="AD113" s="919"/>
      <c r="AE113" s="920"/>
      <c r="AF113" s="921">
        <v>725725</v>
      </c>
      <c r="AG113" s="919"/>
      <c r="AH113" s="919"/>
      <c r="AI113" s="919"/>
      <c r="AJ113" s="920"/>
      <c r="AK113" s="921">
        <v>634535</v>
      </c>
      <c r="AL113" s="919"/>
      <c r="AM113" s="919"/>
      <c r="AN113" s="919"/>
      <c r="AO113" s="920"/>
      <c r="AP113" s="922">
        <v>11.7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461572</v>
      </c>
      <c r="BR113" s="817"/>
      <c r="BS113" s="817"/>
      <c r="BT113" s="817"/>
      <c r="BU113" s="817"/>
      <c r="BV113" s="817">
        <v>464008</v>
      </c>
      <c r="BW113" s="817"/>
      <c r="BX113" s="817"/>
      <c r="BY113" s="817"/>
      <c r="BZ113" s="817"/>
      <c r="CA113" s="817">
        <v>904429</v>
      </c>
      <c r="CB113" s="817"/>
      <c r="CC113" s="817"/>
      <c r="CD113" s="817"/>
      <c r="CE113" s="817"/>
      <c r="CF113" s="875">
        <v>16.600000000000001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24852</v>
      </c>
      <c r="DH113" s="780"/>
      <c r="DI113" s="780"/>
      <c r="DJ113" s="780"/>
      <c r="DK113" s="781"/>
      <c r="DL113" s="782">
        <v>20111</v>
      </c>
      <c r="DM113" s="780"/>
      <c r="DN113" s="780"/>
      <c r="DO113" s="780"/>
      <c r="DP113" s="781"/>
      <c r="DQ113" s="782">
        <v>15299</v>
      </c>
      <c r="DR113" s="780"/>
      <c r="DS113" s="780"/>
      <c r="DT113" s="780"/>
      <c r="DU113" s="781"/>
      <c r="DV113" s="824">
        <v>0.3</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73289</v>
      </c>
      <c r="AB114" s="780"/>
      <c r="AC114" s="780"/>
      <c r="AD114" s="780"/>
      <c r="AE114" s="781"/>
      <c r="AF114" s="782">
        <v>75327</v>
      </c>
      <c r="AG114" s="780"/>
      <c r="AH114" s="780"/>
      <c r="AI114" s="780"/>
      <c r="AJ114" s="781"/>
      <c r="AK114" s="782">
        <v>70044</v>
      </c>
      <c r="AL114" s="780"/>
      <c r="AM114" s="780"/>
      <c r="AN114" s="780"/>
      <c r="AO114" s="781"/>
      <c r="AP114" s="824">
        <v>1.3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1954900</v>
      </c>
      <c r="BR114" s="817"/>
      <c r="BS114" s="817"/>
      <c r="BT114" s="817"/>
      <c r="BU114" s="817"/>
      <c r="BV114" s="817">
        <v>1927259</v>
      </c>
      <c r="BW114" s="817"/>
      <c r="BX114" s="817"/>
      <c r="BY114" s="817"/>
      <c r="BZ114" s="817"/>
      <c r="CA114" s="817">
        <v>1908225</v>
      </c>
      <c r="CB114" s="817"/>
      <c r="CC114" s="817"/>
      <c r="CD114" s="817"/>
      <c r="CE114" s="817"/>
      <c r="CF114" s="875">
        <v>35.1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3590</v>
      </c>
      <c r="AB115" s="919"/>
      <c r="AC115" s="919"/>
      <c r="AD115" s="919"/>
      <c r="AE115" s="920"/>
      <c r="AF115" s="921">
        <v>3591</v>
      </c>
      <c r="AG115" s="919"/>
      <c r="AH115" s="919"/>
      <c r="AI115" s="919"/>
      <c r="AJ115" s="920"/>
      <c r="AK115" s="921">
        <v>3590</v>
      </c>
      <c r="AL115" s="919"/>
      <c r="AM115" s="919"/>
      <c r="AN115" s="919"/>
      <c r="AO115" s="920"/>
      <c r="AP115" s="922">
        <v>0.1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636</v>
      </c>
      <c r="AB116" s="780"/>
      <c r="AC116" s="780"/>
      <c r="AD116" s="780"/>
      <c r="AE116" s="781"/>
      <c r="AF116" s="782">
        <v>391</v>
      </c>
      <c r="AG116" s="780"/>
      <c r="AH116" s="780"/>
      <c r="AI116" s="780"/>
      <c r="AJ116" s="781"/>
      <c r="AK116" s="782">
        <v>1157</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2311450</v>
      </c>
      <c r="AB117" s="903"/>
      <c r="AC117" s="903"/>
      <c r="AD117" s="903"/>
      <c r="AE117" s="904"/>
      <c r="AF117" s="905">
        <v>2335284</v>
      </c>
      <c r="AG117" s="903"/>
      <c r="AH117" s="903"/>
      <c r="AI117" s="903"/>
      <c r="AJ117" s="904"/>
      <c r="AK117" s="905">
        <v>2288973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22817492</v>
      </c>
      <c r="BR119" s="845"/>
      <c r="BS119" s="845"/>
      <c r="BT119" s="845"/>
      <c r="BU119" s="845"/>
      <c r="BV119" s="845">
        <v>22613280</v>
      </c>
      <c r="BW119" s="845"/>
      <c r="BX119" s="845"/>
      <c r="BY119" s="845"/>
      <c r="BZ119" s="845"/>
      <c r="CA119" s="845">
        <v>24733730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3903045</v>
      </c>
      <c r="BR120" s="842"/>
      <c r="BS120" s="842"/>
      <c r="BT120" s="842"/>
      <c r="BU120" s="842"/>
      <c r="BV120" s="842">
        <v>4007187</v>
      </c>
      <c r="BW120" s="842"/>
      <c r="BX120" s="842"/>
      <c r="BY120" s="842"/>
      <c r="BZ120" s="842"/>
      <c r="CA120" s="842">
        <v>4275913</v>
      </c>
      <c r="CB120" s="842"/>
      <c r="CC120" s="842"/>
      <c r="CD120" s="842"/>
      <c r="CE120" s="842"/>
      <c r="CF120" s="866">
        <v>78.7</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4649474</v>
      </c>
      <c r="DH120" s="842"/>
      <c r="DI120" s="842"/>
      <c r="DJ120" s="842"/>
      <c r="DK120" s="842"/>
      <c r="DL120" s="842">
        <v>4294022</v>
      </c>
      <c r="DM120" s="842"/>
      <c r="DN120" s="842"/>
      <c r="DO120" s="842"/>
      <c r="DP120" s="842"/>
      <c r="DQ120" s="842">
        <v>4062371</v>
      </c>
      <c r="DR120" s="842"/>
      <c r="DS120" s="842"/>
      <c r="DT120" s="842"/>
      <c r="DU120" s="842"/>
      <c r="DV120" s="843">
        <v>74.7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3590</v>
      </c>
      <c r="AB121" s="780"/>
      <c r="AC121" s="780"/>
      <c r="AD121" s="780"/>
      <c r="AE121" s="781"/>
      <c r="AF121" s="782">
        <v>3591</v>
      </c>
      <c r="AG121" s="780"/>
      <c r="AH121" s="780"/>
      <c r="AI121" s="780"/>
      <c r="AJ121" s="781"/>
      <c r="AK121" s="782">
        <v>3590</v>
      </c>
      <c r="AL121" s="780"/>
      <c r="AM121" s="780"/>
      <c r="AN121" s="780"/>
      <c r="AO121" s="781"/>
      <c r="AP121" s="824">
        <v>0.1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446170</v>
      </c>
      <c r="BR121" s="817"/>
      <c r="BS121" s="817"/>
      <c r="BT121" s="817"/>
      <c r="BU121" s="817"/>
      <c r="BV121" s="817">
        <v>398304</v>
      </c>
      <c r="BW121" s="817"/>
      <c r="BX121" s="817"/>
      <c r="BY121" s="817"/>
      <c r="BZ121" s="817"/>
      <c r="CA121" s="817">
        <v>387151</v>
      </c>
      <c r="CB121" s="817"/>
      <c r="CC121" s="817"/>
      <c r="CD121" s="817"/>
      <c r="CE121" s="817"/>
      <c r="CF121" s="875">
        <v>7.1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2060545</v>
      </c>
      <c r="DH121" s="817"/>
      <c r="DI121" s="817"/>
      <c r="DJ121" s="817"/>
      <c r="DK121" s="817"/>
      <c r="DL121" s="817">
        <v>1971457</v>
      </c>
      <c r="DM121" s="817"/>
      <c r="DN121" s="817"/>
      <c r="DO121" s="817"/>
      <c r="DP121" s="817"/>
      <c r="DQ121" s="817">
        <v>1866695</v>
      </c>
      <c r="DR121" s="817"/>
      <c r="DS121" s="817"/>
      <c r="DT121" s="817"/>
      <c r="DU121" s="817"/>
      <c r="DV121" s="794">
        <v>34.299999999999997</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13952105</v>
      </c>
      <c r="BR122" s="845"/>
      <c r="BS122" s="845"/>
      <c r="BT122" s="845"/>
      <c r="BU122" s="845"/>
      <c r="BV122" s="845">
        <v>13844210</v>
      </c>
      <c r="BW122" s="845"/>
      <c r="BX122" s="845"/>
      <c r="BY122" s="845"/>
      <c r="BZ122" s="845"/>
      <c r="CA122" s="845">
        <v>15210978</v>
      </c>
      <c r="CB122" s="845"/>
      <c r="CC122" s="845"/>
      <c r="CD122" s="845"/>
      <c r="CE122" s="845"/>
      <c r="CF122" s="846">
        <v>279.8</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199156</v>
      </c>
      <c r="DH122" s="817"/>
      <c r="DI122" s="817"/>
      <c r="DJ122" s="817"/>
      <c r="DK122" s="817"/>
      <c r="DL122" s="817">
        <v>199144</v>
      </c>
      <c r="DM122" s="817"/>
      <c r="DN122" s="817"/>
      <c r="DO122" s="817"/>
      <c r="DP122" s="817"/>
      <c r="DQ122" s="817">
        <v>176826</v>
      </c>
      <c r="DR122" s="817"/>
      <c r="DS122" s="817"/>
      <c r="DT122" s="817"/>
      <c r="DU122" s="817"/>
      <c r="DV122" s="794">
        <v>3.3</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18301320</v>
      </c>
      <c r="BR123" s="833"/>
      <c r="BS123" s="833"/>
      <c r="BT123" s="833"/>
      <c r="BU123" s="833"/>
      <c r="BV123" s="833">
        <v>18249701</v>
      </c>
      <c r="BW123" s="833"/>
      <c r="BX123" s="833"/>
      <c r="BY123" s="833"/>
      <c r="BZ123" s="833"/>
      <c r="CA123" s="833">
        <v>19874042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80.599999999999994</v>
      </c>
      <c r="BR124" s="831"/>
      <c r="BS124" s="831"/>
      <c r="BT124" s="831"/>
      <c r="BU124" s="831"/>
      <c r="BV124" s="831">
        <v>79.7</v>
      </c>
      <c r="BW124" s="831"/>
      <c r="BX124" s="831"/>
      <c r="BY124" s="831"/>
      <c r="BZ124" s="831"/>
      <c r="CA124" s="831">
        <v>89.4</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39995</v>
      </c>
      <c r="AB128" s="801"/>
      <c r="AC128" s="801"/>
      <c r="AD128" s="801"/>
      <c r="AE128" s="802"/>
      <c r="AF128" s="803">
        <v>41725</v>
      </c>
      <c r="AG128" s="801"/>
      <c r="AH128" s="801"/>
      <c r="AI128" s="801"/>
      <c r="AJ128" s="802"/>
      <c r="AK128" s="803">
        <v>40187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14.04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7177810</v>
      </c>
      <c r="AB129" s="780"/>
      <c r="AC129" s="780"/>
      <c r="AD129" s="780"/>
      <c r="AE129" s="781"/>
      <c r="AF129" s="782">
        <v>7051312</v>
      </c>
      <c r="AG129" s="780"/>
      <c r="AH129" s="780"/>
      <c r="AI129" s="780"/>
      <c r="AJ129" s="781"/>
      <c r="AK129" s="782">
        <v>7016526</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19.04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1576593</v>
      </c>
      <c r="AB130" s="780"/>
      <c r="AC130" s="780"/>
      <c r="AD130" s="780"/>
      <c r="AE130" s="781"/>
      <c r="AF130" s="782">
        <v>1580076</v>
      </c>
      <c r="AG130" s="780"/>
      <c r="AH130" s="780"/>
      <c r="AI130" s="780"/>
      <c r="AJ130" s="781"/>
      <c r="AK130" s="782">
        <v>1580949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5601217</v>
      </c>
      <c r="AB131" s="764"/>
      <c r="AC131" s="764"/>
      <c r="AD131" s="764"/>
      <c r="AE131" s="765"/>
      <c r="AF131" s="766">
        <v>5471236</v>
      </c>
      <c r="AG131" s="764"/>
      <c r="AH131" s="764"/>
      <c r="AI131" s="764"/>
      <c r="AJ131" s="765"/>
      <c r="AK131" s="766">
        <v>5435577</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89.4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12.405554009999999</v>
      </c>
      <c r="AB132" s="745"/>
      <c r="AC132" s="745"/>
      <c r="AD132" s="745"/>
      <c r="AE132" s="746"/>
      <c r="AF132" s="747">
        <v>13.040618240000001</v>
      </c>
      <c r="AG132" s="745"/>
      <c r="AH132" s="745"/>
      <c r="AI132" s="745"/>
      <c r="AJ132" s="746"/>
      <c r="AK132" s="747">
        <v>12.286404920000001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14.1</v>
      </c>
      <c r="AB133" s="724"/>
      <c r="AC133" s="724"/>
      <c r="AD133" s="724"/>
      <c r="AE133" s="725"/>
      <c r="AF133" s="723">
        <v>13.2</v>
      </c>
      <c r="AG133" s="724"/>
      <c r="AH133" s="724"/>
      <c r="AI133" s="724"/>
      <c r="AJ133" s="725"/>
      <c r="AK133" s="723">
        <v>12.5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1JVFkGzMzjlxezWPtQtqAOsX+Ftan7mn1wPZd7fXXjjd/XUqM7ZRvDHwPkT/yOMIc0+CDOAyGs6w3rgu4idmg==" saltValue="DZH95wrTn8zKrcnwFV2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bzdZt2Tw1ki6cd49Npt2ozbHDnLNDCal67Np5ZvvqPHPSqUDBDECAnUdndR/4bQ0AgANgdzbF5WmkTBbdWDzQ==" saltValue="erfMSFpMGI+PvewBbb3I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g/5wqt47j9qUz3ySxsHI9dYCUeDjdCr+CStl6tGw50Z2wqlKz8azRgq99MJCpaLzxiz+5bzadDSSwqZHRWvQ==" saltValue="Oi51w/GGPrGdBc7idR2tJ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1770820</v>
      </c>
      <c r="AP9" s="281">
        <v>181921</v>
      </c>
      <c r="AQ9" s="282">
        <v>123213</v>
      </c>
      <c r="AR9" s="283">
        <v>47.6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316244</v>
      </c>
      <c r="AP10" s="284">
        <v>32489</v>
      </c>
      <c r="AQ10" s="285">
        <v>19454</v>
      </c>
      <c r="AR10" s="286">
        <v>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97640</v>
      </c>
      <c r="AP11" s="284">
        <v>10031</v>
      </c>
      <c r="AQ11" s="285">
        <v>2988</v>
      </c>
      <c r="AR11" s="286">
        <v>235.7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145035</v>
      </c>
      <c r="AP13" s="284">
        <v>14900</v>
      </c>
      <c r="AQ13" s="285">
        <v>6503</v>
      </c>
      <c r="AR13" s="286">
        <v>129.1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97576</v>
      </c>
      <c r="AP14" s="284">
        <v>10024</v>
      </c>
      <c r="AQ14" s="285">
        <v>2823</v>
      </c>
      <c r="AR14" s="286">
        <v>255.1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-126717</v>
      </c>
      <c r="AP15" s="284">
        <v>-13018</v>
      </c>
      <c r="AQ15" s="285">
        <v>-6736</v>
      </c>
      <c r="AR15" s="286">
        <v>93.3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2300598</v>
      </c>
      <c r="AP16" s="284">
        <v>236347</v>
      </c>
      <c r="AQ16" s="285">
        <v>148246</v>
      </c>
      <c r="AR16" s="286">
        <v>59.4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18.7</v>
      </c>
      <c r="AP21" s="298">
        <v>12.94</v>
      </c>
      <c r="AQ21" s="299">
        <v>5.76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98.1</v>
      </c>
      <c r="AP22" s="303">
        <v>95.5</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1579647</v>
      </c>
      <c r="AP32" s="312">
        <v>162281</v>
      </c>
      <c r="AQ32" s="313">
        <v>83862</v>
      </c>
      <c r="AR32" s="314">
        <v>93.5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634535</v>
      </c>
      <c r="AP35" s="312">
        <v>65187</v>
      </c>
      <c r="AQ35" s="313">
        <v>26360</v>
      </c>
      <c r="AR35" s="314">
        <v>147.30000000000001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70044</v>
      </c>
      <c r="AP36" s="312">
        <v>7196</v>
      </c>
      <c r="AQ36" s="313">
        <v>3483</v>
      </c>
      <c r="AR36" s="314">
        <v>106.6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3590</v>
      </c>
      <c r="AP37" s="312">
        <v>369</v>
      </c>
      <c r="AQ37" s="313">
        <v>612</v>
      </c>
      <c r="AR37" s="314">
        <v>-39.700000000000003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1157</v>
      </c>
      <c r="AP38" s="315">
        <v>119</v>
      </c>
      <c r="AQ38" s="316">
        <v>21</v>
      </c>
      <c r="AR38" s="304">
        <v>466.7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-40187</v>
      </c>
      <c r="AP39" s="312">
        <v>-4129</v>
      </c>
      <c r="AQ39" s="313">
        <v>-3285</v>
      </c>
      <c r="AR39" s="314">
        <v>25.7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-1580949</v>
      </c>
      <c r="AP40" s="312">
        <v>-162415</v>
      </c>
      <c r="AQ40" s="313">
        <v>-73039</v>
      </c>
      <c r="AR40" s="314">
        <v>122.4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667837</v>
      </c>
      <c r="AP41" s="312">
        <v>68609</v>
      </c>
      <c r="AQ41" s="313">
        <v>38015</v>
      </c>
      <c r="AR41" s="314">
        <v>80.5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1397596</v>
      </c>
      <c r="AN51" s="334">
        <v>132160</v>
      </c>
      <c r="AO51" s="335">
        <v>47.1</v>
      </c>
      <c r="AP51" s="336">
        <v>118252</v>
      </c>
      <c r="AQ51" s="337">
        <v>2.8</v>
      </c>
      <c r="AR51" s="338">
        <v>44.3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640559</v>
      </c>
      <c r="AN52" s="342">
        <v>60573</v>
      </c>
      <c r="AO52" s="343">
        <v>100.4</v>
      </c>
      <c r="AP52" s="344">
        <v>49994</v>
      </c>
      <c r="AQ52" s="345">
        <v>-7.1</v>
      </c>
      <c r="AR52" s="346">
        <v>107.5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1554771</v>
      </c>
      <c r="AN53" s="334">
        <v>150074</v>
      </c>
      <c r="AO53" s="335">
        <v>13.6</v>
      </c>
      <c r="AP53" s="336">
        <v>120302</v>
      </c>
      <c r="AQ53" s="337">
        <v>1.7</v>
      </c>
      <c r="AR53" s="338">
        <v>11.9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898755</v>
      </c>
      <c r="AN54" s="342">
        <v>86752</v>
      </c>
      <c r="AO54" s="343">
        <v>43.2</v>
      </c>
      <c r="AP54" s="344">
        <v>59328</v>
      </c>
      <c r="AQ54" s="345">
        <v>18.7</v>
      </c>
      <c r="AR54" s="346">
        <v>24.5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1237853</v>
      </c>
      <c r="AN55" s="334">
        <v>121430</v>
      </c>
      <c r="AO55" s="335">
        <v>-19.100000000000001</v>
      </c>
      <c r="AP55" s="336">
        <v>114841</v>
      </c>
      <c r="AQ55" s="337">
        <v>-4.5</v>
      </c>
      <c r="AR55" s="338">
        <v>-14.6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698614</v>
      </c>
      <c r="AN56" s="342">
        <v>68532</v>
      </c>
      <c r="AO56" s="343">
        <v>-21</v>
      </c>
      <c r="AP56" s="344">
        <v>51589</v>
      </c>
      <c r="AQ56" s="345">
        <v>-13</v>
      </c>
      <c r="AR56" s="346">
        <v>-8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2522091</v>
      </c>
      <c r="AN57" s="334">
        <v>253197</v>
      </c>
      <c r="AO57" s="335">
        <v>108.5</v>
      </c>
      <c r="AP57" s="336">
        <v>124145</v>
      </c>
      <c r="AQ57" s="337">
        <v>8.1</v>
      </c>
      <c r="AR57" s="338">
        <v>100.4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1558650</v>
      </c>
      <c r="AN58" s="342">
        <v>156475</v>
      </c>
      <c r="AO58" s="343">
        <v>128.30000000000001</v>
      </c>
      <c r="AP58" s="344">
        <v>54761</v>
      </c>
      <c r="AQ58" s="345">
        <v>6.1</v>
      </c>
      <c r="AR58" s="346">
        <v>122.2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3787793</v>
      </c>
      <c r="AN59" s="334">
        <v>389130</v>
      </c>
      <c r="AO59" s="335">
        <v>53.7</v>
      </c>
      <c r="AP59" s="336">
        <v>131480</v>
      </c>
      <c r="AQ59" s="337">
        <v>5.9</v>
      </c>
      <c r="AR59" s="338">
        <v>47.8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2039006</v>
      </c>
      <c r="AN60" s="342">
        <v>209473</v>
      </c>
      <c r="AO60" s="343">
        <v>33.9</v>
      </c>
      <c r="AP60" s="344">
        <v>63148</v>
      </c>
      <c r="AQ60" s="345">
        <v>15.3</v>
      </c>
      <c r="AR60" s="346">
        <v>18.600000000000001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2100021</v>
      </c>
      <c r="AN61" s="349">
        <v>209198</v>
      </c>
      <c r="AO61" s="350">
        <v>40.799999999999997</v>
      </c>
      <c r="AP61" s="351">
        <v>121804</v>
      </c>
      <c r="AQ61" s="352">
        <v>2.8</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1167117</v>
      </c>
      <c r="AN62" s="342">
        <v>116361</v>
      </c>
      <c r="AO62" s="343">
        <v>57</v>
      </c>
      <c r="AP62" s="344">
        <v>55764</v>
      </c>
      <c r="AQ62" s="345">
        <v>4</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m6JMeSUBo8bnsF8hjeh4m+UzZ9jUaVAiZVNhBWqoXRUNUVWGJW9cO8bXvPAmgM6x1yIgQ9dN9UpaTg3q2sLeQ==" saltValue="8CxOSU6jRCEfBDwrNiBY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kBI3gzkBf9PSGkKhkZIBNheHArxAb9hhhKPEzeDlW6cHfroZinQVMLN9rZvcg3Sn6ATc4BS0DjhcAeBqFiVVtg==" saltValue="BSSzf2g5h+qQro9zuPkE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0f9ESj5r+7htAaTArlszpwq3gK1DKM3vTJUL9hA3RynQgg1kscYWy+TrYHaT7BVo4XjKiP6NjL5SHdnDE+SAWw==" saltValue="OvzbvGMUpaWUyWJqK9Ee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3.99</v>
      </c>
      <c r="G47" s="12">
        <v>5.72</v>
      </c>
      <c r="H47" s="12">
        <v>7.01</v>
      </c>
      <c r="I47" s="12">
        <v>9.7799999999999994</v>
      </c>
      <c r="J47" s="13">
        <v>15.8</v>
      </c>
    </row>
    <row r="48" spans="2:10" ht="57.75" customHeight="1" x14ac:dyDescent="0.15">
      <c r="B48" s="14"/>
      <c r="C48" s="1141" t="s">
        <v>4</v>
      </c>
      <c r="D48" s="1141"/>
      <c r="E48" s="1142"/>
      <c r="F48" s="15">
        <v>3.23</v>
      </c>
      <c r="G48" s="16">
        <v>2.98</v>
      </c>
      <c r="H48" s="16">
        <v>2.96</v>
      </c>
      <c r="I48" s="16">
        <v>4.5199999999999996</v>
      </c>
      <c r="J48" s="17">
        <v>4.84</v>
      </c>
    </row>
    <row r="49" spans="2:10" ht="57.75" customHeight="1" thickBot="1" x14ac:dyDescent="0.2">
      <c r="B49" s="18"/>
      <c r="C49" s="1143" t="s">
        <v>5</v>
      </c>
      <c r="D49" s="1143"/>
      <c r="E49" s="1144"/>
      <c r="F49" s="19" t="s">
        <v>532</v>
      </c>
      <c r="G49" s="20">
        <v>3.79</v>
      </c>
      <c r="H49" s="20">
        <v>3.11</v>
      </c>
      <c r="I49" s="20">
        <v>4.1500000000000004</v>
      </c>
      <c r="J49" s="21">
        <v>6.28</v>
      </c>
    </row>
    <row r="50" spans="2:10" x14ac:dyDescent="0.15"/>
  </sheetData>
  <sheetProtection algorithmName="SHA-512" hashValue="C/GsptYEMDQAynQlPTcWWpggt+gDGPd6V8dPjtxDTO5Cj1QnJGIglaL0iXzjtnT4/Po2JUcIUTBOGv+fkhU4tQ==" saltValue="6r6eM08/dkvuNe+5RUtt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2.93</v>
      </c>
      <c r="G34" s="33">
        <v>2.79</v>
      </c>
      <c r="H34" s="33">
        <v>2.73</v>
      </c>
      <c r="I34" s="33">
        <v>4.33</v>
      </c>
      <c r="J34" s="34">
        <v>4.5</v>
      </c>
      <c r="K34" s="22"/>
      <c r="L34" s="22"/>
      <c r="M34" s="22"/>
      <c r="N34" s="22"/>
      <c r="O34" s="22"/>
      <c r="P34" s="22"/>
    </row>
    <row r="35" spans="1:16" ht="39" customHeight="1" x14ac:dyDescent="0.15">
      <c r="A35" s="22"/>
      <c r="B35" s="35"/>
      <c r="C35" s="1145" t="s">
        <v>534</v>
      </c>
      <c r="D35" s="1146"/>
      <c r="E35" s="1147"/>
      <c r="F35" s="36">
        <v>0.57999999999999996</v>
      </c>
      <c r="G35" s="37">
        <v>1.07</v>
      </c>
      <c r="H35" s="37">
        <v>0.62</v>
      </c>
      <c r="I35" s="37">
        <v>0.31</v>
      </c>
      <c r="J35" s="38">
        <v>2.79</v>
      </c>
      <c r="K35" s="22"/>
      <c r="L35" s="22"/>
      <c r="M35" s="22"/>
      <c r="N35" s="22"/>
      <c r="O35" s="22"/>
      <c r="P35" s="22"/>
    </row>
    <row r="36" spans="1:16" ht="39" customHeight="1" x14ac:dyDescent="0.15">
      <c r="A36" s="22"/>
      <c r="B36" s="35"/>
      <c r="C36" s="1145" t="s">
        <v>535</v>
      </c>
      <c r="D36" s="1146"/>
      <c r="E36" s="1147"/>
      <c r="F36" s="36">
        <v>0.56999999999999995</v>
      </c>
      <c r="G36" s="37">
        <v>1.1599999999999999</v>
      </c>
      <c r="H36" s="37">
        <v>1.7</v>
      </c>
      <c r="I36" s="37">
        <v>2.29</v>
      </c>
      <c r="J36" s="38">
        <v>2.1</v>
      </c>
      <c r="K36" s="22"/>
      <c r="L36" s="22"/>
      <c r="M36" s="22"/>
      <c r="N36" s="22"/>
      <c r="O36" s="22"/>
      <c r="P36" s="22"/>
    </row>
    <row r="37" spans="1:16" ht="39" customHeight="1" x14ac:dyDescent="0.15">
      <c r="A37" s="22"/>
      <c r="B37" s="35"/>
      <c r="C37" s="1145" t="s">
        <v>536</v>
      </c>
      <c r="D37" s="1146"/>
      <c r="E37" s="1147"/>
      <c r="F37" s="36">
        <v>0.28999999999999998</v>
      </c>
      <c r="G37" s="37">
        <v>0.18</v>
      </c>
      <c r="H37" s="37">
        <v>0.22</v>
      </c>
      <c r="I37" s="37">
        <v>0.17</v>
      </c>
      <c r="J37" s="38">
        <v>0.33</v>
      </c>
      <c r="K37" s="22"/>
      <c r="L37" s="22"/>
      <c r="M37" s="22"/>
      <c r="N37" s="22"/>
      <c r="O37" s="22"/>
      <c r="P37" s="22"/>
    </row>
    <row r="38" spans="1:16" ht="39" customHeight="1" x14ac:dyDescent="0.15">
      <c r="A38" s="22"/>
      <c r="B38" s="35"/>
      <c r="C38" s="1145" t="s">
        <v>537</v>
      </c>
      <c r="D38" s="1146"/>
      <c r="E38" s="1147"/>
      <c r="F38" s="36">
        <v>0.26</v>
      </c>
      <c r="G38" s="37">
        <v>0.23</v>
      </c>
      <c r="H38" s="37">
        <v>0.25</v>
      </c>
      <c r="I38" s="37">
        <v>0.18</v>
      </c>
      <c r="J38" s="38">
        <v>0.16</v>
      </c>
      <c r="K38" s="22"/>
      <c r="L38" s="22"/>
      <c r="M38" s="22"/>
      <c r="N38" s="22"/>
      <c r="O38" s="22"/>
      <c r="P38" s="22"/>
    </row>
    <row r="39" spans="1:16" ht="39" customHeight="1" x14ac:dyDescent="0.15">
      <c r="A39" s="22"/>
      <c r="B39" s="35"/>
      <c r="C39" s="1145" t="s">
        <v>538</v>
      </c>
      <c r="D39" s="1146"/>
      <c r="E39" s="1147"/>
      <c r="F39" s="36">
        <v>0.02</v>
      </c>
      <c r="G39" s="37">
        <v>7.0000000000000007E-2</v>
      </c>
      <c r="H39" s="37">
        <v>0.05</v>
      </c>
      <c r="I39" s="37">
        <v>0.1</v>
      </c>
      <c r="J39" s="38">
        <v>7.0000000000000007E-2</v>
      </c>
      <c r="K39" s="22"/>
      <c r="L39" s="22"/>
      <c r="M39" s="22"/>
      <c r="N39" s="22"/>
      <c r="O39" s="22"/>
      <c r="P39" s="22"/>
    </row>
    <row r="40" spans="1:16" ht="39" customHeight="1" x14ac:dyDescent="0.15">
      <c r="A40" s="22"/>
      <c r="B40" s="35"/>
      <c r="C40" s="1145" t="s">
        <v>539</v>
      </c>
      <c r="D40" s="1146"/>
      <c r="E40" s="1147"/>
      <c r="F40" s="36">
        <v>0.03</v>
      </c>
      <c r="G40" s="37">
        <v>0.04</v>
      </c>
      <c r="H40" s="37">
        <v>0.03</v>
      </c>
      <c r="I40" s="37">
        <v>0.04</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m3t9kxeCOsdNRlph0TIbWgUmjjKFTq+lSNihGRy/3mTm0fa1BguVgP927x1WRpM457FD5Dp+T1QHmJBU5psJQ==" saltValue="cHpR5qUMzPSgyG8DLpd2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1770</v>
      </c>
      <c r="L45" s="60">
        <v>1611</v>
      </c>
      <c r="M45" s="60">
        <v>1495</v>
      </c>
      <c r="N45" s="60">
        <v>1530</v>
      </c>
      <c r="O45" s="61">
        <v>1580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715</v>
      </c>
      <c r="L48" s="64">
        <v>735</v>
      </c>
      <c r="M48" s="64">
        <v>739</v>
      </c>
      <c r="N48" s="64">
        <v>726</v>
      </c>
      <c r="O48" s="65">
        <v>635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109</v>
      </c>
      <c r="L49" s="64">
        <v>109</v>
      </c>
      <c r="M49" s="64">
        <v>73</v>
      </c>
      <c r="N49" s="64">
        <v>75</v>
      </c>
      <c r="O49" s="65">
        <v>70</v>
      </c>
      <c r="P49" s="48"/>
      <c r="Q49" s="48"/>
      <c r="R49" s="48"/>
      <c r="S49" s="48"/>
      <c r="T49" s="48"/>
      <c r="U49" s="48"/>
    </row>
    <row r="50" spans="1:21" ht="30.75" customHeight="1" x14ac:dyDescent="0.15">
      <c r="A50" s="48"/>
      <c r="B50" s="1178"/>
      <c r="C50" s="1179"/>
      <c r="D50" s="62"/>
      <c r="E50" s="1155" t="s">
        <v>15</v>
      </c>
      <c r="F50" s="1155"/>
      <c r="G50" s="1155"/>
      <c r="H50" s="1155"/>
      <c r="I50" s="1155"/>
      <c r="J50" s="1156"/>
      <c r="K50" s="63">
        <v>6</v>
      </c>
      <c r="L50" s="64">
        <v>4</v>
      </c>
      <c r="M50" s="64">
        <v>4</v>
      </c>
      <c r="N50" s="64">
        <v>4</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1</v>
      </c>
      <c r="M51" s="64">
        <v>1</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1801</v>
      </c>
      <c r="L52" s="64">
        <v>1706</v>
      </c>
      <c r="M52" s="64">
        <v>1616</v>
      </c>
      <c r="N52" s="64">
        <v>1622</v>
      </c>
      <c r="O52" s="65">
        <v>1620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799</v>
      </c>
      <c r="L53" s="69">
        <v>754</v>
      </c>
      <c r="M53" s="69">
        <v>696</v>
      </c>
      <c r="N53" s="69">
        <v>713</v>
      </c>
      <c r="O53" s="70">
        <v>670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40qH6TmEmmVzKbZVgqJs44fKttRozdq3iRy/zURzg1RJfwx+XNfiHkFYlXiTgcv8sTLtQ9ic+PmySlUK8aGMA==" saltValue="6xj2d8M26Wsyb0I/4InS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12964</v>
      </c>
      <c r="J41" s="356">
        <v>13255</v>
      </c>
      <c r="K41" s="356">
        <v>13467</v>
      </c>
      <c r="L41" s="356">
        <v>13737</v>
      </c>
      <c r="M41" s="357">
        <v>15800</v>
      </c>
    </row>
    <row r="42" spans="2:13" ht="27.75" customHeight="1" x14ac:dyDescent="0.15">
      <c r="B42" s="1186"/>
      <c r="C42" s="1187"/>
      <c r="D42" s="106"/>
      <c r="E42" s="1190" t="s">
        <v>32</v>
      </c>
      <c r="F42" s="1190"/>
      <c r="G42" s="1190"/>
      <c r="H42" s="1191"/>
      <c r="I42" s="358">
        <v>34</v>
      </c>
      <c r="J42" s="359">
        <v>30</v>
      </c>
      <c r="K42" s="359">
        <v>25</v>
      </c>
      <c r="L42" s="359">
        <v>20</v>
      </c>
      <c r="M42" s="360">
        <v>15</v>
      </c>
    </row>
    <row r="43" spans="2:13" ht="27.75" customHeight="1" x14ac:dyDescent="0.15">
      <c r="B43" s="1186"/>
      <c r="C43" s="1187"/>
      <c r="D43" s="106"/>
      <c r="E43" s="1190" t="s">
        <v>33</v>
      </c>
      <c r="F43" s="1190"/>
      <c r="G43" s="1190"/>
      <c r="H43" s="1191"/>
      <c r="I43" s="358">
        <v>7534</v>
      </c>
      <c r="J43" s="359">
        <v>7112</v>
      </c>
      <c r="K43" s="359">
        <v>6909</v>
      </c>
      <c r="L43" s="359">
        <v>6465</v>
      </c>
      <c r="M43" s="360">
        <v>6106</v>
      </c>
    </row>
    <row r="44" spans="2:13" ht="27.75" customHeight="1" x14ac:dyDescent="0.15">
      <c r="B44" s="1186"/>
      <c r="C44" s="1187"/>
      <c r="D44" s="106"/>
      <c r="E44" s="1190" t="s">
        <v>34</v>
      </c>
      <c r="F44" s="1190"/>
      <c r="G44" s="1190"/>
      <c r="H44" s="1191"/>
      <c r="I44" s="358">
        <v>559</v>
      </c>
      <c r="J44" s="359">
        <v>517</v>
      </c>
      <c r="K44" s="359">
        <v>462</v>
      </c>
      <c r="L44" s="359">
        <v>464</v>
      </c>
      <c r="M44" s="360">
        <v>904</v>
      </c>
    </row>
    <row r="45" spans="2:13" ht="27.75" customHeight="1" x14ac:dyDescent="0.15">
      <c r="B45" s="1186"/>
      <c r="C45" s="1187"/>
      <c r="D45" s="106"/>
      <c r="E45" s="1190" t="s">
        <v>35</v>
      </c>
      <c r="F45" s="1190"/>
      <c r="G45" s="1190"/>
      <c r="H45" s="1191"/>
      <c r="I45" s="358">
        <v>2029</v>
      </c>
      <c r="J45" s="359">
        <v>2011</v>
      </c>
      <c r="K45" s="359">
        <v>1955</v>
      </c>
      <c r="L45" s="359">
        <v>1927</v>
      </c>
      <c r="M45" s="360">
        <v>1908</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3572</v>
      </c>
      <c r="J50" s="359">
        <v>3552</v>
      </c>
      <c r="K50" s="359">
        <v>3903</v>
      </c>
      <c r="L50" s="359">
        <v>4007</v>
      </c>
      <c r="M50" s="360">
        <v>4276</v>
      </c>
    </row>
    <row r="51" spans="2:13" ht="27.75" customHeight="1" x14ac:dyDescent="0.15">
      <c r="B51" s="1186"/>
      <c r="C51" s="1187"/>
      <c r="D51" s="106"/>
      <c r="E51" s="1190" t="s">
        <v>42</v>
      </c>
      <c r="F51" s="1190"/>
      <c r="G51" s="1190"/>
      <c r="H51" s="1191"/>
      <c r="I51" s="358">
        <v>462</v>
      </c>
      <c r="J51" s="359">
        <v>451</v>
      </c>
      <c r="K51" s="359">
        <v>446</v>
      </c>
      <c r="L51" s="359">
        <v>398</v>
      </c>
      <c r="M51" s="360">
        <v>387</v>
      </c>
    </row>
    <row r="52" spans="2:13" ht="27.75" customHeight="1" x14ac:dyDescent="0.15">
      <c r="B52" s="1188"/>
      <c r="C52" s="1189"/>
      <c r="D52" s="106"/>
      <c r="E52" s="1190" t="s">
        <v>43</v>
      </c>
      <c r="F52" s="1190"/>
      <c r="G52" s="1190"/>
      <c r="H52" s="1191"/>
      <c r="I52" s="358">
        <v>14164</v>
      </c>
      <c r="J52" s="359">
        <v>14097</v>
      </c>
      <c r="K52" s="359">
        <v>13952</v>
      </c>
      <c r="L52" s="359">
        <v>13844</v>
      </c>
      <c r="M52" s="360">
        <v>15211</v>
      </c>
    </row>
    <row r="53" spans="2:13" ht="27.75" customHeight="1" thickBot="1" x14ac:dyDescent="0.2">
      <c r="B53" s="1192" t="s">
        <v>19</v>
      </c>
      <c r="C53" s="1193"/>
      <c r="D53" s="110"/>
      <c r="E53" s="1194" t="s">
        <v>44</v>
      </c>
      <c r="F53" s="1194"/>
      <c r="G53" s="1194"/>
      <c r="H53" s="1195"/>
      <c r="I53" s="361">
        <v>4923</v>
      </c>
      <c r="J53" s="362">
        <v>4824</v>
      </c>
      <c r="K53" s="362">
        <v>4516</v>
      </c>
      <c r="L53" s="362">
        <v>4364</v>
      </c>
      <c r="M53" s="363">
        <v>4860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RaR0nOT6a4Ro80SlGlnSnhAbAeIgBIs8uWgsxFMCTG25TPcoMpa+5syTRRetdLYz4zDy7qGLMYJ4oxaaeG/5A==" saltValue="YL8AjXKyf7aXuCeFNfoS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503</v>
      </c>
      <c r="G55" s="122">
        <v>689</v>
      </c>
      <c r="H55" s="123">
        <v>1109</v>
      </c>
    </row>
    <row r="56" spans="2:8" ht="52.5" customHeight="1" x14ac:dyDescent="0.15">
      <c r="B56" s="124"/>
      <c r="C56" s="1213" t="s">
        <v>47</v>
      </c>
      <c r="D56" s="1213"/>
      <c r="E56" s="1214"/>
      <c r="F56" s="125">
        <v>2090</v>
      </c>
      <c r="G56" s="125">
        <v>2065</v>
      </c>
      <c r="H56" s="126">
        <v>2080</v>
      </c>
    </row>
    <row r="57" spans="2:8" ht="53.25" customHeight="1" x14ac:dyDescent="0.15">
      <c r="B57" s="124"/>
      <c r="C57" s="1215" t="s">
        <v>48</v>
      </c>
      <c r="D57" s="1215"/>
      <c r="E57" s="1216"/>
      <c r="F57" s="127">
        <v>2681</v>
      </c>
      <c r="G57" s="127">
        <v>2619</v>
      </c>
      <c r="H57" s="128">
        <v>2500</v>
      </c>
    </row>
    <row r="58" spans="2:8" ht="45.75" customHeight="1" x14ac:dyDescent="0.15">
      <c r="B58" s="129"/>
      <c r="C58" s="1203" t="s">
        <v>558</v>
      </c>
      <c r="D58" s="1204"/>
      <c r="E58" s="1205"/>
      <c r="F58" s="130">
        <v>1565</v>
      </c>
      <c r="G58" s="130">
        <v>1565</v>
      </c>
      <c r="H58" s="131">
        <v>1565</v>
      </c>
    </row>
    <row r="59" spans="2:8" ht="45.75" customHeight="1" x14ac:dyDescent="0.15">
      <c r="B59" s="129"/>
      <c r="C59" s="1203" t="s">
        <v>560</v>
      </c>
      <c r="D59" s="1204"/>
      <c r="E59" s="1205"/>
      <c r="F59" s="130">
        <v>278</v>
      </c>
      <c r="G59" s="130">
        <v>264</v>
      </c>
      <c r="H59" s="131">
        <v>256</v>
      </c>
    </row>
    <row r="60" spans="2:8" ht="45.75" customHeight="1" x14ac:dyDescent="0.15">
      <c r="B60" s="129"/>
      <c r="C60" s="1203" t="s">
        <v>561</v>
      </c>
      <c r="D60" s="1204"/>
      <c r="E60" s="1205"/>
      <c r="F60" s="130">
        <v>257</v>
      </c>
      <c r="G60" s="130">
        <v>242</v>
      </c>
      <c r="H60" s="131">
        <v>163</v>
      </c>
    </row>
    <row r="61" spans="2:8" ht="45.75" customHeight="1" x14ac:dyDescent="0.15">
      <c r="B61" s="129"/>
      <c r="C61" s="1203" t="s">
        <v>559</v>
      </c>
      <c r="D61" s="1204"/>
      <c r="E61" s="1205"/>
      <c r="F61" s="130">
        <v>98</v>
      </c>
      <c r="G61" s="130">
        <v>116</v>
      </c>
      <c r="H61" s="131">
        <v>144</v>
      </c>
    </row>
    <row r="62" spans="2:8" ht="45.75" customHeight="1" thickBot="1" x14ac:dyDescent="0.2">
      <c r="B62" s="132"/>
      <c r="C62" s="1206" t="s">
        <v>562</v>
      </c>
      <c r="D62" s="1207"/>
      <c r="E62" s="1208"/>
      <c r="F62" s="133">
        <v>160</v>
      </c>
      <c r="G62" s="133">
        <v>167</v>
      </c>
      <c r="H62" s="134">
        <v>130</v>
      </c>
    </row>
    <row r="63" spans="2:8" ht="52.5" customHeight="1" thickBot="1" x14ac:dyDescent="0.2">
      <c r="B63" s="135"/>
      <c r="C63" s="1209" t="s">
        <v>49</v>
      </c>
      <c r="D63" s="1209"/>
      <c r="E63" s="1210"/>
      <c r="F63" s="136">
        <v>5273</v>
      </c>
      <c r="G63" s="136">
        <v>5374</v>
      </c>
      <c r="H63" s="137">
        <v>5688</v>
      </c>
    </row>
    <row r="64" spans="2:8" x14ac:dyDescent="0.15"/>
  </sheetData>
  <sheetProtection algorithmName="SHA-512" hashValue="o2qHJPZrYyOph0deUrRVupgybaQl/P3DAXGQKMbHihS0LU67y2MCvcNaZMWC65OYgJEVJkwi9dGNY3+RQrImZg==" saltValue="H3D42vcpRVtS2wjnf+y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132160</v>
      </c>
      <c r="E3" s="156"/>
      <c r="F3" s="157">
        <v>118252</v>
      </c>
      <c r="G3" s="158"/>
      <c r="H3" s="159"/>
    </row>
    <row r="4" spans="1:8" x14ac:dyDescent="0.15">
      <c r="A4" s="160"/>
      <c r="B4" s="161"/>
      <c r="C4" s="162"/>
      <c r="D4" s="163">
        <v>60573</v>
      </c>
      <c r="E4" s="164"/>
      <c r="F4" s="165">
        <v>49994</v>
      </c>
      <c r="G4" s="166"/>
      <c r="H4" s="167"/>
    </row>
    <row r="5" spans="1:8" x14ac:dyDescent="0.15">
      <c r="A5" s="148" t="s">
        <v>521</v>
      </c>
      <c r="B5" s="153"/>
      <c r="C5" s="154"/>
      <c r="D5" s="155">
        <v>150074</v>
      </c>
      <c r="E5" s="156"/>
      <c r="F5" s="157">
        <v>120302</v>
      </c>
      <c r="G5" s="158"/>
      <c r="H5" s="159"/>
    </row>
    <row r="6" spans="1:8" x14ac:dyDescent="0.15">
      <c r="A6" s="160"/>
      <c r="B6" s="161"/>
      <c r="C6" s="162"/>
      <c r="D6" s="163">
        <v>86752</v>
      </c>
      <c r="E6" s="164"/>
      <c r="F6" s="165">
        <v>59328</v>
      </c>
      <c r="G6" s="166"/>
      <c r="H6" s="167"/>
    </row>
    <row r="7" spans="1:8" x14ac:dyDescent="0.15">
      <c r="A7" s="148" t="s">
        <v>522</v>
      </c>
      <c r="B7" s="153"/>
      <c r="C7" s="154"/>
      <c r="D7" s="155">
        <v>121430</v>
      </c>
      <c r="E7" s="156"/>
      <c r="F7" s="157">
        <v>114841</v>
      </c>
      <c r="G7" s="158"/>
      <c r="H7" s="159"/>
    </row>
    <row r="8" spans="1:8" x14ac:dyDescent="0.15">
      <c r="A8" s="160"/>
      <c r="B8" s="161"/>
      <c r="C8" s="162"/>
      <c r="D8" s="163">
        <v>68532</v>
      </c>
      <c r="E8" s="164"/>
      <c r="F8" s="165">
        <v>51589</v>
      </c>
      <c r="G8" s="166"/>
      <c r="H8" s="167"/>
    </row>
    <row r="9" spans="1:8" x14ac:dyDescent="0.15">
      <c r="A9" s="148" t="s">
        <v>523</v>
      </c>
      <c r="B9" s="153"/>
      <c r="C9" s="154"/>
      <c r="D9" s="155">
        <v>253197</v>
      </c>
      <c r="E9" s="156"/>
      <c r="F9" s="157">
        <v>124145</v>
      </c>
      <c r="G9" s="158"/>
      <c r="H9" s="159"/>
    </row>
    <row r="10" spans="1:8" x14ac:dyDescent="0.15">
      <c r="A10" s="160"/>
      <c r="B10" s="161"/>
      <c r="C10" s="162"/>
      <c r="D10" s="163">
        <v>156475</v>
      </c>
      <c r="E10" s="164"/>
      <c r="F10" s="165">
        <v>54761</v>
      </c>
      <c r="G10" s="166"/>
      <c r="H10" s="167"/>
    </row>
    <row r="11" spans="1:8" x14ac:dyDescent="0.15">
      <c r="A11" s="148" t="s">
        <v>524</v>
      </c>
      <c r="B11" s="153"/>
      <c r="C11" s="154"/>
      <c r="D11" s="155">
        <v>389130</v>
      </c>
      <c r="E11" s="156"/>
      <c r="F11" s="157">
        <v>131480</v>
      </c>
      <c r="G11" s="158"/>
      <c r="H11" s="159"/>
    </row>
    <row r="12" spans="1:8" x14ac:dyDescent="0.15">
      <c r="A12" s="160"/>
      <c r="B12" s="161"/>
      <c r="C12" s="168"/>
      <c r="D12" s="163">
        <v>209473</v>
      </c>
      <c r="E12" s="164"/>
      <c r="F12" s="165">
        <v>63148</v>
      </c>
      <c r="G12" s="166"/>
      <c r="H12" s="167"/>
    </row>
    <row r="13" spans="1:8" x14ac:dyDescent="0.15">
      <c r="A13" s="148"/>
      <c r="B13" s="153"/>
      <c r="C13" s="169"/>
      <c r="D13" s="170">
        <v>209198</v>
      </c>
      <c r="E13" s="171"/>
      <c r="F13" s="172">
        <v>121804</v>
      </c>
      <c r="G13" s="173"/>
      <c r="H13" s="159"/>
    </row>
    <row r="14" spans="1:8" x14ac:dyDescent="0.15">
      <c r="A14" s="160"/>
      <c r="B14" s="161"/>
      <c r="C14" s="162"/>
      <c r="D14" s="163">
        <v>116361</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3.23</v>
      </c>
      <c r="C19" s="174">
        <f>ROUND(VALUE(SUBSTITUTE(実質収支比率等に係る経年分析!G$48,"▲","-")),2)</f>
        <v>2.98</v>
      </c>
      <c r="D19" s="174">
        <f>ROUND(VALUE(SUBSTITUTE(実質収支比率等に係る経年分析!H$48,"▲","-")),2)</f>
        <v>2.96</v>
      </c>
      <c r="E19" s="174">
        <f>ROUND(VALUE(SUBSTITUTE(実質収支比率等に係る経年分析!I$48,"▲","-")),2)</f>
        <v>4.5199999999999996</v>
      </c>
      <c r="F19" s="174">
        <f>ROUND(VALUE(SUBSTITUTE(実質収支比率等に係る経年分析!J$48,"▲","-")),2)</f>
        <v>4.84</v>
      </c>
    </row>
    <row r="20" spans="1:11" x14ac:dyDescent="0.15">
      <c r="A20" s="174" t="s">
        <v>53</v>
      </c>
      <c r="B20" s="174">
        <f>ROUND(VALUE(SUBSTITUTE(実質収支比率等に係る経年分析!F$47,"▲","-")),2)</f>
        <v>3.99</v>
      </c>
      <c r="C20" s="174">
        <f>ROUND(VALUE(SUBSTITUTE(実質収支比率等に係る経年分析!G$47,"▲","-")),2)</f>
        <v>5.72</v>
      </c>
      <c r="D20" s="174">
        <f>ROUND(VALUE(SUBSTITUTE(実質収支比率等に係る経年分析!H$47,"▲","-")),2)</f>
        <v>7.01</v>
      </c>
      <c r="E20" s="174">
        <f>ROUND(VALUE(SUBSTITUTE(実質収支比率等に係る経年分析!I$47,"▲","-")),2)</f>
        <v>9.7799999999999994</v>
      </c>
      <c r="F20" s="174">
        <f>ROUND(VALUE(SUBSTITUTE(実質収支比率等に係る経年分析!J$47,"▲","-")),2)</f>
        <v>15.8</v>
      </c>
    </row>
    <row r="21" spans="1:11" x14ac:dyDescent="0.15">
      <c r="A21" s="174" t="s">
        <v>54</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3.79</v>
      </c>
      <c r="D21" s="174">
        <f>IF(ISNUMBER(VALUE(SUBSTITUTE(実質収支比率等に係る経年分析!H$49,"▲","-"))),ROUND(VALUE(SUBSTITUTE(実質収支比率等に係る経年分析!H$49,"▲","-")),2),NA())</f>
        <v>3.11</v>
      </c>
      <c r="E21" s="174">
        <f>IF(ISNUMBER(VALUE(SUBSTITUTE(実質収支比率等に係る経年分析!I$49,"▲","-"))),ROUND(VALUE(SUBSTITUTE(実質収支比率等に係る経年分析!I$49,"▲","-")),2),NA())</f>
        <v>4.1500000000000004</v>
      </c>
      <c r="F21" s="174">
        <f>IF(ISNUMBER(VALUE(SUBSTITUTE(実質収支比率等に係る経年分析!J$49,"▲","-"))),ROUND(VALUE(SUBSTITUTE(実質収支比率等に係る経年分析!J$49,"▲","-")),2),NA())</f>
        <v>6.28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国民健康保険直営診療所事業特別会計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電気通信事業特別会計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1.1599999999999999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0.57999999999999996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1801</v>
      </c>
      <c r="E42" s="176"/>
      <c r="F42" s="176"/>
      <c r="G42" s="176">
        <f>'実質公債費比率（分子）の構造'!L$52</f>
        <v>1706</v>
      </c>
      <c r="H42" s="176"/>
      <c r="I42" s="176"/>
      <c r="J42" s="176">
        <f>'実質公債費比率（分子）の構造'!M$52</f>
        <v>1616</v>
      </c>
      <c r="K42" s="176"/>
      <c r="L42" s="176"/>
      <c r="M42" s="176">
        <f>'実質公債費比率（分子）の構造'!N$52</f>
        <v>1622</v>
      </c>
      <c r="N42" s="176"/>
      <c r="O42" s="176"/>
      <c r="P42" s="176">
        <f>'実質公債費比率（分子）の構造'!O$52</f>
        <v>1620</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6</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x14ac:dyDescent="0.15">
      <c r="A45" s="176" t="s">
        <v>63</v>
      </c>
      <c r="B45" s="176">
        <f>'実質公債費比率（分子）の構造'!K$49</f>
        <v>109</v>
      </c>
      <c r="C45" s="176"/>
      <c r="D45" s="176"/>
      <c r="E45" s="176">
        <f>'実質公債費比率（分子）の構造'!L$49</f>
        <v>109</v>
      </c>
      <c r="F45" s="176"/>
      <c r="G45" s="176"/>
      <c r="H45" s="176">
        <f>'実質公債費比率（分子）の構造'!M$49</f>
        <v>73</v>
      </c>
      <c r="I45" s="176"/>
      <c r="J45" s="176"/>
      <c r="K45" s="176">
        <f>'実質公債費比率（分子）の構造'!N$49</f>
        <v>75</v>
      </c>
      <c r="L45" s="176"/>
      <c r="M45" s="176"/>
      <c r="N45" s="176">
        <f>'実質公債費比率（分子）の構造'!O$49</f>
        <v>70</v>
      </c>
      <c r="O45" s="176"/>
      <c r="P45" s="176"/>
    </row>
    <row r="46" spans="1:16" x14ac:dyDescent="0.15">
      <c r="A46" s="176" t="s">
        <v>64</v>
      </c>
      <c r="B46" s="176">
        <f>'実質公債費比率（分子）の構造'!K$48</f>
        <v>715</v>
      </c>
      <c r="C46" s="176"/>
      <c r="D46" s="176"/>
      <c r="E46" s="176">
        <f>'実質公債費比率（分子）の構造'!L$48</f>
        <v>735</v>
      </c>
      <c r="F46" s="176"/>
      <c r="G46" s="176"/>
      <c r="H46" s="176">
        <f>'実質公債費比率（分子）の構造'!M$48</f>
        <v>739</v>
      </c>
      <c r="I46" s="176"/>
      <c r="J46" s="176"/>
      <c r="K46" s="176">
        <f>'実質公債費比率（分子）の構造'!N$48</f>
        <v>726</v>
      </c>
      <c r="L46" s="176"/>
      <c r="M46" s="176"/>
      <c r="N46" s="176">
        <f>'実質公債費比率（分子）の構造'!O$48</f>
        <v>635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1770</v>
      </c>
      <c r="C49" s="176"/>
      <c r="D49" s="176"/>
      <c r="E49" s="176">
        <f>'実質公債費比率（分子）の構造'!L$45</f>
        <v>1611</v>
      </c>
      <c r="F49" s="176"/>
      <c r="G49" s="176"/>
      <c r="H49" s="176">
        <f>'実質公債費比率（分子）の構造'!M$45</f>
        <v>1495</v>
      </c>
      <c r="I49" s="176"/>
      <c r="J49" s="176"/>
      <c r="K49" s="176">
        <f>'実質公債費比率（分子）の構造'!N$45</f>
        <v>1530</v>
      </c>
      <c r="L49" s="176"/>
      <c r="M49" s="176"/>
      <c r="N49" s="176">
        <f>'実質公債費比率（分子）の構造'!O$45</f>
        <v>1580</v>
      </c>
      <c r="O49" s="176"/>
      <c r="P49" s="176"/>
    </row>
    <row r="50" spans="1:16" x14ac:dyDescent="0.15">
      <c r="A50" s="176" t="s">
        <v>67</v>
      </c>
      <c r="B50" s="176" t="e">
        <f>NA()</f>
        <v>#N/A</v>
      </c>
      <c r="C50" s="176">
        <f>IF(ISNUMBER('実質公債費比率（分子）の構造'!K$53),'実質公債費比率（分子）の構造'!K$53,NA())</f>
        <v>799</v>
      </c>
      <c r="D50" s="176" t="e">
        <f>NA()</f>
        <v>#N/A</v>
      </c>
      <c r="E50" s="176" t="e">
        <f>NA()</f>
        <v>#N/A</v>
      </c>
      <c r="F50" s="176">
        <f>IF(ISNUMBER('実質公債費比率（分子）の構造'!L$53),'実質公債費比率（分子）の構造'!L$53,NA())</f>
        <v>754</v>
      </c>
      <c r="G50" s="176" t="e">
        <f>NA()</f>
        <v>#N/A</v>
      </c>
      <c r="H50" s="176" t="e">
        <f>NA()</f>
        <v>#N/A</v>
      </c>
      <c r="I50" s="176">
        <f>IF(ISNUMBER('実質公債費比率（分子）の構造'!M$53),'実質公債費比率（分子）の構造'!M$53,NA())</f>
        <v>696</v>
      </c>
      <c r="J50" s="176" t="e">
        <f>NA()</f>
        <v>#N/A</v>
      </c>
      <c r="K50" s="176" t="e">
        <f>NA()</f>
        <v>#N/A</v>
      </c>
      <c r="L50" s="176">
        <f>IF(ISNUMBER('実質公債費比率（分子）の構造'!N$53),'実質公債費比率（分子）の構造'!N$53,NA())</f>
        <v>713</v>
      </c>
      <c r="M50" s="176" t="e">
        <f>NA()</f>
        <v>#N/A</v>
      </c>
      <c r="N50" s="176" t="e">
        <f>NA()</f>
        <v>#N/A</v>
      </c>
      <c r="O50" s="176">
        <f>IF(ISNUMBER('実質公債費比率（分子）の構造'!O$53),'実質公債費比率（分子）の構造'!O$53,NA())</f>
        <v>670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14164</v>
      </c>
      <c r="E56" s="175"/>
      <c r="F56" s="175"/>
      <c r="G56" s="175">
        <f>'将来負担比率（分子）の構造'!J$52</f>
        <v>14097</v>
      </c>
      <c r="H56" s="175"/>
      <c r="I56" s="175"/>
      <c r="J56" s="175">
        <f>'将来負担比率（分子）の構造'!K$52</f>
        <v>13952</v>
      </c>
      <c r="K56" s="175"/>
      <c r="L56" s="175"/>
      <c r="M56" s="175">
        <f>'将来負担比率（分子）の構造'!L$52</f>
        <v>13844</v>
      </c>
      <c r="N56" s="175"/>
      <c r="O56" s="175"/>
      <c r="P56" s="175">
        <f>'将来負担比率（分子）の構造'!M$52</f>
        <v>15211</v>
      </c>
    </row>
    <row r="57" spans="1:16" x14ac:dyDescent="0.15">
      <c r="A57" s="175" t="s">
        <v>42</v>
      </c>
      <c r="B57" s="175"/>
      <c r="C57" s="175"/>
      <c r="D57" s="175">
        <f>'将来負担比率（分子）の構造'!I$51</f>
        <v>462</v>
      </c>
      <c r="E57" s="175"/>
      <c r="F57" s="175"/>
      <c r="G57" s="175">
        <f>'将来負担比率（分子）の構造'!J$51</f>
        <v>451</v>
      </c>
      <c r="H57" s="175"/>
      <c r="I57" s="175"/>
      <c r="J57" s="175">
        <f>'将来負担比率（分子）の構造'!K$51</f>
        <v>446</v>
      </c>
      <c r="K57" s="175"/>
      <c r="L57" s="175"/>
      <c r="M57" s="175">
        <f>'将来負担比率（分子）の構造'!L$51</f>
        <v>398</v>
      </c>
      <c r="N57" s="175"/>
      <c r="O57" s="175"/>
      <c r="P57" s="175">
        <f>'将来負担比率（分子）の構造'!M$51</f>
        <v>387</v>
      </c>
    </row>
    <row r="58" spans="1:16" x14ac:dyDescent="0.15">
      <c r="A58" s="175" t="s">
        <v>41</v>
      </c>
      <c r="B58" s="175"/>
      <c r="C58" s="175"/>
      <c r="D58" s="175">
        <f>'将来負担比率（分子）の構造'!I$50</f>
        <v>3572</v>
      </c>
      <c r="E58" s="175"/>
      <c r="F58" s="175"/>
      <c r="G58" s="175">
        <f>'将来負担比率（分子）の構造'!J$50</f>
        <v>3552</v>
      </c>
      <c r="H58" s="175"/>
      <c r="I58" s="175"/>
      <c r="J58" s="175">
        <f>'将来負担比率（分子）の構造'!K$50</f>
        <v>3903</v>
      </c>
      <c r="K58" s="175"/>
      <c r="L58" s="175"/>
      <c r="M58" s="175">
        <f>'将来負担比率（分子）の構造'!L$50</f>
        <v>4007</v>
      </c>
      <c r="N58" s="175"/>
      <c r="O58" s="175"/>
      <c r="P58" s="175">
        <f>'将来負担比率（分子）の構造'!M$50</f>
        <v>4276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2029</v>
      </c>
      <c r="C62" s="175"/>
      <c r="D62" s="175"/>
      <c r="E62" s="175">
        <f>'将来負担比率（分子）の構造'!J$45</f>
        <v>2011</v>
      </c>
      <c r="F62" s="175"/>
      <c r="G62" s="175"/>
      <c r="H62" s="175">
        <f>'将来負担比率（分子）の構造'!K$45</f>
        <v>1955</v>
      </c>
      <c r="I62" s="175"/>
      <c r="J62" s="175"/>
      <c r="K62" s="175">
        <f>'将来負担比率（分子）の構造'!L$45</f>
        <v>1927</v>
      </c>
      <c r="L62" s="175"/>
      <c r="M62" s="175"/>
      <c r="N62" s="175">
        <f>'将来負担比率（分子）の構造'!M$45</f>
        <v>1908</v>
      </c>
      <c r="O62" s="175"/>
      <c r="P62" s="175"/>
    </row>
    <row r="63" spans="1:16" x14ac:dyDescent="0.15">
      <c r="A63" s="175" t="s">
        <v>34</v>
      </c>
      <c r="B63" s="175">
        <f>'将来負担比率（分子）の構造'!I$44</f>
        <v>559</v>
      </c>
      <c r="C63" s="175"/>
      <c r="D63" s="175"/>
      <c r="E63" s="175">
        <f>'将来負担比率（分子）の構造'!J$44</f>
        <v>517</v>
      </c>
      <c r="F63" s="175"/>
      <c r="G63" s="175"/>
      <c r="H63" s="175">
        <f>'将来負担比率（分子）の構造'!K$44</f>
        <v>462</v>
      </c>
      <c r="I63" s="175"/>
      <c r="J63" s="175"/>
      <c r="K63" s="175">
        <f>'将来負担比率（分子）の構造'!L$44</f>
        <v>464</v>
      </c>
      <c r="L63" s="175"/>
      <c r="M63" s="175"/>
      <c r="N63" s="175">
        <f>'将来負担比率（分子）の構造'!M$44</f>
        <v>904</v>
      </c>
      <c r="O63" s="175"/>
      <c r="P63" s="175"/>
    </row>
    <row r="64" spans="1:16" x14ac:dyDescent="0.15">
      <c r="A64" s="175" t="s">
        <v>33</v>
      </c>
      <c r="B64" s="175">
        <f>'将来負担比率（分子）の構造'!I$43</f>
        <v>7534</v>
      </c>
      <c r="C64" s="175"/>
      <c r="D64" s="175"/>
      <c r="E64" s="175">
        <f>'将来負担比率（分子）の構造'!J$43</f>
        <v>7112</v>
      </c>
      <c r="F64" s="175"/>
      <c r="G64" s="175"/>
      <c r="H64" s="175">
        <f>'将来負担比率（分子）の構造'!K$43</f>
        <v>6909</v>
      </c>
      <c r="I64" s="175"/>
      <c r="J64" s="175"/>
      <c r="K64" s="175">
        <f>'将来負担比率（分子）の構造'!L$43</f>
        <v>6465</v>
      </c>
      <c r="L64" s="175"/>
      <c r="M64" s="175"/>
      <c r="N64" s="175">
        <f>'将来負担比率（分子）の構造'!M$43</f>
        <v>6106</v>
      </c>
      <c r="O64" s="175"/>
      <c r="P64" s="175"/>
    </row>
    <row r="65" spans="1:16" x14ac:dyDescent="0.15">
      <c r="A65" s="175" t="s">
        <v>32</v>
      </c>
      <c r="B65" s="175">
        <f>'将来負担比率（分子）の構造'!I$42</f>
        <v>34</v>
      </c>
      <c r="C65" s="175"/>
      <c r="D65" s="175"/>
      <c r="E65" s="175">
        <f>'将来負担比率（分子）の構造'!J$42</f>
        <v>30</v>
      </c>
      <c r="F65" s="175"/>
      <c r="G65" s="175"/>
      <c r="H65" s="175">
        <f>'将来負担比率（分子）の構造'!K$42</f>
        <v>25</v>
      </c>
      <c r="I65" s="175"/>
      <c r="J65" s="175"/>
      <c r="K65" s="175">
        <f>'将来負担比率（分子）の構造'!L$42</f>
        <v>20</v>
      </c>
      <c r="L65" s="175"/>
      <c r="M65" s="175"/>
      <c r="N65" s="175">
        <f>'将来負担比率（分子）の構造'!M$42</f>
        <v>15</v>
      </c>
      <c r="O65" s="175"/>
      <c r="P65" s="175"/>
    </row>
    <row r="66" spans="1:16" x14ac:dyDescent="0.15">
      <c r="A66" s="175" t="s">
        <v>31</v>
      </c>
      <c r="B66" s="175">
        <f>'将来負担比率（分子）の構造'!I$41</f>
        <v>12964</v>
      </c>
      <c r="C66" s="175"/>
      <c r="D66" s="175"/>
      <c r="E66" s="175">
        <f>'将来負担比率（分子）の構造'!J$41</f>
        <v>13255</v>
      </c>
      <c r="F66" s="175"/>
      <c r="G66" s="175"/>
      <c r="H66" s="175">
        <f>'将来負担比率（分子）の構造'!K$41</f>
        <v>13467</v>
      </c>
      <c r="I66" s="175"/>
      <c r="J66" s="175"/>
      <c r="K66" s="175">
        <f>'将来負担比率（分子）の構造'!L$41</f>
        <v>13737</v>
      </c>
      <c r="L66" s="175"/>
      <c r="M66" s="175"/>
      <c r="N66" s="175">
        <f>'将来負担比率（分子）の構造'!M$41</f>
        <v>15800</v>
      </c>
      <c r="O66" s="175"/>
      <c r="P66" s="175"/>
    </row>
    <row r="67" spans="1:16" x14ac:dyDescent="0.15">
      <c r="A67" s="175" t="s">
        <v>71</v>
      </c>
      <c r="B67" s="175" t="e">
        <f>NA()</f>
        <v>#N/A</v>
      </c>
      <c r="C67" s="175">
        <f>IF(ISNUMBER('将来負担比率（分子）の構造'!I$53), IF('将来負担比率（分子）の構造'!I$53 &lt; 0, 0, '将来負担比率（分子）の構造'!I$53), NA())</f>
        <v>4923</v>
      </c>
      <c r="D67" s="175" t="e">
        <f>NA()</f>
        <v>#N/A</v>
      </c>
      <c r="E67" s="175" t="e">
        <f>NA()</f>
        <v>#N/A</v>
      </c>
      <c r="F67" s="175">
        <f>IF(ISNUMBER('将来負担比率（分子）の構造'!J$53), IF('将来負担比率（分子）の構造'!J$53 &lt; 0, 0, '将来負担比率（分子）の構造'!J$53), NA())</f>
        <v>4824</v>
      </c>
      <c r="G67" s="175" t="e">
        <f>NA()</f>
        <v>#N/A</v>
      </c>
      <c r="H67" s="175" t="e">
        <f>NA()</f>
        <v>#N/A</v>
      </c>
      <c r="I67" s="175">
        <f>IF(ISNUMBER('将来負担比率（分子）の構造'!K$53), IF('将来負担比率（分子）の構造'!K$53 &lt; 0, 0, '将来負担比率（分子）の構造'!K$53), NA())</f>
        <v>4516</v>
      </c>
      <c r="J67" s="175" t="e">
        <f>NA()</f>
        <v>#N/A</v>
      </c>
      <c r="K67" s="175" t="e">
        <f>NA()</f>
        <v>#N/A</v>
      </c>
      <c r="L67" s="175">
        <f>IF(ISNUMBER('将来負担比率（分子）の構造'!L$53), IF('将来負担比率（分子）の構造'!L$53 &lt; 0, 0, '将来負担比率（分子）の構造'!L$53), NA())</f>
        <v>4364</v>
      </c>
      <c r="M67" s="175" t="e">
        <f>NA()</f>
        <v>#N/A</v>
      </c>
      <c r="N67" s="175" t="e">
        <f>NA()</f>
        <v>#N/A</v>
      </c>
      <c r="O67" s="175">
        <f>IF(ISNUMBER('将来負担比率（分子）の構造'!M$53), IF('将来負担比率（分子）の構造'!M$53 &lt; 0, 0, '将来負担比率（分子）の構造'!M$53), NA())</f>
        <v>4860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503</v>
      </c>
      <c r="C72" s="179">
        <f>基金残高に係る経年分析!G55</f>
        <v>689</v>
      </c>
      <c r="D72" s="179">
        <f>基金残高に係る経年分析!H55</f>
        <v>1109</v>
      </c>
    </row>
    <row r="73" spans="1:16" x14ac:dyDescent="0.15">
      <c r="A73" s="178" t="s">
        <v>74</v>
      </c>
      <c r="B73" s="179">
        <f>基金残高に係る経年分析!F56</f>
        <v>2090</v>
      </c>
      <c r="C73" s="179">
        <f>基金残高に係る経年分析!G56</f>
        <v>2065</v>
      </c>
      <c r="D73" s="179">
        <f>基金残高に係る経年分析!H56</f>
        <v>2080</v>
      </c>
    </row>
    <row r="74" spans="1:16" x14ac:dyDescent="0.15">
      <c r="A74" s="178" t="s">
        <v>75</v>
      </c>
      <c r="B74" s="179">
        <f>基金残高に係る経年分析!F57</f>
        <v>2681</v>
      </c>
      <c r="C74" s="179">
        <f>基金残高に係る経年分析!G57</f>
        <v>2619</v>
      </c>
      <c r="D74" s="179">
        <f>基金残高に係る経年分析!H57</f>
        <v>2500</v>
      </c>
    </row>
  </sheetData>
  <sheetProtection algorithmName="SHA-512" hashValue="HyhRBPbpI9WyfePFiqdFmrC0aafnGEVmw7Ta7IeFB1B33NH9nauFN7c1Loh10Qfl3h3X2ORRRQj/z791NIz/EQ==" saltValue="1S79YSyNZo42Lwer71s1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2025-03-10T05:39:03Z</cp:lastPrinted>
  <dcterms:created xsi:type="dcterms:W3CDTF">2025-02-19T04:05:56Z</dcterms:created>
  <dcterms:modified xsi:type="dcterms:W3CDTF">2025-03-10T05:42:17Z</dcterms:modified>
  <cp:category/>
</cp:coreProperties>
</file>