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0" yWindow="0" windowWidth="20490" windowHeight="74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BW34" i="10"/>
  <c r="BW35" i="10" s="1"/>
  <c r="BW36" i="10" s="1"/>
  <c r="BW37" i="10" s="1"/>
  <c r="BW38" i="10" s="1"/>
  <c r="BW39" i="10" s="1"/>
  <c r="BW40" i="10" s="1"/>
  <c r="BW41" i="10" s="1"/>
  <c r="C34" i="10"/>
  <c r="CO34" i="10" l="1"/>
  <c r="CO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c r="AM35" i="10" s="1"/>
  <c r="U34" i="10"/>
  <c r="U35" i="10" s="1"/>
  <c r="U36" i="10" s="1"/>
  <c r="U37" i="10" s="1"/>
  <c r="BE34" i="10"/>
  <c r="BE35" i="10" s="1"/>
</calcChain>
</file>

<file path=xl/sharedStrings.xml><?xml version="1.0" encoding="utf-8"?>
<sst xmlns="http://schemas.openxmlformats.org/spreadsheetml/2006/main" count="1073" uniqueCount="591">
  <si>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</si>
  <si>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</si>
  <si>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</si>
  <si>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</si>
  <si>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</si>
  <si>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</si>
  <si>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</si>
  <si>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</si>
  <si>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</si>
  <si>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</si>
  <si>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</si>
  <si>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</si>
  <si>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</si>
  <si>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</si>
  <si>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</si>
  <si>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</si>
  <si>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</si>
  <si>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</si>
  <si>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</si>
  <si>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</si>
  <si>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</si>
  <si>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</si>
  <si>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</si>
  <si>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</si>
  <si>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</si>
  <si>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</si>
  <si>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</si>
  <si>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</si>
  <si>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</si>
  <si>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</si>
  <si>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</si>
  <si>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</si>
  <si>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</si>
  <si>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</si>
  <si>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</si>
  <si>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</si>
  <si>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</si>
  <si>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</si>
  <si>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</si>
  <si>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</si>
  <si>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</si>
  <si>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</si>
  <si>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</si>
  <si>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</si>
  <si>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</si>
  <si>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</si>
  <si>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</si>
  <si>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</si>
  <si>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</si>
  <si>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</si>
  <si>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</si>
  <si>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</si>
  <si>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</si>
  <si>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</si>
  <si>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</si>
  <si>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</si>
  <si>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</si>
  <si>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</si>
  <si>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</si>
  <si>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</si>
  <si>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</si>
  <si>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</si>
  <si>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</si>
  <si>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</si>
  <si>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</si>
  <si>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</si>
  <si>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</si>
  <si>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</si>
  <si>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</si>
  <si>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</si>
  <si>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</si>
  <si>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</si>
  <si>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</si>
  <si>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</si>
  <si>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</si>
  <si>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</si>
  <si>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</si>
  <si>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</si>
  <si>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</si>
  <si>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</si>
  <si>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</si>
  <si>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</si>
  <si>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</si>
  <si>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</si>
  <si>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</si>
  <si>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</si>
  <si>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</si>
  <si>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</si>
  <si>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</si>
  <si>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</si>
  <si>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</si>
  <si>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</si>
  <si>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</si>
  <si>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</si>
  <si>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</si>
  <si>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</si>
  <si>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</si>
  <si>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</si>
  <si>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</si>
  <si>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津和野町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</si>
  <si>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</si>
  <si>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</si>
  <si>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</si>
  <si>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</si>
  <si>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</si>
  <si>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</si>
  <si>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</si>
  <si>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</si>
  <si>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</si>
  <si>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</si>
  <si>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</si>
  <si>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</si>
  <si>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</si>
  <si>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</si>
  <si>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</si>
  <si>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</si>
  <si>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</si>
  <si>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</si>
  <si>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</si>
  <si>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</si>
  <si>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</si>
  <si>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</si>
  <si>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</si>
  <si>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</si>
  <si>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</si>
  <si>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</si>
  <si>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</si>
  <si>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</si>
  <si>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</si>
  <si>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</si>
  <si>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</si>
  <si>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</si>
  <si>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</si>
  <si>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</si>
  <si>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</si>
  <si>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</si>
  <si>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</si>
  <si>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</si>
  <si>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</si>
  <si>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</si>
  <si>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</si>
  <si>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</si>
  <si>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</si>
  <si>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</si>
  <si>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</si>
  <si>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</si>
  <si>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</si>
  <si>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</si>
  <si>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</si>
  <si>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</si>
  <si>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</si>
  <si>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</si>
  <si>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</si>
  <si>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</si>
  <si>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</si>
  <si>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</si>
  <si>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</si>
  <si>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</si>
  <si>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</si>
  <si>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</si>
  <si>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</si>
  <si>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</si>
  <si>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</si>
  <si>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</si>
  <si>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</si>
  <si>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</si>
  <si>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</si>
  <si>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</si>
  <si>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</si>
  <si>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</si>
  <si>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</si>
  <si>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</si>
  <si>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</si>
  <si>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</si>
  <si>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</si>
  <si>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</si>
  <si>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</si>
  <si>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</si>
  <si>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</si>
  <si>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</si>
  <si>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</si>
  <si>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</si>
  <si>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</si>
  <si>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</si>
  <si>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</si>
  <si>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</si>
  <si>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</si>
  <si>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</si>
  <si>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</si>
  <si>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</si>
  <si>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</si>
  <si>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</si>
  <si>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</si>
  <si>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</si>
  <si>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</si>
  <si>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</si>
  <si>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</si>
  <si>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</si>
  <si>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</si>
  <si>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</si>
  <si>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</si>
  <si>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</si>
  <si>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</si>
  <si>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</si>
  <si>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</si>
  <si>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</si>
  <si>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</si>
  <si>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</si>
  <si>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</si>
  <si>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</si>
  <si>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</si>
  <si>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</si>
  <si>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</si>
  <si>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</si>
  <si>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</si>
  <si>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島根県津和野町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</si>
  <si>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</si>
  <si>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</si>
  <si>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</si>
  <si>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</si>
  <si>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</si>
  <si>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</si>
  <si>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</si>
  <si>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</si>
  <si>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</si>
  <si>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</si>
  <si>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</si>
  <si>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</si>
  <si>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</si>
  <si>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</si>
  <si>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</si>
  <si>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</si>
  <si>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</si>
  <si>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</si>
  <si>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</si>
  <si>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</si>
  <si>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</si>
  <si>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</si>
  <si>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</si>
  <si>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</si>
  <si>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</si>
  <si>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</si>
  <si>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</si>
  <si>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</si>
  <si>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</si>
  <si>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</si>
  <si>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</si>
  <si>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</si>
  <si>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</si>
  <si>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</si>
  <si>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</si>
  <si>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</si>
  <si>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</si>
  <si>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</si>
  <si>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</si>
  <si>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</si>
  <si>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</si>
  <si>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</si>
  <si>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</si>
  <si>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</si>
  <si>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</si>
  <si>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</si>
  <si>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</si>
  <si>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</si>
  <si>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</si>
  <si>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</si>
  <si>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</si>
  <si>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</si>
  <si>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</si>
  <si>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</si>
  <si>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</si>
  <si>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</si>
  <si>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</si>
  <si>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</si>
  <si>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</si>
  <si>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</si>
  <si>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</si>
  <si>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</si>
  <si>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</si>
  <si>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</si>
  <si>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</si>
  <si>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</si>
  <si>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</si>
  <si>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</si>
  <si>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</si>
  <si>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</si>
  <si>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</si>
  <si>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</si>
  <si>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</si>
  <si>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</si>
  <si>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</si>
  <si>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</si>
  <si>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</si>
  <si>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</si>
  <si>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</si>
  <si>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</si>
  <si>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</si>
  <si>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</si>
  <si>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</si>
  <si>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</si>
  <si>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</si>
  <si>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</si>
  <si>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</si>
  <si>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</si>
  <si>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</si>
  <si>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</si>
  <si>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</si>
  <si>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</si>
  <si>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</si>
  <si>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</si>
  <si>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</si>
  <si>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</si>
  <si>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</si>
  <si>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</si>
  <si>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</si>
  <si>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</si>
  <si>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</si>
  <si>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</si>
  <si>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</si>
  <si>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</si>
  <si>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</si>
  <si>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</si>
  <si>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</si>
  <si>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</si>
  <si>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</si>
  <si>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</si>
  <si>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</si>
  <si>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</si>
  <si>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</si>
  <si>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</si>
  <si>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</si>
  <si>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</si>
  <si>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</si>
  <si>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</si>
  <si>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</si>
  <si>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</si>
  <si>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</si>
  <si>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</si>
  <si>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</si>
  <si>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</si>
  <si>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</si>
  <si>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</si>
  <si>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</si>
  <si>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</si>
  <si>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</si>
  <si>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</si>
  <si>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</si>
  <si>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</si>
  <si>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</si>
  <si>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</si>
  <si>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</si>
  <si>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</si>
  <si>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</si>
  <si>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</si>
  <si>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</si>
  <si>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</si>
  <si>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</si>
  <si>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</si>
  <si>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</si>
  <si>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</si>
  <si>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</si>
  <si>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</si>
  <si>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</si>
  <si>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</si>
  <si>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</si>
  <si>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</si>
  <si>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</si>
  <si>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</si>
  <si>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島根県津和野町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</si>
  <si>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</si>
  <si>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</si>
  <si>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</si>
  <si>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</si>
  <si>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</si>
  <si>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</si>
  <si>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</si>
  <si>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</si>
  <si>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</si>
  <si>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</si>
  <si>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</si>
  <si>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</si>
  <si>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</si>
  <si>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</si>
  <si>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</si>
  <si>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</si>
  <si>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</si>
  <si>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</si>
  <si>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</si>
  <si>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</si>
  <si>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奨学基金特別会計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</si>
  <si>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</si>
  <si>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</si>
  <si>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</si>
  <si>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</si>
  <si>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</si>
  <si>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</si>
  <si>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</si>
  <si>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</si>
  <si>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</si>
  <si>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</si>
  <si>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</si>
  <si>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</si>
  <si>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</si>
  <si>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</si>
  <si>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</si>
  <si>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</si>
  <si>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</si>
  <si>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</si>
  <si>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介護老人保健施設事業特別会計</t>
    <phoneticPr fontId="5"/>
  </si>
  <si>
    <t>病院事業会計</t>
    <phoneticPr fontId="5"/>
  </si>
  <si>
    <t>法適用企業</t>
    <phoneticPr fontId="5"/>
  </si>
  <si>
    <t>水道事業特別会計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</si>
  <si>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</si>
  <si>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</si>
  <si>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</si>
  <si>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</si>
  <si>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</si>
  <si>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</si>
  <si>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</si>
  <si>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</si>
  <si>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</si>
  <si>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</si>
  <si>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</si>
  <si>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</si>
  <si>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</si>
  <si>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</si>
  <si>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</si>
  <si>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</si>
  <si>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</si>
  <si>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</si>
  <si>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</si>
  <si>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</si>
  <si>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</si>
  <si>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</si>
  <si>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</si>
  <si>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</si>
  <si>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</si>
  <si>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</si>
  <si>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</si>
  <si>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</si>
  <si>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</si>
  <si>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</si>
  <si>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</si>
  <si>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</si>
  <si>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</si>
  <si>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</si>
  <si>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</si>
  <si>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</si>
  <si>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</si>
  <si>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</si>
  <si>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</si>
  <si>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</si>
  <si>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</si>
  <si>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</si>
  <si>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</si>
  <si>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</si>
  <si>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</si>
  <si>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</si>
  <si>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</si>
  <si>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</si>
  <si>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</si>
  <si>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</si>
  <si>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</si>
  <si>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</si>
  <si>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</si>
  <si>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</si>
  <si>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</si>
  <si>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</si>
  <si>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</si>
  <si>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</si>
  <si>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</si>
  <si>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</si>
  <si>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</si>
  <si>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</si>
  <si>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</si>
  <si>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</si>
  <si>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</si>
  <si>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</si>
  <si>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</si>
  <si>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</si>
  <si>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</si>
  <si>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</si>
  <si>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</si>
  <si>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</si>
  <si>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</si>
  <si>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</si>
  <si>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</si>
  <si>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</si>
  <si>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</si>
  <si>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</si>
  <si>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</si>
  <si>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</si>
  <si>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</si>
  <si>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</si>
  <si>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</si>
  <si>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</si>
  <si>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</si>
  <si>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</si>
  <si>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</si>
  <si>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</si>
  <si>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</si>
  <si>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</si>
  <si>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</si>
  <si>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</si>
  <si>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</si>
  <si>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</si>
  <si>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</si>
  <si>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</si>
  <si>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</si>
  <si>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</si>
  <si>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</si>
  <si>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</si>
  <si>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</si>
  <si>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</si>
  <si>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</si>
  <si>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</si>
  <si>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</si>
  <si>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</si>
  <si>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</si>
  <si>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</si>
  <si>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</si>
  <si>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</si>
  <si>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</si>
  <si>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</si>
  <si>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</si>
  <si>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</si>
  <si>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</si>
  <si>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</si>
  <si>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</si>
  <si>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</si>
  <si>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</si>
  <si>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</si>
  <si>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</si>
  <si>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</si>
  <si>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</si>
  <si>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</si>
  <si>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</si>
  <si>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</si>
  <si>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</si>
  <si>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</si>
  <si>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</si>
  <si>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</si>
  <si>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</si>
  <si>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</si>
  <si>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</si>
  <si>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</si>
  <si>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</si>
  <si>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</si>
  <si>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</si>
  <si>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</si>
  <si>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</si>
  <si>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</si>
  <si>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</si>
  <si>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</si>
  <si>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</si>
  <si>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</si>
  <si>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</si>
  <si>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</si>
  <si>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病院事業会計</t>
  </si>
  <si>
    <t>水道事業特別会計</t>
  </si>
  <si>
    <t>一般会計</t>
  </si>
  <si>
    <t>介護保険事業特別会計</t>
  </si>
  <si>
    <t>国民健康保険事業特別会計</t>
  </si>
  <si>
    <t>介護老人保健施設事業特別会計</t>
  </si>
  <si>
    <t>診療所特別会計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</si>
  <si>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</si>
  <si>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</si>
  <si>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</si>
  <si>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</si>
  <si>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</si>
  <si>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</si>
  <si>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</si>
  <si>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</si>
  <si>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</si>
  <si>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津和野町まちづくり基金</t>
  </si>
  <si>
    <t>ふるさと津和野基金</t>
  </si>
  <si>
    <t>津和野町地域医療推進基金</t>
  </si>
  <si>
    <t>津和野町城山整備基金</t>
    <rPh sb="0" eb="4">
      <t>ツワノチョウ</t>
    </rPh>
    <rPh sb="4" eb="6">
      <t>ジョウザン</t>
    </rPh>
    <rPh sb="6" eb="8">
      <t>セイビ</t>
    </rPh>
    <rPh sb="8" eb="10">
      <t>キキン</t>
    </rPh>
    <phoneticPr fontId="5"/>
  </si>
  <si>
    <t>津和野町ICT整備基金</t>
    <rPh sb="0" eb="4">
      <t>ツワノチョウ</t>
    </rPh>
    <rPh sb="7" eb="9">
      <t>セイビ</t>
    </rPh>
    <phoneticPr fontId="2"/>
  </si>
  <si>
    <t>-</t>
    <phoneticPr fontId="2"/>
  </si>
  <si>
    <t>株式会社津和野開発</t>
  </si>
  <si>
    <t>（有）フロンティア日原</t>
  </si>
  <si>
    <t>鹿足郡事務組合</t>
  </si>
  <si>
    <t>鹿足郡養護老人ホーム組合（普通）</t>
  </si>
  <si>
    <t>鹿足郡養護老人ホーム組合（介護）</t>
  </si>
  <si>
    <t>益田地区広域市町村圏事務組合</t>
  </si>
  <si>
    <t>鹿足郡不燃物処理組合</t>
  </si>
  <si>
    <t>島根県市町村総合事務組合</t>
  </si>
  <si>
    <t>島根県後期高齢者医療広域連合（普通）</t>
  </si>
  <si>
    <t>島根県後期高齢者医療広域連合（後期高齢）</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</si>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</sst>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38" fontId="34" fillId="0" borderId="115" xfId="14" applyNumberFormat="1" applyFont="1" applyBorder="1" applyAlignment="1" applyProtection="1">
      <alignment horizontal="right" vertical="center" shrinkToFit="1"/>
      <protection locked="0"/>
    </xf>
    <xf numFmtId="38" fontId="34" fillId="0" borderId="116" xfId="14" applyNumberFormat="1" applyFont="1" applyBorder="1" applyAlignment="1" applyProtection="1">
      <alignment horizontal="right" vertical="center" shrinkToFit="1"/>
      <protection locked="0"/>
    </xf>
    <xf numFmtId="38"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38" fontId="34" fillId="0" borderId="136" xfId="14" applyNumberFormat="1" applyFont="1" applyBorder="1" applyAlignment="1" applyProtection="1">
      <alignment horizontal="right" vertical="center" shrinkToFit="1"/>
      <protection locked="0"/>
    </xf>
    <xf numFmtId="38" fontId="34" fillId="0" borderId="137" xfId="14" applyNumberFormat="1" applyFont="1" applyBorder="1" applyAlignment="1" applyProtection="1">
      <alignment horizontal="right" vertical="center" shrinkToFit="1"/>
      <protection locked="0"/>
    </xf>
    <xf numFmtId="38"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38" fontId="34" fillId="0" borderId="112" xfId="14" applyNumberFormat="1" applyFont="1" applyBorder="1" applyAlignment="1" applyProtection="1">
      <alignment horizontal="right" vertical="center" shrinkToFit="1"/>
      <protection locked="0"/>
    </xf>
    <xf numFmtId="38" fontId="34" fillId="0" borderId="113" xfId="14" applyNumberFormat="1" applyFont="1" applyBorder="1" applyAlignment="1" applyProtection="1">
      <alignment horizontal="right" vertical="center" shrinkToFit="1"/>
      <protection locked="0"/>
    </xf>
    <xf numFmtId="38" fontId="34" fillId="0" borderId="120" xfId="14" applyNumberFormat="1" applyFont="1" applyBorder="1" applyAlignment="1" applyProtection="1">
      <alignment horizontal="righ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38" fontId="34" fillId="0" borderId="98" xfId="14" applyNumberFormat="1" applyFont="1" applyBorder="1" applyAlignment="1" applyProtection="1">
      <alignment horizontal="right" vertical="center" shrinkToFit="1"/>
      <protection locked="0"/>
    </xf>
    <xf numFmtId="38" fontId="34" fillId="0" borderId="99" xfId="14" applyNumberFormat="1" applyFont="1" applyBorder="1" applyAlignment="1" applyProtection="1">
      <alignment horizontal="right" vertical="center" shrinkToFit="1"/>
      <protection locked="0"/>
    </xf>
    <xf numFmtId="38" fontId="34" fillId="0" borderId="107" xfId="14" applyNumberFormat="1" applyFont="1" applyBorder="1" applyAlignment="1" applyProtection="1">
      <alignment horizontal="right" vertical="center" shrinkToFit="1"/>
      <protection locked="0"/>
    </xf>
    <xf numFmtId="38" fontId="34" fillId="0" borderId="102" xfId="14" applyNumberFormat="1" applyFont="1" applyBorder="1" applyAlignment="1" applyProtection="1">
      <alignment horizontal="right" vertical="center" shrinkToFit="1"/>
      <protection locked="0"/>
    </xf>
    <xf numFmtId="38"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38"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751D-41B4-991A-3B41F44830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210953</c:v>
                </c:pt>
                <c:pt idx="1">
                  <c:v>196190</c:v>
                </c:pt>
                <c:pt idx="2">
                  <c:v>334479</c:v>
                </c:pt>
                <c:pt idx="3">
                  <c:v>362232</c:v>
                </c:pt>
                <c:pt idx="4">
                  <c:v>316019</c:v>
                </c:pt>
              </c:numCache>
            </c:numRef>
          </c:val>
          <c:smooth val="0"/>
          <c:extLst>
            <c:ext xmlns:c16="http://schemas.microsoft.com/office/drawing/2014/chart" uri="{C3380CC4-5D6E-409C-BE32-E72D297353CC}">
              <c16:uniqueId val="{00000001-751D-41B4-991A-3B41F44830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0.63</c:v>
                </c:pt>
                <c:pt idx="1">
                  <c:v>1.43</c:v>
                </c:pt>
                <c:pt idx="2">
                  <c:v>1.78</c:v>
                </c:pt>
                <c:pt idx="3">
                  <c:v>2.4500000000000002</c:v>
                </c:pt>
                <c:pt idx="4">
                  <c:v>1.86</c:v>
                </c:pt>
              </c:numCache>
            </c:numRef>
          </c:val>
          <c:extLst>
            <c:ext xmlns:c16="http://schemas.microsoft.com/office/drawing/2014/chart" uri="{C3380CC4-5D6E-409C-BE32-E72D297353CC}">
              <c16:uniqueId val="{00000000-34B1-4A31-868C-D5FF671C07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28.23</c:v>
                </c:pt>
                <c:pt idx="1">
                  <c:v>27.56</c:v>
                </c:pt>
                <c:pt idx="2">
                  <c:v>27.54</c:v>
                </c:pt>
                <c:pt idx="3">
                  <c:v>28.28</c:v>
                </c:pt>
                <c:pt idx="4">
                  <c:v>29.77</c:v>
                </c:pt>
              </c:numCache>
            </c:numRef>
          </c:val>
          <c:extLst>
            <c:ext xmlns:c16="http://schemas.microsoft.com/office/drawing/2014/chart" uri="{C3380CC4-5D6E-409C-BE32-E72D297353CC}">
              <c16:uniqueId val="{00000001-34B1-4A31-868C-D5FF671C07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6.66</c:v>
                </c:pt>
                <c:pt idx="1">
                  <c:v>0.59</c:v>
                </c:pt>
                <c:pt idx="2">
                  <c:v>4.09</c:v>
                </c:pt>
                <c:pt idx="3">
                  <c:v>6.64</c:v>
                </c:pt>
                <c:pt idx="4">
                  <c:v>1.78</c:v>
                </c:pt>
              </c:numCache>
            </c:numRef>
          </c:val>
          <c:smooth val="0"/>
          <c:extLst>
            <c:ext xmlns:c16="http://schemas.microsoft.com/office/drawing/2014/chart" uri="{C3380CC4-5D6E-409C-BE32-E72D297353CC}">
              <c16:uniqueId val="{00000002-34B1-4A31-868C-D5FF671C07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0.02</c:v>
                </c:pt>
                <c:pt idx="4">
                  <c:v>#N/A</c:v>
                </c:pt>
                <c:pt idx="5">
                  <c:v>0.01</c:v>
                </c:pt>
                <c:pt idx="6">
                  <c:v>#N/A</c:v>
                </c:pt>
                <c:pt idx="7">
                  <c:v>0.03</c:v>
                </c:pt>
                <c:pt idx="8">
                  <c:v>#N/A</c:v>
                </c:pt>
                <c:pt idx="9">
                  <c:v>0</c:v>
                </c:pt>
              </c:numCache>
            </c:numRef>
          </c:val>
          <c:extLst>
            <c:ext xmlns:c16="http://schemas.microsoft.com/office/drawing/2014/chart" uri="{C3380CC4-5D6E-409C-BE32-E72D297353CC}">
              <c16:uniqueId val="{00000000-119A-4D58-863D-A73E7F4280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9A-4D58-863D-A73E7F4280D2}"/>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0.06</c:v>
                </c:pt>
                <c:pt idx="4">
                  <c:v>#N/A</c:v>
                </c:pt>
                <c:pt idx="5">
                  <c:v>0.17</c:v>
                </c:pt>
                <c:pt idx="6">
                  <c:v>#N/A</c:v>
                </c:pt>
                <c:pt idx="7">
                  <c:v>0.05</c:v>
                </c:pt>
                <c:pt idx="8">
                  <c:v>#N/A</c:v>
                </c:pt>
                <c:pt idx="9">
                  <c:v>0.01</c:v>
                </c:pt>
              </c:numCache>
            </c:numRef>
          </c:val>
          <c:extLst>
            <c:ext xmlns:c16="http://schemas.microsoft.com/office/drawing/2014/chart" uri="{C3380CC4-5D6E-409C-BE32-E72D297353CC}">
              <c16:uniqueId val="{00000002-119A-4D58-863D-A73E7F4280D2}"/>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0.04</c:v>
                </c:pt>
                <c:pt idx="4">
                  <c:v>#N/A</c:v>
                </c:pt>
                <c:pt idx="5">
                  <c:v>0.13</c:v>
                </c:pt>
                <c:pt idx="6">
                  <c:v>#N/A</c:v>
                </c:pt>
                <c:pt idx="7">
                  <c:v>0.09</c:v>
                </c:pt>
                <c:pt idx="8">
                  <c:v>#N/A</c:v>
                </c:pt>
                <c:pt idx="9">
                  <c:v>0.01</c:v>
                </c:pt>
              </c:numCache>
            </c:numRef>
          </c:val>
          <c:extLst>
            <c:ext xmlns:c16="http://schemas.microsoft.com/office/drawing/2014/chart" uri="{C3380CC4-5D6E-409C-BE32-E72D297353CC}">
              <c16:uniqueId val="{00000003-119A-4D58-863D-A73E7F4280D2}"/>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0.3</c:v>
                </c:pt>
                <c:pt idx="4">
                  <c:v>#N/A</c:v>
                </c:pt>
                <c:pt idx="5">
                  <c:v>0.4</c:v>
                </c:pt>
                <c:pt idx="6">
                  <c:v>#N/A</c:v>
                </c:pt>
                <c:pt idx="7">
                  <c:v>0.38</c:v>
                </c:pt>
                <c:pt idx="8">
                  <c:v>#N/A</c:v>
                </c:pt>
                <c:pt idx="9">
                  <c:v>0.27</c:v>
                </c:pt>
              </c:numCache>
            </c:numRef>
          </c:val>
          <c:extLst>
            <c:ext xmlns:c16="http://schemas.microsoft.com/office/drawing/2014/chart" uri="{C3380CC4-5D6E-409C-BE32-E72D297353CC}">
              <c16:uniqueId val="{00000004-119A-4D58-863D-A73E7F4280D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0.77</c:v>
                </c:pt>
                <c:pt idx="2">
                  <c:v>#N/A</c:v>
                </c:pt>
                <c:pt idx="3">
                  <c:v>0.47</c:v>
                </c:pt>
                <c:pt idx="4">
                  <c:v>#N/A</c:v>
                </c:pt>
                <c:pt idx="5">
                  <c:v>0.52</c:v>
                </c:pt>
                <c:pt idx="6">
                  <c:v>#N/A</c:v>
                </c:pt>
                <c:pt idx="7">
                  <c:v>0.91</c:v>
                </c:pt>
                <c:pt idx="8">
                  <c:v>#N/A</c:v>
                </c:pt>
                <c:pt idx="9">
                  <c:v>0.56000000000000005</c:v>
                </c:pt>
              </c:numCache>
            </c:numRef>
          </c:val>
          <c:extLst>
            <c:ext xmlns:c16="http://schemas.microsoft.com/office/drawing/2014/chart" uri="{C3380CC4-5D6E-409C-BE32-E72D297353CC}">
              <c16:uniqueId val="{00000005-119A-4D58-863D-A73E7F4280D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0.38</c:v>
                </c:pt>
                <c:pt idx="4">
                  <c:v>#N/A</c:v>
                </c:pt>
                <c:pt idx="5">
                  <c:v>0.56999999999999995</c:v>
                </c:pt>
                <c:pt idx="6">
                  <c:v>#N/A</c:v>
                </c:pt>
                <c:pt idx="7">
                  <c:v>0.81</c:v>
                </c:pt>
                <c:pt idx="8">
                  <c:v>#N/A</c:v>
                </c:pt>
                <c:pt idx="9">
                  <c:v>0.76</c:v>
                </c:pt>
              </c:numCache>
            </c:numRef>
          </c:val>
          <c:extLst>
            <c:ext xmlns:c16="http://schemas.microsoft.com/office/drawing/2014/chart" uri="{C3380CC4-5D6E-409C-BE32-E72D297353CC}">
              <c16:uniqueId val="{00000006-119A-4D58-863D-A73E7F4280D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0.61</c:v>
                </c:pt>
                <c:pt idx="2">
                  <c:v>#N/A</c:v>
                </c:pt>
                <c:pt idx="3">
                  <c:v>1.38</c:v>
                </c:pt>
                <c:pt idx="4">
                  <c:v>#N/A</c:v>
                </c:pt>
                <c:pt idx="5">
                  <c:v>1.64</c:v>
                </c:pt>
                <c:pt idx="6">
                  <c:v>#N/A</c:v>
                </c:pt>
                <c:pt idx="7">
                  <c:v>2.34</c:v>
                </c:pt>
                <c:pt idx="8">
                  <c:v>#N/A</c:v>
                </c:pt>
                <c:pt idx="9">
                  <c:v>1.83</c:v>
                </c:pt>
              </c:numCache>
            </c:numRef>
          </c:val>
          <c:extLst>
            <c:ext xmlns:c16="http://schemas.microsoft.com/office/drawing/2014/chart" uri="{C3380CC4-5D6E-409C-BE32-E72D297353CC}">
              <c16:uniqueId val="{00000007-119A-4D58-863D-A73E7F4280D2}"/>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3.14</c:v>
                </c:pt>
                <c:pt idx="2">
                  <c:v>#N/A</c:v>
                </c:pt>
                <c:pt idx="3">
                  <c:v>1.6</c:v>
                </c:pt>
                <c:pt idx="4">
                  <c:v>#N/A</c:v>
                </c:pt>
                <c:pt idx="5">
                  <c:v>1.07</c:v>
                </c:pt>
                <c:pt idx="6">
                  <c:v>#N/A</c:v>
                </c:pt>
                <c:pt idx="7">
                  <c:v>4.04</c:v>
                </c:pt>
                <c:pt idx="8">
                  <c:v>#N/A</c:v>
                </c:pt>
                <c:pt idx="9">
                  <c:v>3.56</c:v>
                </c:pt>
              </c:numCache>
            </c:numRef>
          </c:val>
          <c:extLst>
            <c:ext xmlns:c16="http://schemas.microsoft.com/office/drawing/2014/chart" uri="{C3380CC4-5D6E-409C-BE32-E72D297353CC}">
              <c16:uniqueId val="{00000008-119A-4D58-863D-A73E7F4280D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5.87</c:v>
                </c:pt>
                <c:pt idx="2">
                  <c:v>#N/A</c:v>
                </c:pt>
                <c:pt idx="3">
                  <c:v>6.1</c:v>
                </c:pt>
                <c:pt idx="4">
                  <c:v>#N/A</c:v>
                </c:pt>
                <c:pt idx="5">
                  <c:v>6.55</c:v>
                </c:pt>
                <c:pt idx="6">
                  <c:v>#N/A</c:v>
                </c:pt>
                <c:pt idx="7">
                  <c:v>6.79</c:v>
                </c:pt>
                <c:pt idx="8">
                  <c:v>#N/A</c:v>
                </c:pt>
                <c:pt idx="9">
                  <c:v>8.32</c:v>
                </c:pt>
              </c:numCache>
            </c:numRef>
          </c:val>
          <c:extLst>
            <c:ext xmlns:c16="http://schemas.microsoft.com/office/drawing/2014/chart" uri="{C3380CC4-5D6E-409C-BE32-E72D297353CC}">
              <c16:uniqueId val="{00000009-119A-4D58-863D-A73E7F4280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1108</c:v>
                </c:pt>
                <c:pt idx="5">
                  <c:v>1139</c:v>
                </c:pt>
                <c:pt idx="8">
                  <c:v>1049</c:v>
                </c:pt>
                <c:pt idx="11">
                  <c:v>1068</c:v>
                </c:pt>
                <c:pt idx="14">
                  <c:v>1138</c:v>
                </c:pt>
              </c:numCache>
            </c:numRef>
          </c:val>
          <c:extLst>
            <c:ext xmlns:c16="http://schemas.microsoft.com/office/drawing/2014/chart" uri="{C3380CC4-5D6E-409C-BE32-E72D297353CC}">
              <c16:uniqueId val="{00000000-4E59-4DC6-9C1F-F387092E64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59-4DC6-9C1F-F387092E64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10</c:v>
                </c:pt>
                <c:pt idx="6">
                  <c:v>9</c:v>
                </c:pt>
                <c:pt idx="9">
                  <c:v>10</c:v>
                </c:pt>
                <c:pt idx="12">
                  <c:v>10</c:v>
                </c:pt>
              </c:numCache>
            </c:numRef>
          </c:val>
          <c:extLst>
            <c:ext xmlns:c16="http://schemas.microsoft.com/office/drawing/2014/chart" uri="{C3380CC4-5D6E-409C-BE32-E72D297353CC}">
              <c16:uniqueId val="{00000002-4E59-4DC6-9C1F-F387092E64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16</c:v>
                </c:pt>
                <c:pt idx="6">
                  <c:v>8</c:v>
                </c:pt>
                <c:pt idx="9">
                  <c:v>3</c:v>
                </c:pt>
                <c:pt idx="12">
                  <c:v>6</c:v>
                </c:pt>
              </c:numCache>
            </c:numRef>
          </c:val>
          <c:extLst>
            <c:ext xmlns:c16="http://schemas.microsoft.com/office/drawing/2014/chart" uri="{C3380CC4-5D6E-409C-BE32-E72D297353CC}">
              <c16:uniqueId val="{00000003-4E59-4DC6-9C1F-F387092E64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284</c:v>
                </c:pt>
                <c:pt idx="3">
                  <c:v>288</c:v>
                </c:pt>
                <c:pt idx="6">
                  <c:v>292</c:v>
                </c:pt>
                <c:pt idx="9">
                  <c:v>297</c:v>
                </c:pt>
                <c:pt idx="12">
                  <c:v>301</c:v>
                </c:pt>
              </c:numCache>
            </c:numRef>
          </c:val>
          <c:extLst>
            <c:ext xmlns:c16="http://schemas.microsoft.com/office/drawing/2014/chart" uri="{C3380CC4-5D6E-409C-BE32-E72D297353CC}">
              <c16:uniqueId val="{00000004-4E59-4DC6-9C1F-F387092E64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59-4DC6-9C1F-F387092E64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59-4DC6-9C1F-F387092E64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1116</c:v>
                </c:pt>
                <c:pt idx="3">
                  <c:v>1182</c:v>
                </c:pt>
                <c:pt idx="6">
                  <c:v>1094</c:v>
                </c:pt>
                <c:pt idx="9">
                  <c:v>1122</c:v>
                </c:pt>
                <c:pt idx="12">
                  <c:v>1274</c:v>
                </c:pt>
              </c:numCache>
            </c:numRef>
          </c:val>
          <c:extLst>
            <c:ext xmlns:c16="http://schemas.microsoft.com/office/drawing/2014/chart" uri="{C3380CC4-5D6E-409C-BE32-E72D297353CC}">
              <c16:uniqueId val="{00000007-4E59-4DC6-9C1F-F387092E64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336</c:v>
                </c:pt>
                <c:pt idx="2">
                  <c:v>#N/A</c:v>
                </c:pt>
                <c:pt idx="3">
                  <c:v>#N/A</c:v>
                </c:pt>
                <c:pt idx="4">
                  <c:v>357</c:v>
                </c:pt>
                <c:pt idx="5">
                  <c:v>#N/A</c:v>
                </c:pt>
                <c:pt idx="6">
                  <c:v>#N/A</c:v>
                </c:pt>
                <c:pt idx="7">
                  <c:v>354</c:v>
                </c:pt>
                <c:pt idx="8">
                  <c:v>#N/A</c:v>
                </c:pt>
                <c:pt idx="9">
                  <c:v>#N/A</c:v>
                </c:pt>
                <c:pt idx="10">
                  <c:v>364</c:v>
                </c:pt>
                <c:pt idx="11">
                  <c:v>#N/A</c:v>
                </c:pt>
                <c:pt idx="12">
                  <c:v>#N/A</c:v>
                </c:pt>
                <c:pt idx="13">
                  <c:v>453</c:v>
                </c:pt>
                <c:pt idx="14">
                  <c:v>#N/A</c:v>
                </c:pt>
              </c:numCache>
            </c:numRef>
          </c:val>
          <c:smooth val="0"/>
          <c:extLst>
            <c:ext xmlns:c16="http://schemas.microsoft.com/office/drawing/2014/chart" uri="{C3380CC4-5D6E-409C-BE32-E72D297353CC}">
              <c16:uniqueId val="{00000008-4E59-4DC6-9C1F-F387092E64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11097</c:v>
                </c:pt>
                <c:pt idx="5">
                  <c:v>11106</c:v>
                </c:pt>
                <c:pt idx="8">
                  <c:v>11646</c:v>
                </c:pt>
                <c:pt idx="11">
                  <c:v>12267</c:v>
                </c:pt>
                <c:pt idx="14">
                  <c:v>12460</c:v>
                </c:pt>
              </c:numCache>
            </c:numRef>
          </c:val>
          <c:extLst>
            <c:ext xmlns:c16="http://schemas.microsoft.com/office/drawing/2014/chart" uri="{C3380CC4-5D6E-409C-BE32-E72D297353CC}">
              <c16:uniqueId val="{00000000-9209-4D24-8B8E-CC99C17F8E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c:v>
                </c:pt>
                <c:pt idx="5">
                  <c:v>279</c:v>
                </c:pt>
                <c:pt idx="8">
                  <c:v>270</c:v>
                </c:pt>
                <c:pt idx="11">
                  <c:v>247</c:v>
                </c:pt>
                <c:pt idx="14">
                  <c:v>235</c:v>
                </c:pt>
              </c:numCache>
            </c:numRef>
          </c:val>
          <c:extLst>
            <c:ext xmlns:c16="http://schemas.microsoft.com/office/drawing/2014/chart" uri="{C3380CC4-5D6E-409C-BE32-E72D297353CC}">
              <c16:uniqueId val="{00000001-9209-4D24-8B8E-CC99C17F8E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2144</c:v>
                </c:pt>
                <c:pt idx="5">
                  <c:v>2152</c:v>
                </c:pt>
                <c:pt idx="8">
                  <c:v>1960</c:v>
                </c:pt>
                <c:pt idx="11">
                  <c:v>2476</c:v>
                </c:pt>
                <c:pt idx="14">
                  <c:v>2698</c:v>
                </c:pt>
              </c:numCache>
            </c:numRef>
          </c:val>
          <c:extLst>
            <c:ext xmlns:c16="http://schemas.microsoft.com/office/drawing/2014/chart" uri="{C3380CC4-5D6E-409C-BE32-E72D297353CC}">
              <c16:uniqueId val="{00000002-9209-4D24-8B8E-CC99C17F8E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09-4D24-8B8E-CC99C17F8E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09-4D24-8B8E-CC99C17F8E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09-4D24-8B8E-CC99C17F8E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1197</c:v>
                </c:pt>
                <c:pt idx="3">
                  <c:v>1249</c:v>
                </c:pt>
                <c:pt idx="6">
                  <c:v>1101</c:v>
                </c:pt>
                <c:pt idx="9">
                  <c:v>1241</c:v>
                </c:pt>
                <c:pt idx="12">
                  <c:v>1073</c:v>
                </c:pt>
              </c:numCache>
            </c:numRef>
          </c:val>
          <c:extLst>
            <c:ext xmlns:c16="http://schemas.microsoft.com/office/drawing/2014/chart" uri="{C3380CC4-5D6E-409C-BE32-E72D297353CC}">
              <c16:uniqueId val="{00000006-9209-4D24-8B8E-CC99C17F8E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c:v>
                </c:pt>
                <c:pt idx="3">
                  <c:v>52</c:v>
                </c:pt>
                <c:pt idx="6">
                  <c:v>47</c:v>
                </c:pt>
                <c:pt idx="9">
                  <c:v>48</c:v>
                </c:pt>
                <c:pt idx="12">
                  <c:v>45</c:v>
                </c:pt>
              </c:numCache>
            </c:numRef>
          </c:val>
          <c:extLst>
            <c:ext xmlns:c16="http://schemas.microsoft.com/office/drawing/2014/chart" uri="{C3380CC4-5D6E-409C-BE32-E72D297353CC}">
              <c16:uniqueId val="{00000007-9209-4D24-8B8E-CC99C17F8E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3278</c:v>
                </c:pt>
                <c:pt idx="3">
                  <c:v>3230</c:v>
                </c:pt>
                <c:pt idx="6">
                  <c:v>3115</c:v>
                </c:pt>
                <c:pt idx="9">
                  <c:v>3147</c:v>
                </c:pt>
                <c:pt idx="12">
                  <c:v>2886</c:v>
                </c:pt>
              </c:numCache>
            </c:numRef>
          </c:val>
          <c:extLst>
            <c:ext xmlns:c16="http://schemas.microsoft.com/office/drawing/2014/chart" uri="{C3380CC4-5D6E-409C-BE32-E72D297353CC}">
              <c16:uniqueId val="{00000008-9209-4D24-8B8E-CC99C17F8E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63</c:v>
                </c:pt>
                <c:pt idx="3">
                  <c:v>53</c:v>
                </c:pt>
                <c:pt idx="6">
                  <c:v>44</c:v>
                </c:pt>
                <c:pt idx="9">
                  <c:v>34</c:v>
                </c:pt>
                <c:pt idx="12">
                  <c:v>26</c:v>
                </c:pt>
              </c:numCache>
            </c:numRef>
          </c:val>
          <c:extLst>
            <c:ext xmlns:c16="http://schemas.microsoft.com/office/drawing/2014/chart" uri="{C3380CC4-5D6E-409C-BE32-E72D297353CC}">
              <c16:uniqueId val="{00000009-9209-4D24-8B8E-CC99C17F8E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12826</c:v>
                </c:pt>
                <c:pt idx="3">
                  <c:v>12848</c:v>
                </c:pt>
                <c:pt idx="6">
                  <c:v>13631</c:v>
                </c:pt>
                <c:pt idx="9">
                  <c:v>14289</c:v>
                </c:pt>
                <c:pt idx="12">
                  <c:v>14704</c:v>
                </c:pt>
              </c:numCache>
            </c:numRef>
          </c:val>
          <c:extLst>
            <c:ext xmlns:c16="http://schemas.microsoft.com/office/drawing/2014/chart" uri="{C3380CC4-5D6E-409C-BE32-E72D297353CC}">
              <c16:uniqueId val="{0000000A-9209-4D24-8B8E-CC99C17F8E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3892</c:v>
                </c:pt>
                <c:pt idx="2">
                  <c:v>#N/A</c:v>
                </c:pt>
                <c:pt idx="3">
                  <c:v>#N/A</c:v>
                </c:pt>
                <c:pt idx="4">
                  <c:v>3895</c:v>
                </c:pt>
                <c:pt idx="5">
                  <c:v>#N/A</c:v>
                </c:pt>
                <c:pt idx="6">
                  <c:v>#N/A</c:v>
                </c:pt>
                <c:pt idx="7">
                  <c:v>4062</c:v>
                </c:pt>
                <c:pt idx="8">
                  <c:v>#N/A</c:v>
                </c:pt>
                <c:pt idx="9">
                  <c:v>#N/A</c:v>
                </c:pt>
                <c:pt idx="10">
                  <c:v>3768</c:v>
                </c:pt>
                <c:pt idx="11">
                  <c:v>#N/A</c:v>
                </c:pt>
                <c:pt idx="12">
                  <c:v>#N/A</c:v>
                </c:pt>
                <c:pt idx="13">
                  <c:v>3340</c:v>
                </c:pt>
                <c:pt idx="14">
                  <c:v>#N/A</c:v>
                </c:pt>
              </c:numCache>
            </c:numRef>
          </c:val>
          <c:smooth val="0"/>
          <c:extLst>
            <c:ext xmlns:c16="http://schemas.microsoft.com/office/drawing/2014/chart" uri="{C3380CC4-5D6E-409C-BE32-E72D297353CC}">
              <c16:uniqueId val="{0000000B-9209-4D24-8B8E-CC99C17F8E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1290</c:v>
                </c:pt>
                <c:pt idx="1">
                  <c:v>1414</c:v>
                </c:pt>
                <c:pt idx="2">
                  <c:v>1469</c:v>
                </c:pt>
              </c:numCache>
            </c:numRef>
          </c:val>
          <c:extLst>
            <c:ext xmlns:c16="http://schemas.microsoft.com/office/drawing/2014/chart" uri="{C3380CC4-5D6E-409C-BE32-E72D297353CC}">
              <c16:uniqueId val="{00000000-4537-4EA9-AAD9-DE3E535B74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281</c:v>
                </c:pt>
                <c:pt idx="1">
                  <c:v>641</c:v>
                </c:pt>
                <c:pt idx="2">
                  <c:v>751</c:v>
                </c:pt>
              </c:numCache>
            </c:numRef>
          </c:val>
          <c:extLst>
            <c:ext xmlns:c16="http://schemas.microsoft.com/office/drawing/2014/chart" uri="{C3380CC4-5D6E-409C-BE32-E72D297353CC}">
              <c16:uniqueId val="{00000001-4537-4EA9-AAD9-DE3E535B74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1269</c:v>
                </c:pt>
                <c:pt idx="1">
                  <c:v>1271</c:v>
                </c:pt>
                <c:pt idx="2">
                  <c:v>1145</c:v>
                </c:pt>
              </c:numCache>
            </c:numRef>
          </c:val>
          <c:extLst>
            <c:ext xmlns:c16="http://schemas.microsoft.com/office/drawing/2014/chart" uri="{C3380CC4-5D6E-409C-BE32-E72D297353CC}">
              <c16:uniqueId val="{00000002-4537-4EA9-AAD9-DE3E535B74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借入公有林施業転換事業の償還開始が大きな要因であり、令和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年度まで単年度で約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億円ずつ元利償還を行う。</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今後も給食センター整備事業実施による元利償還金の増加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大きな負担となるため、引き続き計画的な繰上償還を継続するなどの対策を講じる必要がある。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満期一括償還地方債の償還の財源として積み立てた額なし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地方債現在高は</a:t>
          </a:r>
          <a:r>
            <a:rPr kumimoji="1" lang="en-US" altLang="ja-JP" sz="1100">
              <a:solidFill>
                <a:schemeClr val="dk1"/>
              </a:solidFill>
              <a:effectLst/>
              <a:latin typeface="+mn-lt"/>
              <a:ea typeface="+mn-ea"/>
              <a:cs typeface="+mn-cs"/>
            </a:rPr>
            <a:t>416,000</a:t>
          </a:r>
          <a:r>
            <a:rPr kumimoji="1" lang="ja-JP" altLang="ja-JP" sz="1100">
              <a:solidFill>
                <a:schemeClr val="dk1"/>
              </a:solidFill>
              <a:effectLst/>
              <a:latin typeface="+mn-lt"/>
              <a:ea typeface="+mn-ea"/>
              <a:cs typeface="+mn-cs"/>
            </a:rPr>
            <a:t>千円と大きく増加しており、平成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年災害復旧事業を優先的に実施した以降、当該年度は都市再生整備事業（駅前再開発）や給食センター整備事業に対して過疎対策事業債を新規に発行するなど、公共施設整備事業が要因となっている。　　</a:t>
          </a:r>
          <a:endParaRPr lang="ja-JP" altLang="ja-JP">
            <a:effectLst/>
          </a:endParaRPr>
        </a:p>
        <a:p>
          <a:r>
            <a:rPr kumimoji="1" lang="ja-JP" altLang="ja-JP" sz="1100">
              <a:solidFill>
                <a:schemeClr val="dk1"/>
              </a:solidFill>
              <a:effectLst/>
              <a:latin typeface="+mn-lt"/>
              <a:ea typeface="+mn-ea"/>
              <a:cs typeface="+mn-cs"/>
            </a:rPr>
            <a:t>　しかし、退職手当負担見込額の算定方法の変更や収支差額の変動の影響が大きく、比率は改善する形となった。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今後も給食センター整備事業等、大規模事業の実施により比率が上昇することから、有利な起債を確保して後世への負担を少しでも軽減するよう事業実施の適正化を図り、財政の健全化に努める。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島根県津和野町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年度末の基金残高は、普通会計で</a:t>
          </a:r>
          <a:r>
            <a:rPr kumimoji="1" lang="en-US" altLang="ja-JP" sz="1100">
              <a:solidFill>
                <a:schemeClr val="dk1"/>
              </a:solidFill>
              <a:effectLst/>
              <a:latin typeface="+mn-lt"/>
              <a:ea typeface="+mn-ea"/>
              <a:cs typeface="+mn-cs"/>
            </a:rPr>
            <a:t>3,364,627</a:t>
          </a:r>
          <a:r>
            <a:rPr kumimoji="1" lang="ja-JP" altLang="ja-JP" sz="1100">
              <a:solidFill>
                <a:schemeClr val="dk1"/>
              </a:solidFill>
              <a:effectLst/>
              <a:latin typeface="+mn-lt"/>
              <a:ea typeface="+mn-ea"/>
              <a:cs typeface="+mn-cs"/>
            </a:rPr>
            <a:t>千円となっており、前年度から</a:t>
          </a:r>
          <a:r>
            <a:rPr kumimoji="1" lang="en-US" altLang="ja-JP" sz="1100">
              <a:solidFill>
                <a:schemeClr val="dk1"/>
              </a:solidFill>
              <a:effectLst/>
              <a:latin typeface="+mn-lt"/>
              <a:ea typeface="+mn-ea"/>
              <a:cs typeface="+mn-cs"/>
            </a:rPr>
            <a:t>38,772</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円の増加となっている。</a:t>
          </a:r>
          <a:endParaRPr lang="ja-JP" altLang="ja-JP" sz="1400">
            <a:effectLst/>
          </a:endParaRPr>
        </a:p>
        <a:p>
          <a:r>
            <a:rPr kumimoji="1" lang="ja-JP" altLang="ja-JP" sz="1100">
              <a:solidFill>
                <a:schemeClr val="dk1"/>
              </a:solidFill>
              <a:effectLst/>
              <a:latin typeface="+mn-lt"/>
              <a:ea typeface="+mn-ea"/>
              <a:cs typeface="+mn-cs"/>
            </a:rPr>
            <a:t>・これは、減債基金で前年度から</a:t>
          </a:r>
          <a:r>
            <a:rPr kumimoji="1" lang="en-US" altLang="ja-JP" sz="1100">
              <a:solidFill>
                <a:schemeClr val="dk1"/>
              </a:solidFill>
              <a:effectLst/>
              <a:latin typeface="+mn-lt"/>
              <a:ea typeface="+mn-ea"/>
              <a:cs typeface="+mn-cs"/>
            </a:rPr>
            <a:t>110,006</a:t>
          </a:r>
          <a:r>
            <a:rPr kumimoji="1" lang="ja-JP" altLang="ja-JP" sz="1100">
              <a:solidFill>
                <a:schemeClr val="dk1"/>
              </a:solidFill>
              <a:effectLst/>
              <a:latin typeface="+mn-lt"/>
              <a:ea typeface="+mn-ea"/>
              <a:cs typeface="+mn-cs"/>
            </a:rPr>
            <a:t>千円増加しており、</a:t>
          </a:r>
          <a:r>
            <a:rPr kumimoji="1" lang="ja-JP" altLang="en-US" sz="1100">
              <a:solidFill>
                <a:schemeClr val="dk1"/>
              </a:solidFill>
              <a:effectLst/>
              <a:latin typeface="+mn-lt"/>
              <a:ea typeface="+mn-ea"/>
              <a:cs typeface="+mn-cs"/>
            </a:rPr>
            <a:t>繰越金の</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の額の</a:t>
          </a:r>
          <a:r>
            <a:rPr kumimoji="1" lang="en-US" altLang="ja-JP" sz="1100">
              <a:solidFill>
                <a:schemeClr val="dk1"/>
              </a:solidFill>
              <a:effectLst/>
              <a:latin typeface="+mn-lt"/>
              <a:ea typeface="+mn-ea"/>
              <a:cs typeface="+mn-cs"/>
            </a:rPr>
            <a:t>60,000</a:t>
          </a:r>
          <a:r>
            <a:rPr kumimoji="1" lang="ja-JP" altLang="en-US" sz="1100">
              <a:solidFill>
                <a:schemeClr val="dk1"/>
              </a:solidFill>
              <a:effectLst/>
              <a:latin typeface="+mn-lt"/>
              <a:ea typeface="+mn-ea"/>
              <a:cs typeface="+mn-cs"/>
            </a:rPr>
            <a:t>千円を積立できたことが</a:t>
          </a:r>
          <a:r>
            <a:rPr kumimoji="1" lang="ja-JP" altLang="ja-JP" sz="1100">
              <a:solidFill>
                <a:schemeClr val="dk1"/>
              </a:solidFill>
              <a:effectLst/>
              <a:latin typeface="+mn-lt"/>
              <a:ea typeface="+mn-ea"/>
              <a:cs typeface="+mn-cs"/>
            </a:rPr>
            <a:t>増加の要因である。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中長期的には、人口減少や少子高齢化による地方税収の減収など、今後も財源不足が見込まれるため、引き続き行財政改革推進大綱に基づく歳出削減に努めるとともに、財源不足分については基金からの取り崩しによる対応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・津和野町まちづくり基金：新町建設計画に基づくまちづくりの推進</a:t>
          </a:r>
          <a:endParaRPr lang="ja-JP" altLang="ja-JP" sz="1400">
            <a:effectLst/>
          </a:endParaRPr>
        </a:p>
        <a:p>
          <a:r>
            <a:rPr kumimoji="1" lang="ja-JP" altLang="ja-JP" sz="1100">
              <a:solidFill>
                <a:schemeClr val="dk1"/>
              </a:solidFill>
              <a:effectLst/>
              <a:latin typeface="+mn-lt"/>
              <a:ea typeface="+mn-ea"/>
              <a:cs typeface="+mn-cs"/>
            </a:rPr>
            <a:t>・ふるさと津和野基金：産業振興・自然環境保全・医療福祉の充実・観光振興・教育文化の振興</a:t>
          </a:r>
          <a:endParaRPr lang="ja-JP" altLang="ja-JP" sz="1400">
            <a:effectLst/>
          </a:endParaRPr>
        </a:p>
        <a:p>
          <a:r>
            <a:rPr kumimoji="1" lang="ja-JP" altLang="ja-JP" sz="1100">
              <a:solidFill>
                <a:schemeClr val="dk1"/>
              </a:solidFill>
              <a:effectLst/>
              <a:latin typeface="+mn-lt"/>
              <a:ea typeface="+mn-ea"/>
              <a:cs typeface="+mn-cs"/>
            </a:rPr>
            <a:t>・津和野町地域医療推進基金：地域医療の推進</a:t>
          </a:r>
          <a:endParaRPr lang="ja-JP" altLang="ja-JP" sz="1400">
            <a:effectLst/>
          </a:endParaRPr>
        </a:p>
        <a:p>
          <a:r>
            <a:rPr kumimoji="1" lang="ja-JP" altLang="ja-JP" sz="1100">
              <a:solidFill>
                <a:schemeClr val="dk1"/>
              </a:solidFill>
              <a:effectLst/>
              <a:latin typeface="+mn-lt"/>
              <a:ea typeface="+mn-ea"/>
              <a:cs typeface="+mn-cs"/>
            </a:rPr>
            <a:t>・津和野町城山整備基金：津和野町城山の整備充実の基金</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津和野町</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津和野町立小中学校の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機器の整備充実</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・津和野町まちづくり基金：安野光雅美術館や津和野町東京事務所に係る経費に対応するため、</a:t>
          </a:r>
          <a:r>
            <a:rPr kumimoji="1" lang="en-US" altLang="ja-JP" sz="1100">
              <a:solidFill>
                <a:schemeClr val="dk1"/>
              </a:solidFill>
              <a:effectLst/>
              <a:latin typeface="+mn-lt"/>
              <a:ea typeface="+mn-ea"/>
              <a:cs typeface="+mn-cs"/>
            </a:rPr>
            <a:t>143,674</a:t>
          </a:r>
          <a:r>
            <a:rPr kumimoji="1" lang="ja-JP" altLang="ja-JP" sz="1100">
              <a:solidFill>
                <a:schemeClr val="dk1"/>
              </a:solidFill>
              <a:effectLst/>
              <a:latin typeface="+mn-lt"/>
              <a:ea typeface="+mn-ea"/>
              <a:cs typeface="+mn-cs"/>
            </a:rPr>
            <a:t>千円取り崩しを行った。</a:t>
          </a:r>
          <a:endParaRPr lang="ja-JP" altLang="ja-JP" sz="1400">
            <a:effectLst/>
          </a:endParaRPr>
        </a:p>
        <a:p>
          <a:r>
            <a:rPr kumimoji="1" lang="ja-JP" altLang="ja-JP" sz="1100">
              <a:solidFill>
                <a:schemeClr val="dk1"/>
              </a:solidFill>
              <a:effectLst/>
              <a:latin typeface="+mn-lt"/>
              <a:ea typeface="+mn-ea"/>
              <a:cs typeface="+mn-cs"/>
            </a:rPr>
            <a:t>・ふるさと津和野基金：ふるさと納税サイトに登録した効果が出るなど、収入強化で</a:t>
          </a:r>
          <a:r>
            <a:rPr kumimoji="1" lang="en-US" altLang="ja-JP" sz="1100">
              <a:solidFill>
                <a:schemeClr val="dk1"/>
              </a:solidFill>
              <a:effectLst/>
              <a:latin typeface="+mn-lt"/>
              <a:ea typeface="+mn-ea"/>
              <a:cs typeface="+mn-cs"/>
            </a:rPr>
            <a:t>20,946</a:t>
          </a:r>
          <a:r>
            <a:rPr kumimoji="1" lang="ja-JP" altLang="ja-JP" sz="1100">
              <a:solidFill>
                <a:schemeClr val="dk1"/>
              </a:solidFill>
              <a:effectLst/>
              <a:latin typeface="+mn-lt"/>
              <a:ea typeface="+mn-ea"/>
              <a:cs typeface="+mn-cs"/>
            </a:rPr>
            <a:t>千円を積立することができた。</a:t>
          </a:r>
          <a:endParaRPr lang="ja-JP" altLang="ja-JP" sz="1400">
            <a:effectLst/>
          </a:endParaRPr>
        </a:p>
        <a:p>
          <a:r>
            <a:rPr kumimoji="1" lang="ja-JP" altLang="ja-JP" sz="1100">
              <a:solidFill>
                <a:schemeClr val="dk1"/>
              </a:solidFill>
              <a:effectLst/>
              <a:latin typeface="+mn-lt"/>
              <a:ea typeface="+mn-ea"/>
              <a:cs typeface="+mn-cs"/>
            </a:rPr>
            <a:t>・津和野町地域医療推進基金：地域医療を守るために必要な経費に対応するため、</a:t>
          </a:r>
          <a:r>
            <a:rPr kumimoji="1" lang="en-US" altLang="ja-JP" sz="1100">
              <a:solidFill>
                <a:schemeClr val="dk1"/>
              </a:solidFill>
              <a:effectLst/>
              <a:latin typeface="+mn-lt"/>
              <a:ea typeface="+mn-ea"/>
              <a:cs typeface="+mn-cs"/>
            </a:rPr>
            <a:t>5,650</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円を積立することができた。</a:t>
          </a:r>
          <a:endParaRPr lang="ja-JP" altLang="ja-JP" sz="1400">
            <a:effectLst/>
          </a:endParaRPr>
        </a:p>
        <a:p>
          <a:r>
            <a:rPr kumimoji="1" lang="ja-JP" altLang="ja-JP" sz="1100">
              <a:solidFill>
                <a:schemeClr val="dk1"/>
              </a:solidFill>
              <a:effectLst/>
              <a:latin typeface="+mn-lt"/>
              <a:ea typeface="+mn-ea"/>
              <a:cs typeface="+mn-cs"/>
            </a:rPr>
            <a:t>・津和野町城山整備基金：城山森林整備として下刈りなどに対応するため、</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千円取り崩しを行った。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津和野町</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基金：津和野町立小中学校の</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機器の</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に対応するため、</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千円を積立することができた。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・その他特定目的基金全体：地域医療を維持するために、処遇改善を令和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多額の負担が必要になるなど、特定の財政支出に対応できるよう一定額を確保していく。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1,468,727</a:t>
          </a:r>
          <a:r>
            <a:rPr kumimoji="1" lang="ja-JP" altLang="ja-JP" sz="1100">
              <a:solidFill>
                <a:schemeClr val="dk1"/>
              </a:solidFill>
              <a:effectLst/>
              <a:latin typeface="+mn-lt"/>
              <a:ea typeface="+mn-ea"/>
              <a:cs typeface="+mn-cs"/>
            </a:rPr>
            <a:t>千円となっており、前年度から</a:t>
          </a:r>
          <a:r>
            <a:rPr kumimoji="1" lang="en-US" altLang="ja-JP" sz="1100">
              <a:solidFill>
                <a:schemeClr val="dk1"/>
              </a:solidFill>
              <a:effectLst/>
              <a:latin typeface="+mn-lt"/>
              <a:ea typeface="+mn-ea"/>
              <a:cs typeface="+mn-cs"/>
            </a:rPr>
            <a:t>55,025</a:t>
          </a:r>
          <a:r>
            <a:rPr kumimoji="1" lang="ja-JP" altLang="ja-JP" sz="1100">
              <a:solidFill>
                <a:schemeClr val="dk1"/>
              </a:solidFill>
              <a:effectLst/>
              <a:latin typeface="+mn-lt"/>
              <a:ea typeface="+mn-ea"/>
              <a:cs typeface="+mn-cs"/>
            </a:rPr>
            <a:t>千円の増加となっている。</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今後に見込まれる財源不足に対応する備えとして積立できたこと</a:t>
          </a:r>
          <a:r>
            <a:rPr kumimoji="1" lang="ja-JP" altLang="ja-JP" sz="1100">
              <a:solidFill>
                <a:schemeClr val="dk1"/>
              </a:solidFill>
              <a:effectLst/>
              <a:latin typeface="+mn-lt"/>
              <a:ea typeface="+mn-ea"/>
              <a:cs typeface="+mn-cs"/>
            </a:rPr>
            <a:t>が増加の要因である。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月豪雨災害の実績を踏まえ、災害への備え等のため約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億円の残高を維持する。（標準財政規模の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年度標準財政規模：</a:t>
          </a:r>
          <a:r>
            <a:rPr kumimoji="1" lang="en-US" altLang="ja-JP" sz="1100">
              <a:solidFill>
                <a:schemeClr val="dk1"/>
              </a:solidFill>
              <a:effectLst/>
              <a:latin typeface="+mn-lt"/>
              <a:ea typeface="+mn-ea"/>
              <a:cs typeface="+mn-cs"/>
            </a:rPr>
            <a:t>4,933,481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986,696</a:t>
          </a:r>
          <a:r>
            <a:rPr kumimoji="1" lang="ja-JP" altLang="ja-JP" sz="1100">
              <a:solidFill>
                <a:schemeClr val="dk1"/>
              </a:solidFill>
              <a:effectLst/>
              <a:latin typeface="+mn-lt"/>
              <a:ea typeface="+mn-ea"/>
              <a:cs typeface="+mn-cs"/>
            </a:rPr>
            <a:t>千円））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750,856</a:t>
          </a:r>
          <a:r>
            <a:rPr kumimoji="1" lang="ja-JP" altLang="ja-JP" sz="1100">
              <a:solidFill>
                <a:schemeClr val="dk1"/>
              </a:solidFill>
              <a:effectLst/>
              <a:latin typeface="+mn-lt"/>
              <a:ea typeface="+mn-ea"/>
              <a:cs typeface="+mn-cs"/>
            </a:rPr>
            <a:t>千円となっており、前年度から</a:t>
          </a:r>
          <a:r>
            <a:rPr kumimoji="1" lang="en-US" altLang="ja-JP" sz="1100">
              <a:solidFill>
                <a:schemeClr val="dk1"/>
              </a:solidFill>
              <a:effectLst/>
              <a:latin typeface="+mn-lt"/>
              <a:ea typeface="+mn-ea"/>
              <a:cs typeface="+mn-cs"/>
            </a:rPr>
            <a:t>110,006</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円の増加となっている。</a:t>
          </a:r>
          <a:endParaRPr lang="ja-JP" altLang="ja-JP" sz="1400">
            <a:effectLst/>
          </a:endParaRPr>
        </a:p>
        <a:p>
          <a:r>
            <a:rPr kumimoji="1" lang="ja-JP" altLang="ja-JP" sz="1100">
              <a:solidFill>
                <a:schemeClr val="dk1"/>
              </a:solidFill>
              <a:effectLst/>
              <a:latin typeface="+mn-lt"/>
              <a:ea typeface="+mn-ea"/>
              <a:cs typeface="+mn-cs"/>
            </a:rPr>
            <a:t>・これは、繰越金の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の額の</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千円を積立できたことが増加の要因である。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給食センター整備事業等今後も大規模事業が予定されているため、引き続き計画的な繰上償還を実施する必要があることから、減債基金においては、繰越金の一部を積立していくなど、一定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6,784
6,737
307.03
10,349,418
10,169,969
91,539
4,933,481
14,704,413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7,653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6,875</a:t>
          </a:r>
          <a:r>
            <a:rPr kumimoji="1" lang="ja-JP" altLang="ja-JP" sz="1100">
              <a:solidFill>
                <a:schemeClr val="dk1"/>
              </a:solidFill>
              <a:effectLst/>
              <a:latin typeface="+mn-lt"/>
              <a:ea typeface="+mn-ea"/>
              <a:cs typeface="+mn-cs"/>
            </a:rPr>
            <a:t>人 ▲</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％）や全国平均を大きく上回る高齢化率（令和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 </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％）という現状に加え、地方税など自主財源が少ないことが、類似団体内平均を下回っている要因である。</a:t>
          </a:r>
          <a:endParaRPr lang="ja-JP" altLang="ja-JP" sz="1400">
            <a:effectLst/>
          </a:endParaRPr>
        </a:p>
        <a:p>
          <a:r>
            <a:rPr kumimoji="1" lang="ja-JP" altLang="ja-JP" sz="1100">
              <a:solidFill>
                <a:schemeClr val="dk1"/>
              </a:solidFill>
              <a:effectLst/>
              <a:latin typeface="+mn-lt"/>
              <a:ea typeface="+mn-ea"/>
              <a:cs typeface="+mn-cs"/>
            </a:rPr>
            <a:t>　今後も定住施策を最重要課題として取り組むとともに、税収の徴収率向上対策の強化、人件費の抑制等、行財政改革を推進し、歳出削減を図ることにより行政の効率化、財政基盤の強化に努める。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118074"/>
          <a:ext cx="0" cy="1265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35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3835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8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1180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38353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6937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092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372048"/>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092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6867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27250" y="737204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0581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683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333500" y="737204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0581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683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081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685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3327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23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3327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41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3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40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3212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40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3212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40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歳出では公債費繰上償還（</a:t>
          </a:r>
          <a:r>
            <a:rPr kumimoji="1" lang="en-US" altLang="ja-JP" sz="1100">
              <a:solidFill>
                <a:schemeClr val="dk1"/>
              </a:solidFill>
              <a:effectLst/>
              <a:latin typeface="+mn-lt"/>
              <a:ea typeface="+mn-ea"/>
              <a:cs typeface="+mn-cs"/>
            </a:rPr>
            <a:t>63,400</a:t>
          </a:r>
          <a:r>
            <a:rPr kumimoji="1" lang="ja-JP" altLang="ja-JP" sz="1100">
              <a:solidFill>
                <a:schemeClr val="dk1"/>
              </a:solidFill>
              <a:effectLst/>
              <a:latin typeface="+mn-lt"/>
              <a:ea typeface="+mn-ea"/>
              <a:cs typeface="+mn-cs"/>
            </a:rPr>
            <a:t>千円）を行い、計画的に公債費を抑制することができたが、</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借入公有林施業転換事業の償還開始により公債費は増加した。さらに、物価高騰の影響を受けて物件費の増加は比率を悪化させる要因となっている。歳入では臨時財政対策債が前年度に比べて</a:t>
          </a:r>
          <a:r>
            <a:rPr kumimoji="1" lang="en-US" altLang="ja-JP" sz="1100">
              <a:solidFill>
                <a:schemeClr val="dk1"/>
              </a:solidFill>
              <a:effectLst/>
              <a:latin typeface="+mn-lt"/>
              <a:ea typeface="+mn-ea"/>
              <a:cs typeface="+mn-cs"/>
            </a:rPr>
            <a:t>113,000</a:t>
          </a:r>
          <a:r>
            <a:rPr kumimoji="1" lang="ja-JP" altLang="ja-JP" sz="1100">
              <a:solidFill>
                <a:schemeClr val="dk1"/>
              </a:solidFill>
              <a:effectLst/>
              <a:latin typeface="+mn-lt"/>
              <a:ea typeface="+mn-ea"/>
              <a:cs typeface="+mn-cs"/>
            </a:rPr>
            <a:t>千円の減少した。</a:t>
          </a:r>
          <a:endParaRPr lang="ja-JP" altLang="ja-JP" sz="1400">
            <a:effectLst/>
          </a:endParaRPr>
        </a:p>
        <a:p>
          <a:r>
            <a:rPr kumimoji="1" lang="ja-JP" altLang="ja-JP" sz="1100">
              <a:solidFill>
                <a:schemeClr val="dk1"/>
              </a:solidFill>
              <a:effectLst/>
              <a:latin typeface="+mn-lt"/>
              <a:ea typeface="+mn-ea"/>
              <a:cs typeface="+mn-cs"/>
            </a:rPr>
            <a:t>　今後も引き続き計画的な公債費繰上償還を実施するとともに、行財政改革大綱実施計画に基き、歳出削減と町税等の徴収率の向上の取り組みにより更なる改善に努める。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783318"/>
          <a:ext cx="0" cy="1210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09936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53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783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63</xdr:row>
      <xdr:rowOff>90170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752850" y="10246868"/>
          <a:ext cx="762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287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43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64</xdr:row>
      <xdr:rowOff>15240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246868"/>
          <a:ext cx="812800" cy="3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2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369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150368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27250" y="10581640"/>
          <a:ext cx="8128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58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67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150368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333500" y="10673334"/>
          <a:ext cx="7937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6370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41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617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41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202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997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537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6659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074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6225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70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人件費等が類似団体平均を上回っている主な要因は、保育所や各種社会教育施設等を直営で行っているためである。</a:t>
          </a:r>
          <a:endParaRPr lang="ja-JP" altLang="ja-JP" sz="1400">
            <a:effectLst/>
          </a:endParaRPr>
        </a:p>
        <a:p>
          <a:r>
            <a:rPr kumimoji="1" lang="ja-JP" altLang="ja-JP" sz="1100">
              <a:solidFill>
                <a:schemeClr val="dk1"/>
              </a:solidFill>
              <a:effectLst/>
              <a:latin typeface="+mn-lt"/>
              <a:ea typeface="+mn-ea"/>
              <a:cs typeface="+mn-cs"/>
            </a:rPr>
            <a:t>　今後は民間でも実施可能な部分については民営化や指定管理者の導入等により委託化をすすめ、コストの低減を図っていく方針である。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物件費及び維持補修費では、老朽化の進んだ保有する公共施設が多いため、管理に要する経費は増加しており、今後は公共施設の維持管理費を適切に執行できるように財政計画等に反映させていく。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514850" y="13205299"/>
          <a:ext cx="0" cy="15793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4584700" y="147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425950" y="14784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4584700" y="1295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425950" y="13205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119436</xdr:rowOff>
    </xdr:from>
    <xdr:to>
      <xdr:col>23</xdr:col>
      <xdr:colOff>133350</xdr:colOff>
      <xdr:row>83</xdr:row>
      <xdr:rowOff>14712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752850" y="13657636"/>
          <a:ext cx="762000" cy="6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4584700" y="132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464050" y="134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89550</xdr:rowOff>
    </xdr:from>
    <xdr:to>
      <xdr:col>19</xdr:col>
      <xdr:colOff>133350</xdr:colOff>
      <xdr:row>82</xdr:row>
      <xdr:rowOff>119436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940050" y="13627750"/>
          <a:ext cx="812800" cy="2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702050" y="1338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409950" y="1316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58024</xdr:rowOff>
    </xdr:from>
    <xdr:to>
      <xdr:col>15</xdr:col>
      <xdr:colOff>82550</xdr:colOff>
      <xdr:row>82</xdr:row>
      <xdr:rowOff>89550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127250" y="13596224"/>
          <a:ext cx="812800" cy="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889250" y="13371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597150" y="131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55925</xdr:rowOff>
    </xdr:from>
    <xdr:to>
      <xdr:col>11</xdr:col>
      <xdr:colOff>31750</xdr:colOff>
      <xdr:row>82</xdr:row>
      <xdr:rowOff>58024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333500" y="13594125"/>
          <a:ext cx="79375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095500" y="133366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784350" y="1311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282700" y="13321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971550" y="1309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135362</xdr:rowOff>
    </xdr:from>
    <xdr:to>
      <xdr:col>23</xdr:col>
      <xdr:colOff>184150</xdr:colOff>
      <xdr:row>83</xdr:row>
      <xdr:rowOff>65512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464050" y="136735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107439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4584700" y="1364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68636</xdr:rowOff>
    </xdr:from>
    <xdr:to>
      <xdr:col>19</xdr:col>
      <xdr:colOff>184150</xdr:colOff>
      <xdr:row>82</xdr:row>
      <xdr:rowOff>170236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702050" y="136068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155013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409950" y="1369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38750</xdr:rowOff>
    </xdr:from>
    <xdr:to>
      <xdr:col>15</xdr:col>
      <xdr:colOff>133350</xdr:colOff>
      <xdr:row>82</xdr:row>
      <xdr:rowOff>140350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889250" y="135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125127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597150" y="136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7224</xdr:rowOff>
    </xdr:from>
    <xdr:to>
      <xdr:col>11</xdr:col>
      <xdr:colOff>82550</xdr:colOff>
      <xdr:row>82</xdr:row>
      <xdr:rowOff>108824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095500" y="135454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93601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784350" y="1363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5125</xdr:rowOff>
    </xdr:from>
    <xdr:to>
      <xdr:col>7</xdr:col>
      <xdr:colOff>31750</xdr:colOff>
      <xdr:row>82</xdr:row>
      <xdr:rowOff>106725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282700" y="13543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91502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971550" y="1362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高齢・高給層の職員が退職し、前歴があり初任給が低い職員を採用したことや経験年数区分内における職員分布により平均給与が変動したため対前年度比で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の減となった。　　</a:t>
          </a:r>
          <a:endParaRPr lang="ja-JP" altLang="ja-JP" sz="1400">
            <a:effectLst/>
          </a:endParaRPr>
        </a:p>
        <a:p>
          <a:r>
            <a:rPr kumimoji="1" lang="ja-JP" altLang="ja-JP" sz="1100">
              <a:solidFill>
                <a:schemeClr val="dk1"/>
              </a:solidFill>
              <a:effectLst/>
              <a:latin typeface="+mn-lt"/>
              <a:ea typeface="+mn-ea"/>
              <a:cs typeface="+mn-cs"/>
            </a:rPr>
            <a:t>　しかしながら、類似団体平均と比較して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高い状況であり、今後は新規職員の採用抑制等による総人件費の抑制を図るとともに、職員給与の適正化に努める。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474950" y="13435693"/>
          <a:ext cx="0" cy="1459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5563850" y="148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405100" y="14895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5563850" y="1319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405100" y="13435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102507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712950" y="14374284"/>
          <a:ext cx="762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5563850" y="13980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430500" y="141293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102507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906500" y="1446620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668500" y="141293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370050" y="1390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113998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106400" y="14466207"/>
          <a:ext cx="8001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868400" y="14094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55725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87</xdr:row>
      <xdr:rowOff>113998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2293600" y="1447769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055600" y="1406041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763500" y="1384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2242800" y="1406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950700" y="1384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430500" y="143298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5563850" y="1430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668500" y="1441540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370050" y="1450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868400" y="14415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557250" y="1450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055600" y="1442689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763500" y="1451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2242800" y="144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1950700" y="1451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総務、企画等の管理部門の統一化や事務事業の見直し等により職員数の削減を図ってきたが、保育所や各種社会教育施設等の直営施設への人員配置により、類似団体平均を上回っている。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今後は民間でも実施可能な部分については指定管理者の導入等により委託化をすすめるとともに、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等の活用により行政サービスを維持しつつ、より一層適正な定員管理に努める。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474950" y="9884664"/>
          <a:ext cx="0" cy="1240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5563850" y="1109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405100" y="111248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5563850" y="96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405100" y="9884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115105</xdr:rowOff>
    </xdr:from>
    <xdr:to>
      <xdr:col>81</xdr:col>
      <xdr:colOff>44450</xdr:colOff>
      <xdr:row>63</xdr:row>
      <xdr:rowOff>150495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712950" y="10516405"/>
          <a:ext cx="762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5563850" y="10109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430500" y="102580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96605</xdr:rowOff>
    </xdr:from>
    <xdr:to>
      <xdr:col>77</xdr:col>
      <xdr:colOff>44450</xdr:colOff>
      <xdr:row>63</xdr:row>
      <xdr:rowOff>115105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906500" y="10497905"/>
          <a:ext cx="80645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668500" y="102547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370050" y="1003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74083</xdr:rowOff>
    </xdr:from>
    <xdr:to>
      <xdr:col>72</xdr:col>
      <xdr:colOff>203200</xdr:colOff>
      <xdr:row>63</xdr:row>
      <xdr:rowOff>96605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106400" y="10475383"/>
          <a:ext cx="8001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868400" y="10250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557250" y="1003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66040</xdr:rowOff>
    </xdr:from>
    <xdr:to>
      <xdr:col>68</xdr:col>
      <xdr:colOff>152400</xdr:colOff>
      <xdr:row>63</xdr:row>
      <xdr:rowOff>74083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2293600" y="10467340"/>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055600" y="1025317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763500" y="1003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2242800" y="1025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1950700" y="1003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99695</xdr:rowOff>
    </xdr:from>
    <xdr:to>
      <xdr:col>81</xdr:col>
      <xdr:colOff>95250</xdr:colOff>
      <xdr:row>64</xdr:row>
      <xdr:rowOff>29845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430500" y="105009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71772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5563850" y="104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64305</xdr:rowOff>
    </xdr:from>
    <xdr:to>
      <xdr:col>77</xdr:col>
      <xdr:colOff>95250</xdr:colOff>
      <xdr:row>63</xdr:row>
      <xdr:rowOff>165905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668500" y="104656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150682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370050" y="1055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45805</xdr:rowOff>
    </xdr:from>
    <xdr:to>
      <xdr:col>73</xdr:col>
      <xdr:colOff>44450</xdr:colOff>
      <xdr:row>63</xdr:row>
      <xdr:rowOff>147405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868400" y="10447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132182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557250" y="1053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23283</xdr:rowOff>
    </xdr:from>
    <xdr:to>
      <xdr:col>68</xdr:col>
      <xdr:colOff>203200</xdr:colOff>
      <xdr:row>63</xdr:row>
      <xdr:rowOff>124883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055600" y="1042458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109660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2763500" y="1051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22428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19507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町村合併以降、計画的な繰上償還（</a:t>
          </a:r>
          <a:r>
            <a:rPr kumimoji="1" lang="en-US" altLang="ja-JP" sz="1000">
              <a:solidFill>
                <a:schemeClr val="dk1"/>
              </a:solidFill>
              <a:effectLst/>
              <a:latin typeface="+mn-lt"/>
              <a:ea typeface="+mn-ea"/>
              <a:cs typeface="+mn-cs"/>
            </a:rPr>
            <a:t>H27:163,839</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H28:257,124</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H29:599,595</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H30:395,579</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H31:23,602</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R2:177,114</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R3:168,691</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63,400</a:t>
          </a:r>
          <a:r>
            <a:rPr kumimoji="1" lang="ja-JP" altLang="ja-JP" sz="1000">
              <a:solidFill>
                <a:schemeClr val="dk1"/>
              </a:solidFill>
              <a:effectLst/>
              <a:latin typeface="+mn-lt"/>
              <a:ea typeface="+mn-ea"/>
              <a:cs typeface="+mn-cs"/>
            </a:rPr>
            <a:t>千円）を行い地方債現在高の縮小を図るが、</a:t>
          </a:r>
          <a:r>
            <a:rPr kumimoji="1" lang="en-US" altLang="ja-JP" sz="1000">
              <a:solidFill>
                <a:schemeClr val="dk1"/>
              </a:solidFill>
              <a:effectLst/>
              <a:latin typeface="+mn-lt"/>
              <a:ea typeface="+mn-ea"/>
              <a:cs typeface="+mn-cs"/>
            </a:rPr>
            <a:t>H20</a:t>
          </a:r>
          <a:r>
            <a:rPr kumimoji="1" lang="ja-JP" altLang="ja-JP" sz="1000">
              <a:solidFill>
                <a:schemeClr val="dk1"/>
              </a:solidFill>
              <a:effectLst/>
              <a:latin typeface="+mn-lt"/>
              <a:ea typeface="+mn-ea"/>
              <a:cs typeface="+mn-cs"/>
            </a:rPr>
            <a:t>借入公有林施業転換事業の償還開始により公債費は大きく増加しており、対前年度比で</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％の増となった。</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H20</a:t>
          </a:r>
          <a:r>
            <a:rPr kumimoji="1" lang="ja-JP" altLang="ja-JP" sz="1000">
              <a:solidFill>
                <a:schemeClr val="dk1"/>
              </a:solidFill>
              <a:effectLst/>
              <a:latin typeface="+mn-lt"/>
              <a:ea typeface="+mn-ea"/>
              <a:cs typeface="+mn-cs"/>
            </a:rPr>
            <a:t>借入公有林施業転換事業の償還は、普通交付税措置がなく令和</a:t>
          </a: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年度まで続くなかで、予定している大規模事業の実施により比率が上昇することから、今後も計画的な繰上償還を行うとともに、起債依存型の事業実施を見直し、起債に大きく頼ることのない財政運営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474950" y="5964936"/>
          <a:ext cx="0" cy="1467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563850" y="741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7432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563850" y="572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5964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44704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712950" y="6927342"/>
          <a:ext cx="762000" cy="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563850" y="6589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430500" y="67381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41</xdr:row>
      <xdr:rowOff>167894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906500" y="6927342"/>
          <a:ext cx="80645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668500" y="67574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370050" y="653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6096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106400" y="6936994"/>
          <a:ext cx="8001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868400" y="67993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557250" y="658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44704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2293600" y="6940296"/>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055600" y="679932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763500" y="658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242800" y="67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950700" y="65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430500" y="69344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563850" y="690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668500" y="68765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370050" y="695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868400" y="68861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55725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055600" y="689584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63500" y="697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242800" y="69344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950700" y="701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地方債現在高は</a:t>
          </a:r>
          <a:r>
            <a:rPr kumimoji="1" lang="en-US" altLang="ja-JP" sz="1000">
              <a:solidFill>
                <a:schemeClr val="dk1"/>
              </a:solidFill>
              <a:effectLst/>
              <a:latin typeface="+mn-lt"/>
              <a:ea typeface="+mn-ea"/>
              <a:cs typeface="+mn-cs"/>
            </a:rPr>
            <a:t>416,000</a:t>
          </a:r>
          <a:r>
            <a:rPr kumimoji="1" lang="ja-JP" altLang="ja-JP" sz="1000">
              <a:solidFill>
                <a:schemeClr val="dk1"/>
              </a:solidFill>
              <a:effectLst/>
              <a:latin typeface="+mn-lt"/>
              <a:ea typeface="+mn-ea"/>
              <a:cs typeface="+mn-cs"/>
            </a:rPr>
            <a:t>千円と大きく増加しており、平成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年災害復旧事業を優先的に実施した以降、当該年度は都市再生整備事業（駅前再開発）や給食センター整備事業に対して過疎対策事業債を新規に発行するなど、公共施設整備事業が要因となっている。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しかし、退職手当負担見込額の算定方法の変更や収支差額の変動の影響が大きく、比率は改善する形となった。</a:t>
          </a:r>
          <a:endParaRPr lang="ja-JP" altLang="ja-JP" sz="1000">
            <a:effectLst/>
          </a:endParaRPr>
        </a:p>
        <a:p>
          <a:r>
            <a:rPr kumimoji="1" lang="ja-JP" altLang="ja-JP" sz="1000">
              <a:solidFill>
                <a:schemeClr val="dk1"/>
              </a:solidFill>
              <a:effectLst/>
              <a:latin typeface="+mn-lt"/>
              <a:ea typeface="+mn-ea"/>
              <a:cs typeface="+mn-cs"/>
            </a:rPr>
            <a:t>　今後は予定している大規模事業の実施により比率が上昇することが見込まれることから、後世への負担を少しでも軽減するよう事業実施の適正化を図り、財政の健全化に努める。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474950" y="2288117"/>
          <a:ext cx="0" cy="14067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5563850" y="366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405100" y="3694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111972</xdr:rowOff>
    </xdr:from>
    <xdr:to>
      <xdr:col>81</xdr:col>
      <xdr:colOff>44450</xdr:colOff>
      <xdr:row>21</xdr:row>
      <xdr:rowOff>45085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712950" y="3413972"/>
          <a:ext cx="762000" cy="9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5563850" y="210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45085</xdr:rowOff>
    </xdr:from>
    <xdr:to>
      <xdr:col>77</xdr:col>
      <xdr:colOff>44450</xdr:colOff>
      <xdr:row>22</xdr:row>
      <xdr:rowOff>84102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906500" y="3512185"/>
          <a:ext cx="806450" cy="20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57291</xdr:rowOff>
    </xdr:from>
    <xdr:to>
      <xdr:col>72</xdr:col>
      <xdr:colOff>203200</xdr:colOff>
      <xdr:row>22</xdr:row>
      <xdr:rowOff>84102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106400" y="3689491"/>
          <a:ext cx="8001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868400" y="22828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557250" y="205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41204</xdr:rowOff>
    </xdr:from>
    <xdr:to>
      <xdr:col>68</xdr:col>
      <xdr:colOff>152400</xdr:colOff>
      <xdr:row>22</xdr:row>
      <xdr:rowOff>57291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2293600" y="3673404"/>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055600" y="227753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2763500" y="205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2242800" y="233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1950700" y="211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61172</xdr:rowOff>
    </xdr:from>
    <xdr:to>
      <xdr:col>81</xdr:col>
      <xdr:colOff>95250</xdr:colOff>
      <xdr:row>20</xdr:row>
      <xdr:rowOff>162772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430500" y="33631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33249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5563850" y="333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165735</xdr:rowOff>
    </xdr:from>
    <xdr:to>
      <xdr:col>77</xdr:col>
      <xdr:colOff>95250</xdr:colOff>
      <xdr:row>21</xdr:row>
      <xdr:rowOff>95885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668500" y="34677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80662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370050" y="354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33302</xdr:rowOff>
    </xdr:from>
    <xdr:to>
      <xdr:col>73</xdr:col>
      <xdr:colOff>44450</xdr:colOff>
      <xdr:row>22</xdr:row>
      <xdr:rowOff>134902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868400" y="36655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119679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557250" y="375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6491</xdr:rowOff>
    </xdr:from>
    <xdr:to>
      <xdr:col>68</xdr:col>
      <xdr:colOff>203200</xdr:colOff>
      <xdr:row>22</xdr:row>
      <xdr:rowOff>108091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055600" y="363869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92868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2763500" y="372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161854</xdr:rowOff>
    </xdr:from>
    <xdr:to>
      <xdr:col>64</xdr:col>
      <xdr:colOff>152400</xdr:colOff>
      <xdr:row>22</xdr:row>
      <xdr:rowOff>92004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2242800" y="36289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76781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1950700" y="370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6,784
6,737
307.03
10,349,418
10,169,969
91,539
4,933,481
14,704,413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人件費は対前年度比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の増となったが、</a:t>
          </a:r>
          <a:r>
            <a:rPr kumimoji="1" lang="ja-JP" altLang="ja-JP" sz="1100">
              <a:solidFill>
                <a:schemeClr val="dk1"/>
              </a:solidFill>
              <a:effectLst/>
              <a:latin typeface="+mn-lt"/>
              <a:ea typeface="+mn-ea"/>
              <a:cs typeface="+mn-cs"/>
            </a:rPr>
            <a:t>類似団体と比較して低い水準で推移している。</a:t>
          </a:r>
          <a:endParaRPr lang="ja-JP" altLang="ja-JP" sz="1400">
            <a:effectLst/>
          </a:endParaRPr>
        </a:p>
        <a:p>
          <a:r>
            <a:rPr kumimoji="1" lang="ja-JP" altLang="ja-JP" sz="1100">
              <a:solidFill>
                <a:schemeClr val="dk1"/>
              </a:solidFill>
              <a:effectLst/>
              <a:latin typeface="+mn-lt"/>
              <a:ea typeface="+mn-ea"/>
              <a:cs typeface="+mn-cs"/>
            </a:rPr>
            <a:t>　今後は民間でも実施可能な部分については指定管理者の導入等により委託化をすすめるとともに、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等の活用により行政サービスを維持しつつ、より一層適正な定員管理を基に人件費の削減に努める。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92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物件費は対前年度比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の増となったが</a:t>
          </a:r>
          <a:r>
            <a:rPr kumimoji="1" lang="ja-JP" altLang="ja-JP" sz="1100">
              <a:solidFill>
                <a:schemeClr val="dk1"/>
              </a:solidFill>
              <a:effectLst/>
              <a:latin typeface="+mn-lt"/>
              <a:ea typeface="+mn-ea"/>
              <a:cs typeface="+mn-cs"/>
            </a:rPr>
            <a:t>、類似団体と比較して低い水準で推移することができている。</a:t>
          </a:r>
          <a:endParaRPr lang="ja-JP" altLang="ja-JP" sz="1400">
            <a:effectLst/>
          </a:endParaRPr>
        </a:p>
        <a:p>
          <a:r>
            <a:rPr kumimoji="1" lang="ja-JP" altLang="ja-JP" sz="1100">
              <a:solidFill>
                <a:schemeClr val="dk1"/>
              </a:solidFill>
              <a:effectLst/>
              <a:latin typeface="+mn-lt"/>
              <a:ea typeface="+mn-ea"/>
              <a:cs typeface="+mn-cs"/>
            </a:rPr>
            <a:t>　直営施設の管理運営経費が依然として大きなウェートを占めており、今後は管理運営経費の削減と効率的な施設利用を図るため、施設の統廃合や指定管理者制度導入の検討を行う。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421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90424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421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17</xdr:row>
      <xdr:rowOff>83566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336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83566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66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59961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扶助費は対前年度比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、類似団体と比較して低い水準で推移している。　   </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乳幼児から高校生までの医療費無償化・各種サービスの充実等、町の人口減少対策事業の実施により扶助費の増加が見込まれるため、資格・認定審査等の適正化を行い、財政を圧迫することのないよう、適正なサービス提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56</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8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維持補修費は</a:t>
          </a:r>
          <a:r>
            <a:rPr kumimoji="1" lang="ja-JP" altLang="en-US"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となっており、令和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年度は観光リフトの大規模な修繕を行ったが、令和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年度は実施していないことが</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保有する公共施設等の老朽化による修繕</a:t>
          </a:r>
          <a:r>
            <a:rPr kumimoji="1" lang="ja-JP" altLang="ja-JP" sz="1100">
              <a:solidFill>
                <a:schemeClr val="dk1"/>
              </a:solidFill>
              <a:effectLst/>
              <a:latin typeface="+mn-lt"/>
              <a:ea typeface="+mn-ea"/>
              <a:cs typeface="+mn-cs"/>
            </a:rPr>
            <a:t>により増加が見込まれるため、公共施設等総合管理計画に基いた計画的な長寿命化対策及び公共施設等の有効活用</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70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55</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70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55</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392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134620</xdr:rowOff>
    </xdr:from>
    <xdr:to>
      <xdr:col>69</xdr:col>
      <xdr:colOff>92075</xdr:colOff>
      <xdr:row>54</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9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補助費等は対前年度比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の減となったが</a:t>
          </a:r>
          <a:r>
            <a:rPr kumimoji="1" lang="ja-JP" altLang="ja-JP" sz="1100">
              <a:solidFill>
                <a:schemeClr val="dk1"/>
              </a:solidFill>
              <a:effectLst/>
              <a:latin typeface="+mn-lt"/>
              <a:ea typeface="+mn-ea"/>
              <a:cs typeface="+mn-cs"/>
            </a:rPr>
            <a:t>、類似団体と比較して高い水準で推移している。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　今後は補助金の交付要綱を厳格に定め、費用対効果等を十分に精査し、不適当な補助金は見直しや廃止を行う。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110998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272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54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152146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165862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公債費は対前年度比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借入公有林施業転換事業の償還開始</a:t>
          </a:r>
          <a:r>
            <a:rPr kumimoji="1" lang="ja-JP" altLang="en-US" sz="1100">
              <a:solidFill>
                <a:schemeClr val="dk1"/>
              </a:solidFill>
              <a:effectLst/>
              <a:latin typeface="+mn-lt"/>
              <a:ea typeface="+mn-ea"/>
              <a:cs typeface="+mn-cs"/>
            </a:rPr>
            <a:t>が大きな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で、類似団体と比較して高い水準で推移している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借入公有林施業転換事業の償還は、普通交付税措置がなく令和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年度まで続くなかで、予定している大規模事業の実施により比率が上昇することから、引き続き計画的な繰上償還を</a:t>
          </a:r>
          <a:r>
            <a:rPr kumimoji="1" lang="ja-JP" altLang="en-US" sz="1100">
              <a:solidFill>
                <a:schemeClr val="dk1"/>
              </a:solidFill>
              <a:effectLst/>
              <a:latin typeface="+mn-lt"/>
              <a:ea typeface="+mn-ea"/>
              <a:cs typeface="+mn-cs"/>
            </a:rPr>
            <a:t>行う</a:t>
          </a:r>
          <a:r>
            <a:rPr kumimoji="1" lang="ja-JP" altLang="ja-JP" sz="1100">
              <a:solidFill>
                <a:schemeClr val="dk1"/>
              </a:solidFill>
              <a:effectLst/>
              <a:latin typeface="+mn-lt"/>
              <a:ea typeface="+mn-ea"/>
              <a:cs typeface="+mn-cs"/>
            </a:rPr>
            <a:t>などの対策を講じる必要がある。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88900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248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24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165100</xdr:rowOff>
    </xdr:from>
    <xdr:to>
      <xdr:col>15</xdr:col>
      <xdr:colOff>98425</xdr:colOff>
      <xdr:row>78</xdr:row>
      <xdr:rowOff>62230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667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78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114300</xdr:rowOff>
    </xdr:from>
    <xdr:to>
      <xdr:col>15</xdr:col>
      <xdr:colOff>149225</xdr:colOff>
      <xdr:row>78</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xdr:rowOff>
    </xdr:from>
    <xdr:to>
      <xdr:col>11</xdr:col>
      <xdr:colOff>60325</xdr:colOff>
      <xdr:row>78</xdr:row>
      <xdr:rowOff>113030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97807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a:t>
          </a:r>
          <a:r>
            <a:rPr kumimoji="1" lang="ja-JP" altLang="en-US"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％の増となったが、</a:t>
          </a:r>
          <a:r>
            <a:rPr kumimoji="1" lang="ja-JP" altLang="ja-JP" sz="1100">
              <a:solidFill>
                <a:schemeClr val="dk1"/>
              </a:solidFill>
              <a:effectLst/>
              <a:latin typeface="+mn-lt"/>
              <a:ea typeface="+mn-ea"/>
              <a:cs typeface="+mn-cs"/>
            </a:rPr>
            <a:t>類似団体と比較して低い水準で推移している。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今後も行財政改革大綱実施計画に基き、歳出削減と町税等の徴収率の向上の取り組みにより更なる改善に努める。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05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0574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76</xdr:row>
      <xdr:rowOff>146050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3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146050</xdr:rowOff>
    </xdr:from>
    <xdr:to>
      <xdr:col>69</xdr:col>
      <xdr:colOff>92075</xdr:colOff>
      <xdr:row>76</xdr:row>
      <xdr:rowOff>168911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176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57150</xdr:rowOff>
    </xdr:from>
    <xdr:to>
      <xdr:col>74</xdr:col>
      <xdr:colOff>31750</xdr:colOff>
      <xdr:row>76</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10079</xdr:rowOff>
    </xdr:from>
    <xdr:to>
      <xdr:col>29</xdr:col>
      <xdr:colOff>127000</xdr:colOff>
      <xdr:row>12</xdr:row>
      <xdr:rowOff>93716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15104"/>
          <a:ext cx="647700" cy="83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93716</xdr:rowOff>
    </xdr:from>
    <xdr:to>
      <xdr:col>26</xdr:col>
      <xdr:colOff>50800</xdr:colOff>
      <xdr:row>12</xdr:row>
      <xdr:rowOff>114343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98741"/>
          <a:ext cx="698500" cy="20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52126</xdr:rowOff>
    </xdr:from>
    <xdr:to>
      <xdr:col>22</xdr:col>
      <xdr:colOff>114300</xdr:colOff>
      <xdr:row>12</xdr:row>
      <xdr:rowOff>114343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157151"/>
          <a:ext cx="698500" cy="6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52126</xdr:rowOff>
    </xdr:from>
    <xdr:to>
      <xdr:col>18</xdr:col>
      <xdr:colOff>177800</xdr:colOff>
      <xdr:row>12</xdr:row>
      <xdr:rowOff>110274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157151"/>
          <a:ext cx="698500" cy="58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130729</xdr:rowOff>
    </xdr:from>
    <xdr:to>
      <xdr:col>29</xdr:col>
      <xdr:colOff>177800</xdr:colOff>
      <xdr:row>12</xdr:row>
      <xdr:rowOff>60879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6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39306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7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42916</xdr:rowOff>
    </xdr:from>
    <xdr:to>
      <xdr:col>26</xdr:col>
      <xdr:colOff>101600</xdr:colOff>
      <xdr:row>12</xdr:row>
      <xdr:rowOff>144516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4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154693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1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63543</xdr:rowOff>
    </xdr:from>
    <xdr:to>
      <xdr:col>22</xdr:col>
      <xdr:colOff>165100</xdr:colOff>
      <xdr:row>12</xdr:row>
      <xdr:rowOff>165143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8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3870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1326</xdr:rowOff>
    </xdr:from>
    <xdr:to>
      <xdr:col>19</xdr:col>
      <xdr:colOff>38100</xdr:colOff>
      <xdr:row>12</xdr:row>
      <xdr:rowOff>102926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113103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87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59474</xdr:rowOff>
    </xdr:from>
    <xdr:to>
      <xdr:col>15</xdr:col>
      <xdr:colOff>101600</xdr:colOff>
      <xdr:row>12</xdr:row>
      <xdr:rowOff>161074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6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171251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3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254004</xdr:rowOff>
    </xdr:from>
    <xdr:to>
      <xdr:col>29</xdr:col>
      <xdr:colOff>127000</xdr:colOff>
      <xdr:row>35</xdr:row>
      <xdr:rowOff>145386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521454"/>
          <a:ext cx="647700" cy="234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145386</xdr:rowOff>
    </xdr:from>
    <xdr:to>
      <xdr:col>26</xdr:col>
      <xdr:colOff>50800</xdr:colOff>
      <xdr:row>35</xdr:row>
      <xdr:rowOff>183334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55736"/>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183334</xdr:rowOff>
    </xdr:from>
    <xdr:to>
      <xdr:col>22</xdr:col>
      <xdr:colOff>114300</xdr:colOff>
      <xdr:row>35</xdr:row>
      <xdr:rowOff>197441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793684"/>
          <a:ext cx="698500" cy="1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197441</xdr:rowOff>
    </xdr:from>
    <xdr:to>
      <xdr:col>18</xdr:col>
      <xdr:colOff>177800</xdr:colOff>
      <xdr:row>35</xdr:row>
      <xdr:rowOff>263899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07791"/>
          <a:ext cx="698500" cy="6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203203</xdr:rowOff>
    </xdr:from>
    <xdr:to>
      <xdr:col>29</xdr:col>
      <xdr:colOff>177800</xdr:colOff>
      <xdr:row>34</xdr:row>
      <xdr:rowOff>304803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47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48280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3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94586</xdr:rowOff>
    </xdr:from>
    <xdr:to>
      <xdr:col>26</xdr:col>
      <xdr:colOff>101600</xdr:colOff>
      <xdr:row>35</xdr:row>
      <xdr:rowOff>196186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0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206363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7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132534</xdr:rowOff>
    </xdr:from>
    <xdr:to>
      <xdr:col>22</xdr:col>
      <xdr:colOff>165100</xdr:colOff>
      <xdr:row>35</xdr:row>
      <xdr:rowOff>234134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4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244311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1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146641</xdr:rowOff>
    </xdr:from>
    <xdr:to>
      <xdr:col>19</xdr:col>
      <xdr:colOff>38100</xdr:colOff>
      <xdr:row>35</xdr:row>
      <xdr:rowOff>248241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5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258418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2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213099</xdr:rowOff>
    </xdr:from>
    <xdr:to>
      <xdr:col>15</xdr:col>
      <xdr:colOff>101600</xdr:colOff>
      <xdr:row>35</xdr:row>
      <xdr:rowOff>314699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2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324876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9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6,784
6,737
307.03
10,349,418
10,169,969
91,539
4,933,481
14,704,413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45562</xdr:rowOff>
    </xdr:from>
    <xdr:to>
      <xdr:col>24</xdr:col>
      <xdr:colOff>63500</xdr:colOff>
      <xdr:row>32</xdr:row>
      <xdr:rowOff>85903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31962"/>
          <a:ext cx="838200" cy="4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85903</xdr:rowOff>
    </xdr:from>
    <xdr:to>
      <xdr:col>19</xdr:col>
      <xdr:colOff>177800</xdr:colOff>
      <xdr:row>32</xdr:row>
      <xdr:rowOff>89301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72303"/>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89301</xdr:rowOff>
    </xdr:from>
    <xdr:to>
      <xdr:col>15</xdr:col>
      <xdr:colOff>50800</xdr:colOff>
      <xdr:row>33</xdr:row>
      <xdr:rowOff>160922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75701"/>
          <a:ext cx="889000" cy="24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160922</xdr:rowOff>
    </xdr:from>
    <xdr:to>
      <xdr:col>10</xdr:col>
      <xdr:colOff>114300</xdr:colOff>
      <xdr:row>34</xdr:row>
      <xdr:rowOff>50653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18772"/>
          <a:ext cx="889000" cy="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166212</xdr:rowOff>
    </xdr:from>
    <xdr:to>
      <xdr:col>24</xdr:col>
      <xdr:colOff>114300</xdr:colOff>
      <xdr:row>32</xdr:row>
      <xdr:rowOff>96362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8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17639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3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35103</xdr:rowOff>
    </xdr:from>
    <xdr:to>
      <xdr:col>20</xdr:col>
      <xdr:colOff>38100</xdr:colOff>
      <xdr:row>32</xdr:row>
      <xdr:rowOff>136703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153230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38501</xdr:rowOff>
    </xdr:from>
    <xdr:to>
      <xdr:col>15</xdr:col>
      <xdr:colOff>101600</xdr:colOff>
      <xdr:row>32</xdr:row>
      <xdr:rowOff>140101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156628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0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110122</xdr:rowOff>
    </xdr:from>
    <xdr:to>
      <xdr:col>10</xdr:col>
      <xdr:colOff>165100</xdr:colOff>
      <xdr:row>34</xdr:row>
      <xdr:rowOff>40272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56799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4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171303</xdr:rowOff>
    </xdr:from>
    <xdr:to>
      <xdr:col>6</xdr:col>
      <xdr:colOff>38100</xdr:colOff>
      <xdr:row>34</xdr:row>
      <xdr:rowOff>101453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117980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0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142611</xdr:rowOff>
    </xdr:from>
    <xdr:to>
      <xdr:col>24</xdr:col>
      <xdr:colOff>63500</xdr:colOff>
      <xdr:row>57</xdr:row>
      <xdr:rowOff>19020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43811"/>
          <a:ext cx="838200" cy="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19020</xdr:rowOff>
    </xdr:from>
    <xdr:to>
      <xdr:col>19</xdr:col>
      <xdr:colOff>177800</xdr:colOff>
      <xdr:row>57</xdr:row>
      <xdr:rowOff>48193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91670"/>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11444</xdr:rowOff>
    </xdr:from>
    <xdr:to>
      <xdr:col>15</xdr:col>
      <xdr:colOff>50800</xdr:colOff>
      <xdr:row>57</xdr:row>
      <xdr:rowOff>48193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84094"/>
          <a:ext cx="8890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5659</xdr:rowOff>
    </xdr:from>
    <xdr:to>
      <xdr:col>10</xdr:col>
      <xdr:colOff>114300</xdr:colOff>
      <xdr:row>57</xdr:row>
      <xdr:rowOff>11444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78309"/>
          <a:ext cx="889000" cy="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91811</xdr:rowOff>
    </xdr:from>
    <xdr:to>
      <xdr:col>24</xdr:col>
      <xdr:colOff>114300</xdr:colOff>
      <xdr:row>57</xdr:row>
      <xdr:rowOff>21961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114688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4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139670</xdr:rowOff>
    </xdr:from>
    <xdr:to>
      <xdr:col>20</xdr:col>
      <xdr:colOff>38100</xdr:colOff>
      <xdr:row>57</xdr:row>
      <xdr:rowOff>69820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86347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1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168843</xdr:rowOff>
    </xdr:from>
    <xdr:to>
      <xdr:col>15</xdr:col>
      <xdr:colOff>101600</xdr:colOff>
      <xdr:row>57</xdr:row>
      <xdr:rowOff>98993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115520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4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132094</xdr:rowOff>
    </xdr:from>
    <xdr:to>
      <xdr:col>10</xdr:col>
      <xdr:colOff>165100</xdr:colOff>
      <xdr:row>57</xdr:row>
      <xdr:rowOff>62244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78771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0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126309</xdr:rowOff>
    </xdr:from>
    <xdr:to>
      <xdr:col>6</xdr:col>
      <xdr:colOff>38100</xdr:colOff>
      <xdr:row>57</xdr:row>
      <xdr:rowOff>56459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2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72986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0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56090</xdr:rowOff>
    </xdr:from>
    <xdr:to>
      <xdr:col>24</xdr:col>
      <xdr:colOff>63500</xdr:colOff>
      <xdr:row>78</xdr:row>
      <xdr:rowOff>57175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29190"/>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22637</xdr:rowOff>
    </xdr:from>
    <xdr:to>
      <xdr:col>19</xdr:col>
      <xdr:colOff>177800</xdr:colOff>
      <xdr:row>78</xdr:row>
      <xdr:rowOff>56090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95737"/>
          <a:ext cx="889000" cy="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22637</xdr:rowOff>
    </xdr:from>
    <xdr:to>
      <xdr:col>15</xdr:col>
      <xdr:colOff>50800</xdr:colOff>
      <xdr:row>78</xdr:row>
      <xdr:rowOff>117697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95737"/>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101485</xdr:rowOff>
    </xdr:from>
    <xdr:to>
      <xdr:col>10</xdr:col>
      <xdr:colOff>114300</xdr:colOff>
      <xdr:row>78</xdr:row>
      <xdr:rowOff>117697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4585"/>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6375</xdr:rowOff>
    </xdr:from>
    <xdr:to>
      <xdr:col>24</xdr:col>
      <xdr:colOff>114300</xdr:colOff>
      <xdr:row>78</xdr:row>
      <xdr:rowOff>107975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156252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5290</xdr:rowOff>
    </xdr:from>
    <xdr:to>
      <xdr:col>20</xdr:col>
      <xdr:colOff>38100</xdr:colOff>
      <xdr:row>78</xdr:row>
      <xdr:rowOff>106890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98017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143287</xdr:rowOff>
    </xdr:from>
    <xdr:to>
      <xdr:col>15</xdr:col>
      <xdr:colOff>101600</xdr:colOff>
      <xdr:row>78</xdr:row>
      <xdr:rowOff>73437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64564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4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66897</xdr:rowOff>
    </xdr:from>
    <xdr:to>
      <xdr:col>10</xdr:col>
      <xdr:colOff>165100</xdr:colOff>
      <xdr:row>78</xdr:row>
      <xdr:rowOff>168497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159624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50685</xdr:rowOff>
    </xdr:from>
    <xdr:to>
      <xdr:col>6</xdr:col>
      <xdr:colOff>38100</xdr:colOff>
      <xdr:row>78</xdr:row>
      <xdr:rowOff>152285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143412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87252</xdr:rowOff>
    </xdr:from>
    <xdr:to>
      <xdr:col>24</xdr:col>
      <xdr:colOff>63500</xdr:colOff>
      <xdr:row>94</xdr:row>
      <xdr:rowOff>100174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03552"/>
          <a:ext cx="8382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100174</xdr:rowOff>
    </xdr:from>
    <xdr:to>
      <xdr:col>19</xdr:col>
      <xdr:colOff>177800</xdr:colOff>
      <xdr:row>95</xdr:row>
      <xdr:rowOff>2606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16474"/>
          <a:ext cx="889000" cy="7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2606</xdr:rowOff>
    </xdr:from>
    <xdr:to>
      <xdr:col>15</xdr:col>
      <xdr:colOff>50800</xdr:colOff>
      <xdr:row>95</xdr:row>
      <xdr:rowOff>115131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90356"/>
          <a:ext cx="889000" cy="1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115131</xdr:rowOff>
    </xdr:from>
    <xdr:to>
      <xdr:col>10</xdr:col>
      <xdr:colOff>114300</xdr:colOff>
      <xdr:row>95</xdr:row>
      <xdr:rowOff>136423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02881"/>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36452</xdr:rowOff>
    </xdr:from>
    <xdr:to>
      <xdr:col>24</xdr:col>
      <xdr:colOff>114300</xdr:colOff>
      <xdr:row>94</xdr:row>
      <xdr:rowOff>138052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59329</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0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49374</xdr:rowOff>
    </xdr:from>
    <xdr:to>
      <xdr:col>20</xdr:col>
      <xdr:colOff>38100</xdr:colOff>
      <xdr:row>94</xdr:row>
      <xdr:rowOff>150974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167501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123256</xdr:rowOff>
    </xdr:from>
    <xdr:to>
      <xdr:col>15</xdr:col>
      <xdr:colOff>101600</xdr:colOff>
      <xdr:row>95</xdr:row>
      <xdr:rowOff>53406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3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69933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0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64331</xdr:rowOff>
    </xdr:from>
    <xdr:to>
      <xdr:col>10</xdr:col>
      <xdr:colOff>165100</xdr:colOff>
      <xdr:row>95</xdr:row>
      <xdr:rowOff>165931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85623</xdr:rowOff>
    </xdr:from>
    <xdr:to>
      <xdr:col>6</xdr:col>
      <xdr:colOff>38100</xdr:colOff>
      <xdr:row>96</xdr:row>
      <xdr:rowOff>15773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32300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150826</xdr:rowOff>
    </xdr:from>
    <xdr:to>
      <xdr:col>55</xdr:col>
      <xdr:colOff>0</xdr:colOff>
      <xdr:row>35</xdr:row>
      <xdr:rowOff>688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980126"/>
          <a:ext cx="8382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136807</xdr:rowOff>
    </xdr:from>
    <xdr:to>
      <xdr:col>50</xdr:col>
      <xdr:colOff>114300</xdr:colOff>
      <xdr:row>34</xdr:row>
      <xdr:rowOff>150826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623207"/>
          <a:ext cx="889000" cy="3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136807</xdr:rowOff>
    </xdr:from>
    <xdr:to>
      <xdr:col>45</xdr:col>
      <xdr:colOff>177800</xdr:colOff>
      <xdr:row>35</xdr:row>
      <xdr:rowOff>34501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623207"/>
          <a:ext cx="889000" cy="4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127891</xdr:rowOff>
    </xdr:from>
    <xdr:to>
      <xdr:col>41</xdr:col>
      <xdr:colOff>50800</xdr:colOff>
      <xdr:row>35</xdr:row>
      <xdr:rowOff>34501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5957191"/>
          <a:ext cx="889000" cy="7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121338</xdr:rowOff>
    </xdr:from>
    <xdr:to>
      <xdr:col>55</xdr:col>
      <xdr:colOff>50800</xdr:colOff>
      <xdr:row>35</xdr:row>
      <xdr:rowOff>51488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9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144215</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0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100026</xdr:rowOff>
    </xdr:from>
    <xdr:to>
      <xdr:col>50</xdr:col>
      <xdr:colOff>165100</xdr:colOff>
      <xdr:row>35</xdr:row>
      <xdr:rowOff>30176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9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46703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70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86007</xdr:rowOff>
    </xdr:from>
    <xdr:to>
      <xdr:col>46</xdr:col>
      <xdr:colOff>38100</xdr:colOff>
      <xdr:row>33</xdr:row>
      <xdr:rowOff>16157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5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32684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34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155151</xdr:rowOff>
    </xdr:from>
    <xdr:to>
      <xdr:col>41</xdr:col>
      <xdr:colOff>101600</xdr:colOff>
      <xdr:row>35</xdr:row>
      <xdr:rowOff>85301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59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101828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75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77091</xdr:rowOff>
    </xdr:from>
    <xdr:to>
      <xdr:col>36</xdr:col>
      <xdr:colOff>165100</xdr:colOff>
      <xdr:row>35</xdr:row>
      <xdr:rowOff>7241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59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23768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68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98765</xdr:rowOff>
    </xdr:from>
    <xdr:to>
      <xdr:col>55</xdr:col>
      <xdr:colOff>0</xdr:colOff>
      <xdr:row>56</xdr:row>
      <xdr:rowOff>157456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99965"/>
          <a:ext cx="838200" cy="5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98765</xdr:rowOff>
    </xdr:from>
    <xdr:to>
      <xdr:col>50</xdr:col>
      <xdr:colOff>114300</xdr:colOff>
      <xdr:row>56</xdr:row>
      <xdr:rowOff>134012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99965"/>
          <a:ext cx="889000" cy="3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134012</xdr:rowOff>
    </xdr:from>
    <xdr:to>
      <xdr:col>45</xdr:col>
      <xdr:colOff>177800</xdr:colOff>
      <xdr:row>57</xdr:row>
      <xdr:rowOff>138188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35212"/>
          <a:ext cx="889000" cy="1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119440</xdr:rowOff>
    </xdr:from>
    <xdr:to>
      <xdr:col>41</xdr:col>
      <xdr:colOff>50800</xdr:colOff>
      <xdr:row>57</xdr:row>
      <xdr:rowOff>138188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92090"/>
          <a:ext cx="889000" cy="1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106656</xdr:rowOff>
    </xdr:from>
    <xdr:to>
      <xdr:col>55</xdr:col>
      <xdr:colOff>50800</xdr:colOff>
      <xdr:row>57</xdr:row>
      <xdr:rowOff>36806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129533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5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47965</xdr:rowOff>
    </xdr:from>
    <xdr:to>
      <xdr:col>50</xdr:col>
      <xdr:colOff>165100</xdr:colOff>
      <xdr:row>56</xdr:row>
      <xdr:rowOff>149565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166092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2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83212</xdr:rowOff>
    </xdr:from>
    <xdr:to>
      <xdr:col>46</xdr:col>
      <xdr:colOff>38100</xdr:colOff>
      <xdr:row>57</xdr:row>
      <xdr:rowOff>13362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29889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45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87388</xdr:rowOff>
    </xdr:from>
    <xdr:to>
      <xdr:col>41</xdr:col>
      <xdr:colOff>101600</xdr:colOff>
      <xdr:row>58</xdr:row>
      <xdr:rowOff>17538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6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34065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3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68640</xdr:rowOff>
    </xdr:from>
    <xdr:to>
      <xdr:col>36</xdr:col>
      <xdr:colOff>165100</xdr:colOff>
      <xdr:row>57</xdr:row>
      <xdr:rowOff>170240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15317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1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121876</xdr:rowOff>
    </xdr:from>
    <xdr:to>
      <xdr:col>55</xdr:col>
      <xdr:colOff>0</xdr:colOff>
      <xdr:row>78</xdr:row>
      <xdr:rowOff>57708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23526"/>
          <a:ext cx="8382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121876</xdr:rowOff>
    </xdr:from>
    <xdr:to>
      <xdr:col>50</xdr:col>
      <xdr:colOff>114300</xdr:colOff>
      <xdr:row>78</xdr:row>
      <xdr:rowOff>79022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23526"/>
          <a:ext cx="889000" cy="12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79022</xdr:rowOff>
    </xdr:from>
    <xdr:to>
      <xdr:col>45</xdr:col>
      <xdr:colOff>177800</xdr:colOff>
      <xdr:row>78</xdr:row>
      <xdr:rowOff>88847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52122"/>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80021</xdr:rowOff>
    </xdr:from>
    <xdr:to>
      <xdr:col>41</xdr:col>
      <xdr:colOff>50800</xdr:colOff>
      <xdr:row>78</xdr:row>
      <xdr:rowOff>88847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53121"/>
          <a:ext cx="889000" cy="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6908</xdr:rowOff>
    </xdr:from>
    <xdr:to>
      <xdr:col>55</xdr:col>
      <xdr:colOff>50800</xdr:colOff>
      <xdr:row>78</xdr:row>
      <xdr:rowOff>108508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29785</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71076</xdr:rowOff>
    </xdr:from>
    <xdr:to>
      <xdr:col>50</xdr:col>
      <xdr:colOff>165100</xdr:colOff>
      <xdr:row>78</xdr:row>
      <xdr:rowOff>1226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17753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304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28222</xdr:rowOff>
    </xdr:from>
    <xdr:to>
      <xdr:col>46</xdr:col>
      <xdr:colOff>38100</xdr:colOff>
      <xdr:row>78</xdr:row>
      <xdr:rowOff>129822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146349</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317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38047</xdr:rowOff>
    </xdr:from>
    <xdr:to>
      <xdr:col>41</xdr:col>
      <xdr:colOff>101600</xdr:colOff>
      <xdr:row>78</xdr:row>
      <xdr:rowOff>139647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156174</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18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29221</xdr:rowOff>
    </xdr:from>
    <xdr:to>
      <xdr:col>36</xdr:col>
      <xdr:colOff>165100</xdr:colOff>
      <xdr:row>78</xdr:row>
      <xdr:rowOff>130821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147348</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17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114212</xdr:rowOff>
    </xdr:from>
    <xdr:to>
      <xdr:col>55</xdr:col>
      <xdr:colOff>0</xdr:colOff>
      <xdr:row>96</xdr:row>
      <xdr:rowOff>40323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01962"/>
          <a:ext cx="838200" cy="9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88052</xdr:rowOff>
    </xdr:from>
    <xdr:to>
      <xdr:col>50</xdr:col>
      <xdr:colOff>114300</xdr:colOff>
      <xdr:row>96</xdr:row>
      <xdr:rowOff>40323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204352"/>
          <a:ext cx="889000" cy="29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88052</xdr:rowOff>
    </xdr:from>
    <xdr:to>
      <xdr:col>45</xdr:col>
      <xdr:colOff>177800</xdr:colOff>
      <xdr:row>97</xdr:row>
      <xdr:rowOff>104541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204352"/>
          <a:ext cx="889000" cy="53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78645</xdr:rowOff>
    </xdr:from>
    <xdr:to>
      <xdr:col>41</xdr:col>
      <xdr:colOff>50800</xdr:colOff>
      <xdr:row>97</xdr:row>
      <xdr:rowOff>104541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0929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63412</xdr:rowOff>
    </xdr:from>
    <xdr:to>
      <xdr:col>55</xdr:col>
      <xdr:colOff>50800</xdr:colOff>
      <xdr:row>95</xdr:row>
      <xdr:rowOff>165012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86289</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0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160973</xdr:rowOff>
    </xdr:from>
    <xdr:to>
      <xdr:col>50</xdr:col>
      <xdr:colOff>165100</xdr:colOff>
      <xdr:row>96</xdr:row>
      <xdr:rowOff>91123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107650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22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37252</xdr:rowOff>
    </xdr:from>
    <xdr:to>
      <xdr:col>46</xdr:col>
      <xdr:colOff>38100</xdr:colOff>
      <xdr:row>94</xdr:row>
      <xdr:rowOff>138852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155379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592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53741</xdr:rowOff>
    </xdr:from>
    <xdr:to>
      <xdr:col>41</xdr:col>
      <xdr:colOff>101600</xdr:colOff>
      <xdr:row>97</xdr:row>
      <xdr:rowOff>155341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146468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27845</xdr:rowOff>
    </xdr:from>
    <xdr:to>
      <xdr:col>36</xdr:col>
      <xdr:colOff>165100</xdr:colOff>
      <xdr:row>97</xdr:row>
      <xdr:rowOff>129445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145972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28334</xdr:rowOff>
    </xdr:from>
    <xdr:to>
      <xdr:col>85</xdr:col>
      <xdr:colOff>127000</xdr:colOff>
      <xdr:row>38</xdr:row>
      <xdr:rowOff>52832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371984"/>
          <a:ext cx="838200" cy="1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52832</xdr:rowOff>
    </xdr:from>
    <xdr:to>
      <xdr:col>81</xdr:col>
      <xdr:colOff>50800</xdr:colOff>
      <xdr:row>39</xdr:row>
      <xdr:rowOff>28189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67932"/>
          <a:ext cx="889000" cy="14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9085</xdr:rowOff>
    </xdr:from>
    <xdr:to>
      <xdr:col>76</xdr:col>
      <xdr:colOff>114300</xdr:colOff>
      <xdr:row>39</xdr:row>
      <xdr:rowOff>28189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95635"/>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9085</xdr:rowOff>
    </xdr:from>
    <xdr:to>
      <xdr:col>71</xdr:col>
      <xdr:colOff>177800</xdr:colOff>
      <xdr:row>39</xdr:row>
      <xdr:rowOff>21034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5635"/>
          <a:ext cx="8890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148984</xdr:rowOff>
    </xdr:from>
    <xdr:to>
      <xdr:col>85</xdr:col>
      <xdr:colOff>177800</xdr:colOff>
      <xdr:row>37</xdr:row>
      <xdr:rowOff>79134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3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411</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1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2032</xdr:rowOff>
    </xdr:from>
    <xdr:to>
      <xdr:col>81</xdr:col>
      <xdr:colOff>101600</xdr:colOff>
      <xdr:row>38</xdr:row>
      <xdr:rowOff>103632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120159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2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148839</xdr:rowOff>
    </xdr:from>
    <xdr:to>
      <xdr:col>76</xdr:col>
      <xdr:colOff>165100</xdr:colOff>
      <xdr:row>39</xdr:row>
      <xdr:rowOff>78989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70116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5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129735</xdr:rowOff>
    </xdr:from>
    <xdr:to>
      <xdr:col>72</xdr:col>
      <xdr:colOff>38100</xdr:colOff>
      <xdr:row>39</xdr:row>
      <xdr:rowOff>59885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51012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141684</xdr:rowOff>
    </xdr:from>
    <xdr:to>
      <xdr:col>67</xdr:col>
      <xdr:colOff>101600</xdr:colOff>
      <xdr:row>39</xdr:row>
      <xdr:rowOff>71834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62961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150452</xdr:rowOff>
    </xdr:from>
    <xdr:to>
      <xdr:col>85</xdr:col>
      <xdr:colOff>127000</xdr:colOff>
      <xdr:row>75</xdr:row>
      <xdr:rowOff>24147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37752"/>
          <a:ext cx="838200" cy="4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24147</xdr:rowOff>
    </xdr:from>
    <xdr:to>
      <xdr:col>81</xdr:col>
      <xdr:colOff>50800</xdr:colOff>
      <xdr:row>75</xdr:row>
      <xdr:rowOff>44637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882897"/>
          <a:ext cx="8890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44637</xdr:rowOff>
    </xdr:from>
    <xdr:to>
      <xdr:col>76</xdr:col>
      <xdr:colOff>114300</xdr:colOff>
      <xdr:row>75</xdr:row>
      <xdr:rowOff>96734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03387"/>
          <a:ext cx="889000" cy="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125668</xdr:rowOff>
    </xdr:from>
    <xdr:to>
      <xdr:col>71</xdr:col>
      <xdr:colOff>177800</xdr:colOff>
      <xdr:row>75</xdr:row>
      <xdr:rowOff>96734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812968"/>
          <a:ext cx="889000" cy="14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99652</xdr:rowOff>
    </xdr:from>
    <xdr:to>
      <xdr:col>85</xdr:col>
      <xdr:colOff>177800</xdr:colOff>
      <xdr:row>75</xdr:row>
      <xdr:rowOff>29802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122529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144797</xdr:rowOff>
    </xdr:from>
    <xdr:to>
      <xdr:col>81</xdr:col>
      <xdr:colOff>101600</xdr:colOff>
      <xdr:row>75</xdr:row>
      <xdr:rowOff>74947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91474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0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165287</xdr:rowOff>
    </xdr:from>
    <xdr:to>
      <xdr:col>76</xdr:col>
      <xdr:colOff>165100</xdr:colOff>
      <xdr:row>75</xdr:row>
      <xdr:rowOff>95437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111964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2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45934</xdr:rowOff>
    </xdr:from>
    <xdr:to>
      <xdr:col>72</xdr:col>
      <xdr:colOff>38100</xdr:colOff>
      <xdr:row>75</xdr:row>
      <xdr:rowOff>147535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046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164061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7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74868</xdr:rowOff>
    </xdr:from>
    <xdr:to>
      <xdr:col>67</xdr:col>
      <xdr:colOff>101600</xdr:colOff>
      <xdr:row>75</xdr:row>
      <xdr:rowOff>5018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21545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53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35877</xdr:rowOff>
    </xdr:from>
    <xdr:to>
      <xdr:col>85</xdr:col>
      <xdr:colOff>127000</xdr:colOff>
      <xdr:row>98</xdr:row>
      <xdr:rowOff>131688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37977"/>
          <a:ext cx="838200" cy="9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35877</xdr:rowOff>
    </xdr:from>
    <xdr:to>
      <xdr:col>81</xdr:col>
      <xdr:colOff>50800</xdr:colOff>
      <xdr:row>98</xdr:row>
      <xdr:rowOff>170507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37977"/>
          <a:ext cx="889000" cy="13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170507</xdr:rowOff>
    </xdr:from>
    <xdr:to>
      <xdr:col>76</xdr:col>
      <xdr:colOff>114300</xdr:colOff>
      <xdr:row>99</xdr:row>
      <xdr:rowOff>10049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72607"/>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3677</xdr:rowOff>
    </xdr:from>
    <xdr:to>
      <xdr:col>71</xdr:col>
      <xdr:colOff>177800</xdr:colOff>
      <xdr:row>99</xdr:row>
      <xdr:rowOff>10049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7227"/>
          <a:ext cx="8890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80888</xdr:rowOff>
    </xdr:from>
    <xdr:to>
      <xdr:col>85</xdr:col>
      <xdr:colOff>177800</xdr:colOff>
      <xdr:row>99</xdr:row>
      <xdr:rowOff>11038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156527</xdr:rowOff>
    </xdr:from>
    <xdr:to>
      <xdr:col>81</xdr:col>
      <xdr:colOff>101600</xdr:colOff>
      <xdr:row>98</xdr:row>
      <xdr:rowOff>86677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103204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119707</xdr:rowOff>
    </xdr:from>
    <xdr:to>
      <xdr:col>76</xdr:col>
      <xdr:colOff>165100</xdr:colOff>
      <xdr:row>99</xdr:row>
      <xdr:rowOff>49857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40984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130699</xdr:rowOff>
    </xdr:from>
    <xdr:to>
      <xdr:col>72</xdr:col>
      <xdr:colOff>38100</xdr:colOff>
      <xdr:row>99</xdr:row>
      <xdr:rowOff>60849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51976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124327</xdr:rowOff>
    </xdr:from>
    <xdr:to>
      <xdr:col>67</xdr:col>
      <xdr:colOff>101600</xdr:colOff>
      <xdr:row>99</xdr:row>
      <xdr:rowOff>54477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45604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121224</xdr:rowOff>
    </xdr:from>
    <xdr:to>
      <xdr:col>116</xdr:col>
      <xdr:colOff>63500</xdr:colOff>
      <xdr:row>58</xdr:row>
      <xdr:rowOff>126788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65324"/>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125776</xdr:rowOff>
    </xdr:from>
    <xdr:to>
      <xdr:col>111</xdr:col>
      <xdr:colOff>177800</xdr:colOff>
      <xdr:row>58</xdr:row>
      <xdr:rowOff>126788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69876"/>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170821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125577</xdr:rowOff>
    </xdr:from>
    <xdr:to>
      <xdr:col>107</xdr:col>
      <xdr:colOff>50800</xdr:colOff>
      <xdr:row>58</xdr:row>
      <xdr:rowOff>125776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69677"/>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122246</xdr:rowOff>
    </xdr:from>
    <xdr:to>
      <xdr:col>102</xdr:col>
      <xdr:colOff>114300</xdr:colOff>
      <xdr:row>58</xdr:row>
      <xdr:rowOff>125577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66346"/>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70424</xdr:rowOff>
    </xdr:from>
    <xdr:to>
      <xdr:col>116</xdr:col>
      <xdr:colOff>114300</xdr:colOff>
      <xdr:row>59</xdr:row>
      <xdr:rowOff>574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41149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75988</xdr:rowOff>
    </xdr:from>
    <xdr:to>
      <xdr:col>112</xdr:col>
      <xdr:colOff>38100</xdr:colOff>
      <xdr:row>59</xdr:row>
      <xdr:rowOff>6138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22665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9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74976</xdr:rowOff>
    </xdr:from>
    <xdr:to>
      <xdr:col>107</xdr:col>
      <xdr:colOff>101600</xdr:colOff>
      <xdr:row>59</xdr:row>
      <xdr:rowOff>5126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21653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9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74777</xdr:rowOff>
    </xdr:from>
    <xdr:to>
      <xdr:col>102</xdr:col>
      <xdr:colOff>165100</xdr:colOff>
      <xdr:row>59</xdr:row>
      <xdr:rowOff>4927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21454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71446</xdr:rowOff>
    </xdr:from>
    <xdr:to>
      <xdr:col>98</xdr:col>
      <xdr:colOff>38100</xdr:colOff>
      <xdr:row>59</xdr:row>
      <xdr:rowOff>1596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18123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114706</xdr:rowOff>
    </xdr:from>
    <xdr:to>
      <xdr:col>116</xdr:col>
      <xdr:colOff>63500</xdr:colOff>
      <xdr:row>71</xdr:row>
      <xdr:rowOff>129032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287656"/>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129032</xdr:rowOff>
    </xdr:from>
    <xdr:to>
      <xdr:col>111</xdr:col>
      <xdr:colOff>177800</xdr:colOff>
      <xdr:row>72</xdr:row>
      <xdr:rowOff>1232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301982"/>
          <a:ext cx="8890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1232</xdr:rowOff>
    </xdr:from>
    <xdr:to>
      <xdr:col>107</xdr:col>
      <xdr:colOff>50800</xdr:colOff>
      <xdr:row>72</xdr:row>
      <xdr:rowOff>29172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345632"/>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774</xdr:rowOff>
    </xdr:from>
    <xdr:to>
      <xdr:col>102</xdr:col>
      <xdr:colOff>114300</xdr:colOff>
      <xdr:row>72</xdr:row>
      <xdr:rowOff>29172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345174"/>
          <a:ext cx="889000" cy="2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63906</xdr:rowOff>
    </xdr:from>
    <xdr:to>
      <xdr:col>116</xdr:col>
      <xdr:colOff>114300</xdr:colOff>
      <xdr:row>71</xdr:row>
      <xdr:rowOff>165506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2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86783</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08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78232</xdr:rowOff>
    </xdr:from>
    <xdr:to>
      <xdr:col>112</xdr:col>
      <xdr:colOff>38100</xdr:colOff>
      <xdr:row>72</xdr:row>
      <xdr:rowOff>8382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24909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02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121882</xdr:rowOff>
    </xdr:from>
    <xdr:to>
      <xdr:col>107</xdr:col>
      <xdr:colOff>101600</xdr:colOff>
      <xdr:row>72</xdr:row>
      <xdr:rowOff>52032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68559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0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149822</xdr:rowOff>
    </xdr:from>
    <xdr:to>
      <xdr:col>102</xdr:col>
      <xdr:colOff>165100</xdr:colOff>
      <xdr:row>72</xdr:row>
      <xdr:rowOff>79972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96499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09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121424</xdr:rowOff>
    </xdr:from>
    <xdr:to>
      <xdr:col>98</xdr:col>
      <xdr:colOff>38100</xdr:colOff>
      <xdr:row>72</xdr:row>
      <xdr:rowOff>51574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2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68101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0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対前年度比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類似団体と比較して非常に高い水準で推移している。</a:t>
          </a:r>
          <a:r>
            <a:rPr kumimoji="1" lang="ja-JP" altLang="ja-JP" sz="1100">
              <a:solidFill>
                <a:schemeClr val="dk1"/>
              </a:solidFill>
              <a:effectLst/>
              <a:latin typeface="+mn-lt"/>
              <a:ea typeface="+mn-ea"/>
              <a:cs typeface="+mn-cs"/>
            </a:rPr>
            <a:t>普通建設事業費は平成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災害復旧事業を優先的に実施した以降、公共施設整備事業が増えており、今後も給食センター整備事業等、大規模事業の実施により事業費が増加することが見込まれることから、有利な起債を確保して後世への負担を少しでも軽減するよう事業実施の適正化を図り、財政の健全化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公債費は対前年度比で</a:t>
          </a:r>
          <a:r>
            <a:rPr kumimoji="1" lang="en-US" altLang="ja-JP" sz="1100">
              <a:solidFill>
                <a:schemeClr val="dk1"/>
              </a:solidFill>
              <a:effectLst/>
              <a:latin typeface="+mn-lt"/>
              <a:ea typeface="+mn-ea"/>
              <a:cs typeface="+mn-cs"/>
            </a:rPr>
            <a:t>6.4%</a:t>
          </a:r>
          <a:r>
            <a:rPr kumimoji="1" lang="ja-JP" altLang="en-US" sz="1100">
              <a:solidFill>
                <a:schemeClr val="dk1"/>
              </a:solidFill>
              <a:effectLst/>
              <a:latin typeface="+mn-lt"/>
              <a:ea typeface="+mn-ea"/>
              <a:cs typeface="+mn-cs"/>
            </a:rPr>
            <a:t>の増となっており、類似団体と比較して非常に高い水準で推移している。</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借入公有林施業転換事業の償還開始</a:t>
          </a:r>
          <a:r>
            <a:rPr kumimoji="1" lang="ja-JP" altLang="en-US" sz="1100">
              <a:solidFill>
                <a:schemeClr val="dk1"/>
              </a:solidFill>
              <a:effectLst/>
              <a:latin typeface="+mn-lt"/>
              <a:ea typeface="+mn-ea"/>
              <a:cs typeface="+mn-cs"/>
            </a:rPr>
            <a:t>が大きな要因であり、令和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年度まで単年度で約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億円ずつ元利償還を行う。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島根県津和野町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6,784
6,737
307.03
10,349,418
10,169,969
91,539
4,933,481
14,704,413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146367</xdr:rowOff>
    </xdr:from>
    <xdr:to>
      <xdr:col>24</xdr:col>
      <xdr:colOff>63500</xdr:colOff>
      <xdr:row>35</xdr:row>
      <xdr:rowOff>9398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75667"/>
          <a:ext cx="8382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9398</xdr:rowOff>
    </xdr:from>
    <xdr:to>
      <xdr:col>19</xdr:col>
      <xdr:colOff>177800</xdr:colOff>
      <xdr:row>35</xdr:row>
      <xdr:rowOff>33210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0148"/>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33210</xdr:rowOff>
    </xdr:from>
    <xdr:to>
      <xdr:col>15</xdr:col>
      <xdr:colOff>50800</xdr:colOff>
      <xdr:row>35</xdr:row>
      <xdr:rowOff>41783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396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41783</xdr:rowOff>
    </xdr:from>
    <xdr:to>
      <xdr:col>10</xdr:col>
      <xdr:colOff>114300</xdr:colOff>
      <xdr:row>35</xdr:row>
      <xdr:rowOff>103886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253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95567</xdr:rowOff>
    </xdr:from>
    <xdr:to>
      <xdr:col>24</xdr:col>
      <xdr:colOff>114300</xdr:colOff>
      <xdr:row>35</xdr:row>
      <xdr:rowOff>25717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118444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130048</xdr:rowOff>
    </xdr:from>
    <xdr:to>
      <xdr:col>20</xdr:col>
      <xdr:colOff>38100</xdr:colOff>
      <xdr:row>35</xdr:row>
      <xdr:rowOff>60198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76725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153860</xdr:rowOff>
    </xdr:from>
    <xdr:to>
      <xdr:col>15</xdr:col>
      <xdr:colOff>101600</xdr:colOff>
      <xdr:row>35</xdr:row>
      <xdr:rowOff>84010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100537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162433</xdr:rowOff>
    </xdr:from>
    <xdr:to>
      <xdr:col>10</xdr:col>
      <xdr:colOff>165100</xdr:colOff>
      <xdr:row>35</xdr:row>
      <xdr:rowOff>92583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83710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53086</xdr:rowOff>
    </xdr:from>
    <xdr:to>
      <xdr:col>6</xdr:col>
      <xdr:colOff>38100</xdr:colOff>
      <xdr:row>35</xdr:row>
      <xdr:rowOff>154686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145813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1831</xdr:rowOff>
    </xdr:from>
    <xdr:to>
      <xdr:col>24</xdr:col>
      <xdr:colOff>63500</xdr:colOff>
      <xdr:row>58</xdr:row>
      <xdr:rowOff>44370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5931"/>
          <a:ext cx="838200" cy="4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88054</xdr:rowOff>
    </xdr:from>
    <xdr:to>
      <xdr:col>19</xdr:col>
      <xdr:colOff>177800</xdr:colOff>
      <xdr:row>58</xdr:row>
      <xdr:rowOff>1831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60704"/>
          <a:ext cx="889000" cy="8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88054</xdr:rowOff>
    </xdr:from>
    <xdr:to>
      <xdr:col>15</xdr:col>
      <xdr:colOff>50800</xdr:colOff>
      <xdr:row>58</xdr:row>
      <xdr:rowOff>61403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0704"/>
          <a:ext cx="889000" cy="1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41805</xdr:rowOff>
    </xdr:from>
    <xdr:to>
      <xdr:col>10</xdr:col>
      <xdr:colOff>114300</xdr:colOff>
      <xdr:row>58</xdr:row>
      <xdr:rowOff>61403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5905"/>
          <a:ext cx="889000" cy="1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165020</xdr:rowOff>
    </xdr:from>
    <xdr:to>
      <xdr:col>24</xdr:col>
      <xdr:colOff>114300</xdr:colOff>
      <xdr:row>58</xdr:row>
      <xdr:rowOff>95170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122481</xdr:rowOff>
    </xdr:from>
    <xdr:to>
      <xdr:col>20</xdr:col>
      <xdr:colOff>38100</xdr:colOff>
      <xdr:row>58</xdr:row>
      <xdr:rowOff>52631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69158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7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37254</xdr:rowOff>
    </xdr:from>
    <xdr:to>
      <xdr:col>15</xdr:col>
      <xdr:colOff>101600</xdr:colOff>
      <xdr:row>57</xdr:row>
      <xdr:rowOff>138854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155381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8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10603</xdr:rowOff>
    </xdr:from>
    <xdr:to>
      <xdr:col>10</xdr:col>
      <xdr:colOff>165100</xdr:colOff>
      <xdr:row>58</xdr:row>
      <xdr:rowOff>112203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128730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2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162455</xdr:rowOff>
    </xdr:from>
    <xdr:to>
      <xdr:col>6</xdr:col>
      <xdr:colOff>38100</xdr:colOff>
      <xdr:row>58</xdr:row>
      <xdr:rowOff>92605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109132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1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45164</xdr:rowOff>
    </xdr:from>
    <xdr:to>
      <xdr:col>24</xdr:col>
      <xdr:colOff>63500</xdr:colOff>
      <xdr:row>72</xdr:row>
      <xdr:rowOff>154063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389564"/>
          <a:ext cx="838200" cy="10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154063</xdr:rowOff>
    </xdr:from>
    <xdr:to>
      <xdr:col>19</xdr:col>
      <xdr:colOff>177800</xdr:colOff>
      <xdr:row>73</xdr:row>
      <xdr:rowOff>131020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98463"/>
          <a:ext cx="889000" cy="1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131020</xdr:rowOff>
    </xdr:from>
    <xdr:to>
      <xdr:col>15</xdr:col>
      <xdr:colOff>50800</xdr:colOff>
      <xdr:row>74</xdr:row>
      <xdr:rowOff>87154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46870"/>
          <a:ext cx="889000" cy="1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87154</xdr:rowOff>
    </xdr:from>
    <xdr:to>
      <xdr:col>10</xdr:col>
      <xdr:colOff>114300</xdr:colOff>
      <xdr:row>74</xdr:row>
      <xdr:rowOff>148256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74454"/>
          <a:ext cx="8890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165814</xdr:rowOff>
    </xdr:from>
    <xdr:to>
      <xdr:col>24</xdr:col>
      <xdr:colOff>114300</xdr:colOff>
      <xdr:row>72</xdr:row>
      <xdr:rowOff>95964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17241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9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103263</xdr:rowOff>
    </xdr:from>
    <xdr:to>
      <xdr:col>20</xdr:col>
      <xdr:colOff>38100</xdr:colOff>
      <xdr:row>73</xdr:row>
      <xdr:rowOff>33413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49940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2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80220</xdr:rowOff>
    </xdr:from>
    <xdr:to>
      <xdr:col>15</xdr:col>
      <xdr:colOff>101600</xdr:colOff>
      <xdr:row>74</xdr:row>
      <xdr:rowOff>10370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26897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36354</xdr:rowOff>
    </xdr:from>
    <xdr:to>
      <xdr:col>10</xdr:col>
      <xdr:colOff>165100</xdr:colOff>
      <xdr:row>74</xdr:row>
      <xdr:rowOff>137954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154481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9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97456</xdr:rowOff>
    </xdr:from>
    <xdr:to>
      <xdr:col>6</xdr:col>
      <xdr:colOff>38100</xdr:colOff>
      <xdr:row>75</xdr:row>
      <xdr:rowOff>27606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44133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5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46831</xdr:rowOff>
    </xdr:from>
    <xdr:to>
      <xdr:col>24</xdr:col>
      <xdr:colOff>63500</xdr:colOff>
      <xdr:row>98</xdr:row>
      <xdr:rowOff>58382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48931"/>
          <a:ext cx="838200" cy="1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46831</xdr:rowOff>
    </xdr:from>
    <xdr:to>
      <xdr:col>19</xdr:col>
      <xdr:colOff>177800</xdr:colOff>
      <xdr:row>98</xdr:row>
      <xdr:rowOff>56879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8931"/>
          <a:ext cx="889000" cy="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56879</xdr:rowOff>
    </xdr:from>
    <xdr:to>
      <xdr:col>15</xdr:col>
      <xdr:colOff>50800</xdr:colOff>
      <xdr:row>98</xdr:row>
      <xdr:rowOff>69870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8979"/>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69870</xdr:rowOff>
    </xdr:from>
    <xdr:to>
      <xdr:col>10</xdr:col>
      <xdr:colOff>114300</xdr:colOff>
      <xdr:row>98</xdr:row>
      <xdr:rowOff>72620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1970"/>
          <a:ext cx="8890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7582</xdr:rowOff>
    </xdr:from>
    <xdr:to>
      <xdr:col>24</xdr:col>
      <xdr:colOff>114300</xdr:colOff>
      <xdr:row>98</xdr:row>
      <xdr:rowOff>109182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138409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167481</xdr:rowOff>
    </xdr:from>
    <xdr:to>
      <xdr:col>20</xdr:col>
      <xdr:colOff>38100</xdr:colOff>
      <xdr:row>98</xdr:row>
      <xdr:rowOff>97631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114158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6079</xdr:rowOff>
    </xdr:from>
    <xdr:to>
      <xdr:col>15</xdr:col>
      <xdr:colOff>101600</xdr:colOff>
      <xdr:row>98</xdr:row>
      <xdr:rowOff>107679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124206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8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19070</xdr:rowOff>
    </xdr:from>
    <xdr:to>
      <xdr:col>10</xdr:col>
      <xdr:colOff>165100</xdr:colOff>
      <xdr:row>98</xdr:row>
      <xdr:rowOff>120670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137197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9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21820</xdr:rowOff>
    </xdr:from>
    <xdr:to>
      <xdr:col>6</xdr:col>
      <xdr:colOff>38100</xdr:colOff>
      <xdr:row>98</xdr:row>
      <xdr:rowOff>123420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139947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9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135677</xdr:rowOff>
    </xdr:from>
    <xdr:to>
      <xdr:col>55</xdr:col>
      <xdr:colOff>0</xdr:colOff>
      <xdr:row>38</xdr:row>
      <xdr:rowOff>135813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0777"/>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135677</xdr:rowOff>
    </xdr:from>
    <xdr:to>
      <xdr:col>50</xdr:col>
      <xdr:colOff>114300</xdr:colOff>
      <xdr:row>38</xdr:row>
      <xdr:rowOff>135677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0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135677</xdr:rowOff>
    </xdr:from>
    <xdr:to>
      <xdr:col>45</xdr:col>
      <xdr:colOff>177800</xdr:colOff>
      <xdr:row>38</xdr:row>
      <xdr:rowOff>135768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507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135768</xdr:rowOff>
    </xdr:from>
    <xdr:to>
      <xdr:col>41</xdr:col>
      <xdr:colOff>50800</xdr:colOff>
      <xdr:row>38</xdr:row>
      <xdr:rowOff>135859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5086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85013</xdr:rowOff>
    </xdr:from>
    <xdr:to>
      <xdr:col>55</xdr:col>
      <xdr:colOff>50800</xdr:colOff>
      <xdr:row>39</xdr:row>
      <xdr:rowOff>15163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21149</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84877</xdr:rowOff>
    </xdr:from>
    <xdr:to>
      <xdr:col>50</xdr:col>
      <xdr:colOff>165100</xdr:colOff>
      <xdr:row>39</xdr:row>
      <xdr:rowOff>15027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6154</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92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84877</xdr:rowOff>
    </xdr:from>
    <xdr:to>
      <xdr:col>46</xdr:col>
      <xdr:colOff>38100</xdr:colOff>
      <xdr:row>39</xdr:row>
      <xdr:rowOff>15027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6154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92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84968</xdr:rowOff>
    </xdr:from>
    <xdr:to>
      <xdr:col>41</xdr:col>
      <xdr:colOff>101600</xdr:colOff>
      <xdr:row>39</xdr:row>
      <xdr:rowOff>15118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6245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92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85059</xdr:rowOff>
    </xdr:from>
    <xdr:to>
      <xdr:col>36</xdr:col>
      <xdr:colOff>165100</xdr:colOff>
      <xdr:row>39</xdr:row>
      <xdr:rowOff>15209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6336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92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72964</xdr:rowOff>
    </xdr:from>
    <xdr:to>
      <xdr:col>55</xdr:col>
      <xdr:colOff>0</xdr:colOff>
      <xdr:row>57</xdr:row>
      <xdr:rowOff>15315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74164"/>
          <a:ext cx="838200" cy="1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72964</xdr:rowOff>
    </xdr:from>
    <xdr:to>
      <xdr:col>50</xdr:col>
      <xdr:colOff>114300</xdr:colOff>
      <xdr:row>57</xdr:row>
      <xdr:rowOff>80714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74164"/>
          <a:ext cx="889000" cy="17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30395</xdr:rowOff>
    </xdr:from>
    <xdr:to>
      <xdr:col>45</xdr:col>
      <xdr:colOff>177800</xdr:colOff>
      <xdr:row>57</xdr:row>
      <xdr:rowOff>80714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03045"/>
          <a:ext cx="889000" cy="5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166027</xdr:rowOff>
    </xdr:from>
    <xdr:to>
      <xdr:col>41</xdr:col>
      <xdr:colOff>50800</xdr:colOff>
      <xdr:row>57</xdr:row>
      <xdr:rowOff>30395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67227"/>
          <a:ext cx="889000" cy="3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135965</xdr:rowOff>
    </xdr:from>
    <xdr:to>
      <xdr:col>55</xdr:col>
      <xdr:colOff>50800</xdr:colOff>
      <xdr:row>57</xdr:row>
      <xdr:rowOff>66115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158842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8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22164</xdr:rowOff>
    </xdr:from>
    <xdr:to>
      <xdr:col>50</xdr:col>
      <xdr:colOff>165100</xdr:colOff>
      <xdr:row>56</xdr:row>
      <xdr:rowOff>123764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140291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9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29914</xdr:rowOff>
    </xdr:from>
    <xdr:to>
      <xdr:col>46</xdr:col>
      <xdr:colOff>38100</xdr:colOff>
      <xdr:row>57</xdr:row>
      <xdr:rowOff>131514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148041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151045</xdr:rowOff>
    </xdr:from>
    <xdr:to>
      <xdr:col>41</xdr:col>
      <xdr:colOff>101600</xdr:colOff>
      <xdr:row>57</xdr:row>
      <xdr:rowOff>81195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97722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115227</xdr:rowOff>
    </xdr:from>
    <xdr:to>
      <xdr:col>36</xdr:col>
      <xdr:colOff>165100</xdr:colOff>
      <xdr:row>57</xdr:row>
      <xdr:rowOff>45377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61904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9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151504</xdr:rowOff>
    </xdr:from>
    <xdr:to>
      <xdr:col>55</xdr:col>
      <xdr:colOff>0</xdr:colOff>
      <xdr:row>76</xdr:row>
      <xdr:rowOff>23374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10254"/>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151504</xdr:rowOff>
    </xdr:from>
    <xdr:to>
      <xdr:col>50</xdr:col>
      <xdr:colOff>114300</xdr:colOff>
      <xdr:row>76</xdr:row>
      <xdr:rowOff>85271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10254"/>
          <a:ext cx="889000" cy="1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85271</xdr:rowOff>
    </xdr:from>
    <xdr:to>
      <xdr:col>45</xdr:col>
      <xdr:colOff>177800</xdr:colOff>
      <xdr:row>76</xdr:row>
      <xdr:rowOff>165151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15471"/>
          <a:ext cx="889000" cy="7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165151</xdr:rowOff>
    </xdr:from>
    <xdr:to>
      <xdr:col>41</xdr:col>
      <xdr:colOff>50800</xdr:colOff>
      <xdr:row>77</xdr:row>
      <xdr:rowOff>38449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95351"/>
          <a:ext cx="889000" cy="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144023</xdr:rowOff>
    </xdr:from>
    <xdr:to>
      <xdr:col>55</xdr:col>
      <xdr:colOff>50800</xdr:colOff>
      <xdr:row>76</xdr:row>
      <xdr:rowOff>74172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02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166900</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100703</xdr:rowOff>
    </xdr:from>
    <xdr:to>
      <xdr:col>50</xdr:col>
      <xdr:colOff>165100</xdr:colOff>
      <xdr:row>76</xdr:row>
      <xdr:rowOff>30854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59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47380</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73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34471</xdr:rowOff>
    </xdr:from>
    <xdr:to>
      <xdr:col>46</xdr:col>
      <xdr:colOff>38100</xdr:colOff>
      <xdr:row>76</xdr:row>
      <xdr:rowOff>136071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152597</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83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114351</xdr:rowOff>
    </xdr:from>
    <xdr:to>
      <xdr:col>41</xdr:col>
      <xdr:colOff>101600</xdr:colOff>
      <xdr:row>77</xdr:row>
      <xdr:rowOff>44501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61028</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91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159099</xdr:rowOff>
    </xdr:from>
    <xdr:to>
      <xdr:col>36</xdr:col>
      <xdr:colOff>165100</xdr:colOff>
      <xdr:row>77</xdr:row>
      <xdr:rowOff>89249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105777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2366</xdr:rowOff>
    </xdr:from>
    <xdr:to>
      <xdr:col>55</xdr:col>
      <xdr:colOff>0</xdr:colOff>
      <xdr:row>95</xdr:row>
      <xdr:rowOff>153169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290116"/>
          <a:ext cx="838200" cy="1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2366</xdr:rowOff>
    </xdr:from>
    <xdr:to>
      <xdr:col>50</xdr:col>
      <xdr:colOff>114300</xdr:colOff>
      <xdr:row>95</xdr:row>
      <xdr:rowOff>130505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290116"/>
          <a:ext cx="889000" cy="12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130505</xdr:rowOff>
    </xdr:from>
    <xdr:to>
      <xdr:col>45</xdr:col>
      <xdr:colOff>177800</xdr:colOff>
      <xdr:row>96</xdr:row>
      <xdr:rowOff>31933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18255"/>
          <a:ext cx="8890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31933</xdr:rowOff>
    </xdr:from>
    <xdr:to>
      <xdr:col>41</xdr:col>
      <xdr:colOff>50800</xdr:colOff>
      <xdr:row>96</xdr:row>
      <xdr:rowOff>40222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491133"/>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102369</xdr:rowOff>
    </xdr:from>
    <xdr:to>
      <xdr:col>55</xdr:col>
      <xdr:colOff>50800</xdr:colOff>
      <xdr:row>96</xdr:row>
      <xdr:rowOff>32519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125246</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123016</xdr:rowOff>
    </xdr:from>
    <xdr:to>
      <xdr:col>50</xdr:col>
      <xdr:colOff>165100</xdr:colOff>
      <xdr:row>95</xdr:row>
      <xdr:rowOff>53166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69693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01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79705</xdr:rowOff>
    </xdr:from>
    <xdr:to>
      <xdr:col>46</xdr:col>
      <xdr:colOff>38100</xdr:colOff>
      <xdr:row>96</xdr:row>
      <xdr:rowOff>9855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26382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14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152583</xdr:rowOff>
    </xdr:from>
    <xdr:to>
      <xdr:col>41</xdr:col>
      <xdr:colOff>101600</xdr:colOff>
      <xdr:row>96</xdr:row>
      <xdr:rowOff>82733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99260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160872</xdr:rowOff>
    </xdr:from>
    <xdr:to>
      <xdr:col>36</xdr:col>
      <xdr:colOff>165100</xdr:colOff>
      <xdr:row>96</xdr:row>
      <xdr:rowOff>91022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107549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2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31858</xdr:rowOff>
    </xdr:from>
    <xdr:to>
      <xdr:col>85</xdr:col>
      <xdr:colOff>127000</xdr:colOff>
      <xdr:row>36</xdr:row>
      <xdr:rowOff>81674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04058"/>
          <a:ext cx="8382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31858</xdr:rowOff>
    </xdr:from>
    <xdr:to>
      <xdr:col>81</xdr:col>
      <xdr:colOff>50800</xdr:colOff>
      <xdr:row>37</xdr:row>
      <xdr:rowOff>6121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204058"/>
          <a:ext cx="8890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5093</xdr:rowOff>
    </xdr:from>
    <xdr:to>
      <xdr:col>76</xdr:col>
      <xdr:colOff>114300</xdr:colOff>
      <xdr:row>37</xdr:row>
      <xdr:rowOff>6121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34874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5093</xdr:rowOff>
    </xdr:from>
    <xdr:to>
      <xdr:col>71</xdr:col>
      <xdr:colOff>177800</xdr:colOff>
      <xdr:row>37</xdr:row>
      <xdr:rowOff>52984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48743"/>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30874</xdr:rowOff>
    </xdr:from>
    <xdr:to>
      <xdr:col>85</xdr:col>
      <xdr:colOff>177800</xdr:colOff>
      <xdr:row>36</xdr:row>
      <xdr:rowOff>132474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53751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5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152508</xdr:rowOff>
    </xdr:from>
    <xdr:to>
      <xdr:col>81</xdr:col>
      <xdr:colOff>101600</xdr:colOff>
      <xdr:row>36</xdr:row>
      <xdr:rowOff>82658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99185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126771</xdr:rowOff>
    </xdr:from>
    <xdr:to>
      <xdr:col>76</xdr:col>
      <xdr:colOff>165100</xdr:colOff>
      <xdr:row>37</xdr:row>
      <xdr:rowOff>56921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73448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07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125743</xdr:rowOff>
    </xdr:from>
    <xdr:to>
      <xdr:col>72</xdr:col>
      <xdr:colOff>38100</xdr:colOff>
      <xdr:row>37</xdr:row>
      <xdr:rowOff>55893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72420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7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2184</xdr:rowOff>
    </xdr:from>
    <xdr:to>
      <xdr:col>67</xdr:col>
      <xdr:colOff>101600</xdr:colOff>
      <xdr:row>37</xdr:row>
      <xdr:rowOff>103784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120311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98247</xdr:rowOff>
    </xdr:from>
    <xdr:to>
      <xdr:col>85</xdr:col>
      <xdr:colOff>127000</xdr:colOff>
      <xdr:row>55</xdr:row>
      <xdr:rowOff>143899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56547"/>
          <a:ext cx="838200" cy="2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81719</xdr:rowOff>
    </xdr:from>
    <xdr:to>
      <xdr:col>81</xdr:col>
      <xdr:colOff>50800</xdr:colOff>
      <xdr:row>55</xdr:row>
      <xdr:rowOff>143899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511469"/>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81719</xdr:rowOff>
    </xdr:from>
    <xdr:to>
      <xdr:col>76</xdr:col>
      <xdr:colOff>114300</xdr:colOff>
      <xdr:row>56</xdr:row>
      <xdr:rowOff>126681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511469"/>
          <a:ext cx="889000" cy="2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3207</xdr:rowOff>
    </xdr:from>
    <xdr:to>
      <xdr:col>71</xdr:col>
      <xdr:colOff>177800</xdr:colOff>
      <xdr:row>56</xdr:row>
      <xdr:rowOff>126681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04407"/>
          <a:ext cx="889000" cy="12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47447</xdr:rowOff>
    </xdr:from>
    <xdr:to>
      <xdr:col>85</xdr:col>
      <xdr:colOff>177800</xdr:colOff>
      <xdr:row>54</xdr:row>
      <xdr:rowOff>149047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30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70324</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5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93099</xdr:rowOff>
    </xdr:from>
    <xdr:to>
      <xdr:col>81</xdr:col>
      <xdr:colOff>101600</xdr:colOff>
      <xdr:row>56</xdr:row>
      <xdr:rowOff>23249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39776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29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30919</xdr:rowOff>
    </xdr:from>
    <xdr:to>
      <xdr:col>76</xdr:col>
      <xdr:colOff>165100</xdr:colOff>
      <xdr:row>55</xdr:row>
      <xdr:rowOff>132519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149046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23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75881</xdr:rowOff>
    </xdr:from>
    <xdr:to>
      <xdr:col>72</xdr:col>
      <xdr:colOff>38100</xdr:colOff>
      <xdr:row>57</xdr:row>
      <xdr:rowOff>6031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22558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5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123857</xdr:rowOff>
    </xdr:from>
    <xdr:to>
      <xdr:col>67</xdr:col>
      <xdr:colOff>101600</xdr:colOff>
      <xdr:row>56</xdr:row>
      <xdr:rowOff>54007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70534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3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28333</xdr:rowOff>
    </xdr:from>
    <xdr:to>
      <xdr:col>85</xdr:col>
      <xdr:colOff>127000</xdr:colOff>
      <xdr:row>78</xdr:row>
      <xdr:rowOff>52832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229983"/>
          <a:ext cx="838200" cy="19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52832</xdr:rowOff>
    </xdr:from>
    <xdr:to>
      <xdr:col>81</xdr:col>
      <xdr:colOff>50800</xdr:colOff>
      <xdr:row>79</xdr:row>
      <xdr:rowOff>28189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25932"/>
          <a:ext cx="889000" cy="14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9086</xdr:rowOff>
    </xdr:from>
    <xdr:to>
      <xdr:col>76</xdr:col>
      <xdr:colOff>114300</xdr:colOff>
      <xdr:row>79</xdr:row>
      <xdr:rowOff>28189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3636"/>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9086</xdr:rowOff>
    </xdr:from>
    <xdr:to>
      <xdr:col>71</xdr:col>
      <xdr:colOff>177800</xdr:colOff>
      <xdr:row>79</xdr:row>
      <xdr:rowOff>21034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53636"/>
          <a:ext cx="8890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148983</xdr:rowOff>
    </xdr:from>
    <xdr:to>
      <xdr:col>85</xdr:col>
      <xdr:colOff>177800</xdr:colOff>
      <xdr:row>77</xdr:row>
      <xdr:rowOff>79133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1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410</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0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2032</xdr:rowOff>
    </xdr:from>
    <xdr:to>
      <xdr:col>81</xdr:col>
      <xdr:colOff>101600</xdr:colOff>
      <xdr:row>78</xdr:row>
      <xdr:rowOff>103632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120159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1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148839</xdr:rowOff>
    </xdr:from>
    <xdr:to>
      <xdr:col>76</xdr:col>
      <xdr:colOff>165100</xdr:colOff>
      <xdr:row>79</xdr:row>
      <xdr:rowOff>78989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70116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129736</xdr:rowOff>
    </xdr:from>
    <xdr:to>
      <xdr:col>72</xdr:col>
      <xdr:colOff>38100</xdr:colOff>
      <xdr:row>79</xdr:row>
      <xdr:rowOff>59886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51013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141684</xdr:rowOff>
    </xdr:from>
    <xdr:to>
      <xdr:col>67</xdr:col>
      <xdr:colOff>101600</xdr:colOff>
      <xdr:row>79</xdr:row>
      <xdr:rowOff>71834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62961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150451</xdr:rowOff>
    </xdr:from>
    <xdr:to>
      <xdr:col>85</xdr:col>
      <xdr:colOff>127000</xdr:colOff>
      <xdr:row>95</xdr:row>
      <xdr:rowOff>24146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266751"/>
          <a:ext cx="838200" cy="4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24146</xdr:rowOff>
    </xdr:from>
    <xdr:to>
      <xdr:col>81</xdr:col>
      <xdr:colOff>50800</xdr:colOff>
      <xdr:row>95</xdr:row>
      <xdr:rowOff>44636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311896"/>
          <a:ext cx="8890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44636</xdr:rowOff>
    </xdr:from>
    <xdr:to>
      <xdr:col>76</xdr:col>
      <xdr:colOff>114300</xdr:colOff>
      <xdr:row>95</xdr:row>
      <xdr:rowOff>96735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32386"/>
          <a:ext cx="8890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125668</xdr:rowOff>
    </xdr:from>
    <xdr:to>
      <xdr:col>71</xdr:col>
      <xdr:colOff>177800</xdr:colOff>
      <xdr:row>95</xdr:row>
      <xdr:rowOff>96735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241968"/>
          <a:ext cx="889000" cy="14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99651</xdr:rowOff>
    </xdr:from>
    <xdr:to>
      <xdr:col>85</xdr:col>
      <xdr:colOff>177800</xdr:colOff>
      <xdr:row>95</xdr:row>
      <xdr:rowOff>29801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122528</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6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144796</xdr:rowOff>
    </xdr:from>
    <xdr:to>
      <xdr:col>81</xdr:col>
      <xdr:colOff>101600</xdr:colOff>
      <xdr:row>95</xdr:row>
      <xdr:rowOff>74946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91473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03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165286</xdr:rowOff>
    </xdr:from>
    <xdr:to>
      <xdr:col>76</xdr:col>
      <xdr:colOff>165100</xdr:colOff>
      <xdr:row>95</xdr:row>
      <xdr:rowOff>95436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111963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05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45935</xdr:rowOff>
    </xdr:from>
    <xdr:to>
      <xdr:col>72</xdr:col>
      <xdr:colOff>38100</xdr:colOff>
      <xdr:row>95</xdr:row>
      <xdr:rowOff>147535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164062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0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74868</xdr:rowOff>
    </xdr:from>
    <xdr:to>
      <xdr:col>67</xdr:col>
      <xdr:colOff>101600</xdr:colOff>
      <xdr:row>95</xdr:row>
      <xdr:rowOff>5018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1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21545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96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民生費は対前年度比で</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の増となっており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類似団体と比較して高い水準で推移している。令和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年度は日原保育園整備事業として</a:t>
          </a:r>
          <a:r>
            <a:rPr kumimoji="1" lang="en-US" altLang="ja-JP" sz="1100">
              <a:solidFill>
                <a:schemeClr val="dk1"/>
              </a:solidFill>
              <a:effectLst/>
              <a:latin typeface="+mn-lt"/>
              <a:ea typeface="+mn-ea"/>
              <a:cs typeface="+mn-cs"/>
            </a:rPr>
            <a:t>180,000</a:t>
          </a:r>
          <a:r>
            <a:rPr kumimoji="1" lang="ja-JP" altLang="en-US" sz="1100">
              <a:solidFill>
                <a:schemeClr val="dk1"/>
              </a:solidFill>
              <a:effectLst/>
              <a:latin typeface="+mn-lt"/>
              <a:ea typeface="+mn-ea"/>
              <a:cs typeface="+mn-cs"/>
            </a:rPr>
            <a:t>千円の投資的経費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大きな</a:t>
          </a:r>
          <a:r>
            <a:rPr kumimoji="1" lang="ja-JP" altLang="ja-JP" sz="1100">
              <a:solidFill>
                <a:schemeClr val="dk1"/>
              </a:solidFill>
              <a:effectLst/>
              <a:latin typeface="+mn-lt"/>
              <a:ea typeface="+mn-ea"/>
              <a:cs typeface="+mn-cs"/>
            </a:rPr>
            <a:t>要因となっている。</a:t>
          </a:r>
          <a:r>
            <a:rPr kumimoji="1" lang="ja-JP" altLang="en-US" sz="1100">
              <a:solidFill>
                <a:schemeClr val="dk1"/>
              </a:solidFill>
              <a:effectLst/>
              <a:latin typeface="+mn-lt"/>
              <a:ea typeface="+mn-ea"/>
              <a:cs typeface="+mn-cs"/>
            </a:rPr>
            <a:t>教育費は対前年度比で</a:t>
          </a:r>
          <a:r>
            <a:rPr kumimoji="1" lang="en-US" altLang="ja-JP" sz="1100">
              <a:solidFill>
                <a:schemeClr val="dk1"/>
              </a:solidFill>
              <a:effectLst/>
              <a:latin typeface="+mn-lt"/>
              <a:ea typeface="+mn-ea"/>
              <a:cs typeface="+mn-cs"/>
            </a:rPr>
            <a:t>37.0%</a:t>
          </a:r>
          <a:r>
            <a:rPr kumimoji="1" lang="ja-JP" altLang="en-US" sz="1100">
              <a:solidFill>
                <a:schemeClr val="dk1"/>
              </a:solidFill>
              <a:effectLst/>
              <a:latin typeface="+mn-lt"/>
              <a:ea typeface="+mn-ea"/>
              <a:cs typeface="+mn-cs"/>
            </a:rPr>
            <a:t>の増となっており、令和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年度は給食センター整備事業として</a:t>
          </a:r>
          <a:r>
            <a:rPr kumimoji="1" lang="en-US" altLang="ja-JP" sz="1100">
              <a:solidFill>
                <a:schemeClr val="dk1"/>
              </a:solidFill>
              <a:effectLst/>
              <a:latin typeface="+mn-lt"/>
              <a:ea typeface="+mn-ea"/>
              <a:cs typeface="+mn-cs"/>
            </a:rPr>
            <a:t>327,000</a:t>
          </a:r>
          <a:r>
            <a:rPr kumimoji="1" lang="ja-JP" altLang="en-US" sz="1100">
              <a:solidFill>
                <a:schemeClr val="dk1"/>
              </a:solidFill>
              <a:effectLst/>
              <a:latin typeface="+mn-lt"/>
              <a:ea typeface="+mn-ea"/>
              <a:cs typeface="+mn-cs"/>
            </a:rPr>
            <a:t>千円の投資的経費が大きな要因となっている。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のように突発的な経費も考慮しながら、今後必要となる公共施設等総合管理計画に基づいた長寿命化対策の経費を確保していくなど行財政改革の推進に取り組み、第２次津和野町総合振興計画に基づく事業展開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年度は普通交付税の再算定の影響もあり、財政調整基金</a:t>
          </a:r>
          <a:r>
            <a:rPr kumimoji="1" lang="ja-JP" altLang="en-US" sz="1100">
              <a:solidFill>
                <a:schemeClr val="dk1"/>
              </a:solidFill>
              <a:effectLst/>
              <a:latin typeface="+mn-lt"/>
              <a:ea typeface="+mn-ea"/>
              <a:cs typeface="+mn-cs"/>
            </a:rPr>
            <a:t>及び減債基金</a:t>
          </a:r>
          <a:r>
            <a:rPr kumimoji="1" lang="ja-JP" altLang="ja-JP" sz="1100">
              <a:solidFill>
                <a:schemeClr val="dk1"/>
              </a:solidFill>
              <a:effectLst/>
              <a:latin typeface="+mn-lt"/>
              <a:ea typeface="+mn-ea"/>
              <a:cs typeface="+mn-cs"/>
            </a:rPr>
            <a:t>に積立することができたため、基金残高が増加する結果となっている。</a:t>
          </a:r>
          <a:endParaRPr lang="ja-JP" altLang="ja-JP" sz="1400">
            <a:effectLst/>
          </a:endParaRPr>
        </a:p>
        <a:p>
          <a:r>
            <a:rPr kumimoji="1" lang="ja-JP" altLang="ja-JP" sz="1100">
              <a:solidFill>
                <a:schemeClr val="dk1"/>
              </a:solidFill>
              <a:effectLst/>
              <a:latin typeface="+mn-lt"/>
              <a:ea typeface="+mn-ea"/>
              <a:cs typeface="+mn-cs"/>
            </a:rPr>
            <a:t>　今後も人口減少や少子高齢化による税収減を見越し、更なる行財政改革の推進と投資的経費の抑制に努める。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島根県津和野町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すべての会計において黒字であり、全体の連結実質赤字比率では黒字となっている。一般会計及びその他の会計とも行財政改革大綱実施計画に基づき、更なる改善に努める。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10349418</v>
      </c>
      <c r="BO4" s="449"/>
      <c r="BP4" s="449"/>
      <c r="BQ4" s="449"/>
      <c r="BR4" s="449"/>
      <c r="BS4" s="449"/>
      <c r="BT4" s="449"/>
      <c r="BU4" s="450"/>
      <c r="BV4" s="448">
        <v>10852280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1.9</v>
      </c>
      <c r="CU4" s="589"/>
      <c r="CV4" s="589"/>
      <c r="CW4" s="589"/>
      <c r="CX4" s="589"/>
      <c r="CY4" s="589"/>
      <c r="CZ4" s="589"/>
      <c r="DA4" s="590"/>
      <c r="DB4" s="588">
        <v>2.4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10169969</v>
      </c>
      <c r="BO5" s="420"/>
      <c r="BP5" s="420"/>
      <c r="BQ5" s="420"/>
      <c r="BR5" s="420"/>
      <c r="BS5" s="420"/>
      <c r="BT5" s="420"/>
      <c r="BU5" s="421"/>
      <c r="BV5" s="419">
        <v>10651253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87</v>
      </c>
      <c r="CU5" s="417"/>
      <c r="CV5" s="417"/>
      <c r="CW5" s="417"/>
      <c r="CX5" s="417"/>
      <c r="CY5" s="417"/>
      <c r="CZ5" s="417"/>
      <c r="DA5" s="418"/>
      <c r="DB5" s="416">
        <v>81.8</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179449</v>
      </c>
      <c r="BO6" s="420"/>
      <c r="BP6" s="420"/>
      <c r="BQ6" s="420"/>
      <c r="BR6" s="420"/>
      <c r="BS6" s="420"/>
      <c r="BT6" s="420"/>
      <c r="BU6" s="421"/>
      <c r="BV6" s="419">
        <v>201027</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87.7</v>
      </c>
      <c r="CU6" s="563"/>
      <c r="CV6" s="563"/>
      <c r="CW6" s="563"/>
      <c r="CX6" s="563"/>
      <c r="CY6" s="563"/>
      <c r="CZ6" s="563"/>
      <c r="DA6" s="564"/>
      <c r="DB6" s="562">
        <v>84.3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87910</v>
      </c>
      <c r="BO7" s="420"/>
      <c r="BP7" s="420"/>
      <c r="BQ7" s="420"/>
      <c r="BR7" s="420"/>
      <c r="BS7" s="420"/>
      <c r="BT7" s="420"/>
      <c r="BU7" s="421"/>
      <c r="BV7" s="419">
        <v>78685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4933481</v>
      </c>
      <c r="CU7" s="420"/>
      <c r="CV7" s="420"/>
      <c r="CW7" s="420"/>
      <c r="CX7" s="420"/>
      <c r="CY7" s="420"/>
      <c r="CZ7" s="420"/>
      <c r="DA7" s="421"/>
      <c r="DB7" s="419">
        <v>4998229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91539</v>
      </c>
      <c r="BO8" s="420"/>
      <c r="BP8" s="420"/>
      <c r="BQ8" s="420"/>
      <c r="BR8" s="420"/>
      <c r="BS8" s="420"/>
      <c r="BT8" s="420"/>
      <c r="BU8" s="421"/>
      <c r="BV8" s="419">
        <v>122342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0.16</v>
      </c>
      <c r="CU8" s="523"/>
      <c r="CV8" s="523"/>
      <c r="CW8" s="523"/>
      <c r="CX8" s="523"/>
      <c r="CY8" s="523"/>
      <c r="CZ8" s="523"/>
      <c r="DA8" s="524"/>
      <c r="DB8" s="522">
        <v>0.16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6875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-30803</v>
      </c>
      <c r="BO9" s="420"/>
      <c r="BP9" s="420"/>
      <c r="BQ9" s="420"/>
      <c r="BR9" s="420"/>
      <c r="BS9" s="420"/>
      <c r="BT9" s="420"/>
      <c r="BU9" s="421"/>
      <c r="BV9" s="419">
        <v>38933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21.7</v>
      </c>
      <c r="CU9" s="417"/>
      <c r="CV9" s="417"/>
      <c r="CW9" s="417"/>
      <c r="CX9" s="417"/>
      <c r="CY9" s="417"/>
      <c r="CZ9" s="417"/>
      <c r="DA9" s="418"/>
      <c r="DB9" s="416">
        <v>20</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7653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55025</v>
      </c>
      <c r="BO10" s="420"/>
      <c r="BP10" s="420"/>
      <c r="BQ10" s="420"/>
      <c r="BR10" s="420"/>
      <c r="BS10" s="420"/>
      <c r="BT10" s="420"/>
      <c r="BU10" s="421"/>
      <c r="BV10" s="419">
        <v>124108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63400</v>
      </c>
      <c r="BO11" s="420"/>
      <c r="BP11" s="420"/>
      <c r="BQ11" s="420"/>
      <c r="BR11" s="420"/>
      <c r="BS11" s="420"/>
      <c r="BT11" s="420"/>
      <c r="BU11" s="421"/>
      <c r="BV11" s="419">
        <v>168691</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6784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6737</v>
      </c>
      <c r="S13" s="507"/>
      <c r="T13" s="507"/>
      <c r="U13" s="507"/>
      <c r="V13" s="508"/>
      <c r="W13" s="509" t="s">
        <v>141</v>
      </c>
      <c r="X13" s="405"/>
      <c r="Y13" s="405"/>
      <c r="Z13" s="405"/>
      <c r="AA13" s="405"/>
      <c r="AB13" s="406"/>
      <c r="AC13" s="372">
        <v>426</v>
      </c>
      <c r="AD13" s="373"/>
      <c r="AE13" s="373"/>
      <c r="AF13" s="373"/>
      <c r="AG13" s="374"/>
      <c r="AH13" s="372">
        <v>714</v>
      </c>
      <c r="AI13" s="373"/>
      <c r="AJ13" s="373"/>
      <c r="AK13" s="373"/>
      <c r="AL13" s="432"/>
      <c r="AM13" s="476" t="s">
        <v>142</v>
      </c>
      <c r="AN13" s="376"/>
      <c r="AO13" s="376"/>
      <c r="AP13" s="376"/>
      <c r="AQ13" s="376"/>
      <c r="AR13" s="376"/>
      <c r="AS13" s="376"/>
      <c r="AT13" s="377"/>
      <c r="AU13" s="477" t="s">
        <v>136</v>
      </c>
      <c r="AV13" s="478"/>
      <c r="AW13" s="478"/>
      <c r="AX13" s="478"/>
      <c r="AY13" s="433" t="s">
        <v>143</v>
      </c>
      <c r="AZ13" s="434"/>
      <c r="BA13" s="434"/>
      <c r="BB13" s="434"/>
      <c r="BC13" s="434"/>
      <c r="BD13" s="434"/>
      <c r="BE13" s="434"/>
      <c r="BF13" s="434"/>
      <c r="BG13" s="434"/>
      <c r="BH13" s="434"/>
      <c r="BI13" s="434"/>
      <c r="BJ13" s="434"/>
      <c r="BK13" s="434"/>
      <c r="BL13" s="434"/>
      <c r="BM13" s="435"/>
      <c r="BN13" s="419">
        <v>87622</v>
      </c>
      <c r="BO13" s="420"/>
      <c r="BP13" s="420"/>
      <c r="BQ13" s="420"/>
      <c r="BR13" s="420"/>
      <c r="BS13" s="420"/>
      <c r="BT13" s="420"/>
      <c r="BU13" s="421"/>
      <c r="BV13" s="419">
        <v>331732</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10.199999999999999</v>
      </c>
      <c r="CU13" s="417"/>
      <c r="CV13" s="417"/>
      <c r="CW13" s="417"/>
      <c r="CX13" s="417"/>
      <c r="CY13" s="417"/>
      <c r="CZ13" s="417"/>
      <c r="DA13" s="418"/>
      <c r="DB13" s="416">
        <v>9.6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6964</v>
      </c>
      <c r="S14" s="507"/>
      <c r="T14" s="507"/>
      <c r="U14" s="507"/>
      <c r="V14" s="508"/>
      <c r="W14" s="510"/>
      <c r="X14" s="408"/>
      <c r="Y14" s="408"/>
      <c r="Z14" s="408"/>
      <c r="AA14" s="408"/>
      <c r="AB14" s="409"/>
      <c r="AC14" s="499">
        <v>12.9</v>
      </c>
      <c r="AD14" s="500"/>
      <c r="AE14" s="500"/>
      <c r="AF14" s="500"/>
      <c r="AG14" s="501"/>
      <c r="AH14" s="499">
        <v>18.5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87.3</v>
      </c>
      <c r="CU14" s="517"/>
      <c r="CV14" s="517"/>
      <c r="CW14" s="517"/>
      <c r="CX14" s="517"/>
      <c r="CY14" s="517"/>
      <c r="CZ14" s="517"/>
      <c r="DA14" s="518"/>
      <c r="DB14" s="516">
        <v>95.1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6919</v>
      </c>
      <c r="S15" s="507"/>
      <c r="T15" s="507"/>
      <c r="U15" s="507"/>
      <c r="V15" s="508"/>
      <c r="W15" s="509" t="s">
        <v>148</v>
      </c>
      <c r="X15" s="405"/>
      <c r="Y15" s="405"/>
      <c r="Z15" s="405"/>
      <c r="AA15" s="405"/>
      <c r="AB15" s="406"/>
      <c r="AC15" s="372">
        <v>571</v>
      </c>
      <c r="AD15" s="373"/>
      <c r="AE15" s="373"/>
      <c r="AF15" s="373"/>
      <c r="AG15" s="374"/>
      <c r="AH15" s="372">
        <v>686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744021</v>
      </c>
      <c r="BO15" s="449"/>
      <c r="BP15" s="449"/>
      <c r="BQ15" s="449"/>
      <c r="BR15" s="449"/>
      <c r="BS15" s="449"/>
      <c r="BT15" s="449"/>
      <c r="BU15" s="450"/>
      <c r="BV15" s="448">
        <v>717462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17.3</v>
      </c>
      <c r="AD16" s="500"/>
      <c r="AE16" s="500"/>
      <c r="AF16" s="500"/>
      <c r="AG16" s="501"/>
      <c r="AH16" s="499">
        <v>17.8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4727277</v>
      </c>
      <c r="BO16" s="420"/>
      <c r="BP16" s="420"/>
      <c r="BQ16" s="420"/>
      <c r="BR16" s="420"/>
      <c r="BS16" s="420"/>
      <c r="BT16" s="420"/>
      <c r="BU16" s="421"/>
      <c r="BV16" s="419">
        <v>4632426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152</v>
      </c>
      <c r="S17" s="497"/>
      <c r="T17" s="497"/>
      <c r="U17" s="497"/>
      <c r="V17" s="498"/>
      <c r="W17" s="509" t="s">
        <v>155</v>
      </c>
      <c r="X17" s="405"/>
      <c r="Y17" s="405"/>
      <c r="Z17" s="405"/>
      <c r="AA17" s="405"/>
      <c r="AB17" s="406"/>
      <c r="AC17" s="372">
        <v>2297</v>
      </c>
      <c r="AD17" s="373"/>
      <c r="AE17" s="373"/>
      <c r="AF17" s="373"/>
      <c r="AG17" s="374"/>
      <c r="AH17" s="372">
        <v>2451</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909426</v>
      </c>
      <c r="BO17" s="420"/>
      <c r="BP17" s="420"/>
      <c r="BQ17" s="420"/>
      <c r="BR17" s="420"/>
      <c r="BS17" s="420"/>
      <c r="BT17" s="420"/>
      <c r="BU17" s="421"/>
      <c r="BV17" s="419">
        <v>875912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307.02999999999997</v>
      </c>
      <c r="M18" s="472"/>
      <c r="N18" s="472"/>
      <c r="O18" s="472"/>
      <c r="P18" s="472"/>
      <c r="Q18" s="472"/>
      <c r="R18" s="473"/>
      <c r="S18" s="473"/>
      <c r="T18" s="473"/>
      <c r="U18" s="473"/>
      <c r="V18" s="474"/>
      <c r="W18" s="490"/>
      <c r="X18" s="491"/>
      <c r="Y18" s="491"/>
      <c r="Z18" s="491"/>
      <c r="AA18" s="491"/>
      <c r="AB18" s="515"/>
      <c r="AC18" s="389">
        <v>69.7</v>
      </c>
      <c r="AD18" s="390"/>
      <c r="AE18" s="390"/>
      <c r="AF18" s="390"/>
      <c r="AG18" s="475"/>
      <c r="AH18" s="389">
        <v>63.6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4331832</v>
      </c>
      <c r="BO18" s="420"/>
      <c r="BP18" s="420"/>
      <c r="BQ18" s="420"/>
      <c r="BR18" s="420"/>
      <c r="BS18" s="420"/>
      <c r="BT18" s="420"/>
      <c r="BU18" s="421"/>
      <c r="BV18" s="419">
        <v>4173400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6044153</v>
      </c>
      <c r="BO19" s="420"/>
      <c r="BP19" s="420"/>
      <c r="BQ19" s="420"/>
      <c r="BR19" s="420"/>
      <c r="BS19" s="420"/>
      <c r="BT19" s="420"/>
      <c r="BU19" s="421"/>
      <c r="BV19" s="419">
        <v>6292296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3090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14704413</v>
      </c>
      <c r="BO22" s="449"/>
      <c r="BP22" s="449"/>
      <c r="BQ22" s="449"/>
      <c r="BR22" s="449"/>
      <c r="BS22" s="449"/>
      <c r="BT22" s="449"/>
      <c r="BU22" s="450"/>
      <c r="BV22" s="448">
        <v>14288513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10465502</v>
      </c>
      <c r="BO23" s="420"/>
      <c r="BP23" s="420"/>
      <c r="BQ23" s="420"/>
      <c r="BR23" s="420"/>
      <c r="BS23" s="420"/>
      <c r="BT23" s="420"/>
      <c r="BU23" s="421"/>
      <c r="BV23" s="419">
        <v>10556940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7300</v>
      </c>
      <c r="R24" s="373"/>
      <c r="S24" s="373"/>
      <c r="T24" s="373"/>
      <c r="U24" s="373"/>
      <c r="V24" s="374"/>
      <c r="W24" s="462"/>
      <c r="X24" s="399"/>
      <c r="Y24" s="400"/>
      <c r="Z24" s="375" t="s">
        <v>172</v>
      </c>
      <c r="AA24" s="376"/>
      <c r="AB24" s="376"/>
      <c r="AC24" s="376"/>
      <c r="AD24" s="376"/>
      <c r="AE24" s="376"/>
      <c r="AF24" s="376"/>
      <c r="AG24" s="377"/>
      <c r="AH24" s="372">
        <v>115</v>
      </c>
      <c r="AI24" s="373"/>
      <c r="AJ24" s="373"/>
      <c r="AK24" s="373"/>
      <c r="AL24" s="374"/>
      <c r="AM24" s="372">
        <v>345115</v>
      </c>
      <c r="AN24" s="373"/>
      <c r="AO24" s="373"/>
      <c r="AP24" s="373"/>
      <c r="AQ24" s="373"/>
      <c r="AR24" s="374"/>
      <c r="AS24" s="372">
        <v>3001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12991456</v>
      </c>
      <c r="BO24" s="420"/>
      <c r="BP24" s="420"/>
      <c r="BQ24" s="420"/>
      <c r="BR24" s="420"/>
      <c r="BS24" s="420"/>
      <c r="BT24" s="420"/>
      <c r="BU24" s="421"/>
      <c r="BV24" s="419">
        <v>12418304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6150</v>
      </c>
      <c r="R25" s="373"/>
      <c r="S25" s="373"/>
      <c r="T25" s="373"/>
      <c r="U25" s="373"/>
      <c r="V25" s="374"/>
      <c r="W25" s="462"/>
      <c r="X25" s="399"/>
      <c r="Y25" s="400"/>
      <c r="Z25" s="375" t="s">
        <v>175</v>
      </c>
      <c r="AA25" s="376"/>
      <c r="AB25" s="376"/>
      <c r="AC25" s="376"/>
      <c r="AD25" s="376"/>
      <c r="AE25" s="376"/>
      <c r="AF25" s="376"/>
      <c r="AG25" s="377"/>
      <c r="AH25" s="372" t="s">
        <v>139</v>
      </c>
      <c r="AI25" s="373"/>
      <c r="AJ25" s="373"/>
      <c r="AK25" s="373"/>
      <c r="AL25" s="374"/>
      <c r="AM25" s="372" t="s">
        <v>176</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318673</v>
      </c>
      <c r="BO25" s="449"/>
      <c r="BP25" s="449"/>
      <c r="BQ25" s="449"/>
      <c r="BR25" s="449"/>
      <c r="BS25" s="449"/>
      <c r="BT25" s="449"/>
      <c r="BU25" s="450"/>
      <c r="BV25" s="448">
        <v>379558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5600</v>
      </c>
      <c r="R26" s="373"/>
      <c r="S26" s="373"/>
      <c r="T26" s="373"/>
      <c r="U26" s="373"/>
      <c r="V26" s="374"/>
      <c r="W26" s="462"/>
      <c r="X26" s="399"/>
      <c r="Y26" s="400"/>
      <c r="Z26" s="375" t="s">
        <v>179</v>
      </c>
      <c r="AA26" s="430"/>
      <c r="AB26" s="430"/>
      <c r="AC26" s="430"/>
      <c r="AD26" s="430"/>
      <c r="AE26" s="430"/>
      <c r="AF26" s="430"/>
      <c r="AG26" s="431"/>
      <c r="AH26" s="372">
        <v>7</v>
      </c>
      <c r="AI26" s="373"/>
      <c r="AJ26" s="373"/>
      <c r="AK26" s="373"/>
      <c r="AL26" s="374"/>
      <c r="AM26" s="372">
        <v>25697</v>
      </c>
      <c r="AN26" s="373"/>
      <c r="AO26" s="373"/>
      <c r="AP26" s="373"/>
      <c r="AQ26" s="373"/>
      <c r="AR26" s="374"/>
      <c r="AS26" s="372">
        <v>3671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2800</v>
      </c>
      <c r="R27" s="373"/>
      <c r="S27" s="373"/>
      <c r="T27" s="373"/>
      <c r="U27" s="373"/>
      <c r="V27" s="374"/>
      <c r="W27" s="462"/>
      <c r="X27" s="399"/>
      <c r="Y27" s="400"/>
      <c r="Z27" s="375" t="s">
        <v>182</v>
      </c>
      <c r="AA27" s="376"/>
      <c r="AB27" s="376"/>
      <c r="AC27" s="376"/>
      <c r="AD27" s="376"/>
      <c r="AE27" s="376"/>
      <c r="AF27" s="376"/>
      <c r="AG27" s="377"/>
      <c r="AH27" s="372" t="s">
        <v>139</v>
      </c>
      <c r="AI27" s="373"/>
      <c r="AJ27" s="373"/>
      <c r="AK27" s="373"/>
      <c r="AL27" s="374"/>
      <c r="AM27" s="372" t="s">
        <v>139</v>
      </c>
      <c r="AN27" s="373"/>
      <c r="AO27" s="373"/>
      <c r="AP27" s="373"/>
      <c r="AQ27" s="373"/>
      <c r="AR27" s="374"/>
      <c r="AS27" s="372" t="s">
        <v>139</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503622</v>
      </c>
      <c r="BO27" s="454"/>
      <c r="BP27" s="454"/>
      <c r="BQ27" s="454"/>
      <c r="BR27" s="454"/>
      <c r="BS27" s="454"/>
      <c r="BT27" s="454"/>
      <c r="BU27" s="455"/>
      <c r="BV27" s="453">
        <v>503621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2360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176</v>
      </c>
      <c r="AN28" s="373"/>
      <c r="AO28" s="373"/>
      <c r="AP28" s="373"/>
      <c r="AQ28" s="373"/>
      <c r="AR28" s="374"/>
      <c r="AS28" s="372" t="s">
        <v>139</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1468727</v>
      </c>
      <c r="BO28" s="449"/>
      <c r="BP28" s="449"/>
      <c r="BQ28" s="449"/>
      <c r="BR28" s="449"/>
      <c r="BS28" s="449"/>
      <c r="BT28" s="449"/>
      <c r="BU28" s="450"/>
      <c r="BV28" s="448">
        <v>1413702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10</v>
      </c>
      <c r="M29" s="373"/>
      <c r="N29" s="373"/>
      <c r="O29" s="373"/>
      <c r="P29" s="374"/>
      <c r="Q29" s="372">
        <v>1970</v>
      </c>
      <c r="R29" s="373"/>
      <c r="S29" s="373"/>
      <c r="T29" s="373"/>
      <c r="U29" s="373"/>
      <c r="V29" s="374"/>
      <c r="W29" s="463"/>
      <c r="X29" s="464"/>
      <c r="Y29" s="465"/>
      <c r="Z29" s="375" t="s">
        <v>188</v>
      </c>
      <c r="AA29" s="376"/>
      <c r="AB29" s="376"/>
      <c r="AC29" s="376"/>
      <c r="AD29" s="376"/>
      <c r="AE29" s="376"/>
      <c r="AF29" s="376"/>
      <c r="AG29" s="377"/>
      <c r="AH29" s="372">
        <v>115</v>
      </c>
      <c r="AI29" s="373"/>
      <c r="AJ29" s="373"/>
      <c r="AK29" s="373"/>
      <c r="AL29" s="374"/>
      <c r="AM29" s="372">
        <v>345115</v>
      </c>
      <c r="AN29" s="373"/>
      <c r="AO29" s="373"/>
      <c r="AP29" s="373"/>
      <c r="AQ29" s="373"/>
      <c r="AR29" s="374"/>
      <c r="AS29" s="372">
        <v>3001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750856</v>
      </c>
      <c r="BO29" s="420"/>
      <c r="BP29" s="420"/>
      <c r="BQ29" s="420"/>
      <c r="BR29" s="420"/>
      <c r="BS29" s="420"/>
      <c r="BT29" s="420"/>
      <c r="BU29" s="421"/>
      <c r="BV29" s="419">
        <v>640850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1145044</v>
      </c>
      <c r="BO30" s="454"/>
      <c r="BP30" s="454"/>
      <c r="BQ30" s="454"/>
      <c r="BR30" s="454"/>
      <c r="BS30" s="454"/>
      <c r="BT30" s="454"/>
      <c r="BU30" s="455"/>
      <c r="BV30" s="453">
        <v>1271303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199</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鹿足郡事務組合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株式会社津和野開発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奨学基金特別会計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水道事業特別会計</v>
      </c>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IF('各会計、関係団体の財政状況及び健全化判断比率'!B35="","",'各会計、関係団体の財政状況及び健全化判断比率'!B35)</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鹿足郡養護老人ホーム組合（普通）</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（有）フロンティア日原</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診療所特別会計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鹿足郡養護老人ホーム組合（介護）</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介護老人保健施設事業特別会計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益田地区広域市町村圏事務組合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鹿足郡不燃物処理組合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島根県市町村総合事務組合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島根県後期高齢者医療広域連合（普通）</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島根県後期高齢者医療広域連合（後期高齢）</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5Fhrkp69s8Hbl7HpkM/qdGNX/zoh80YzTvLfT3PFYg6k5ky158tOZNDpJVikbXrV2WEBbpHZJ42m+gUVJ6x6/A==" saltValue="6/E5cjYIlqwJVTDhMrHTl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61" t="s">
        <v>558</v>
      </c>
      <c r="D34" s="1161"/>
      <c r="E34" s="1162"/>
      <c r="F34" s="32">
        <v>5.87</v>
      </c>
      <c r="G34" s="33">
        <v>6.1</v>
      </c>
      <c r="H34" s="33">
        <v>6.55</v>
      </c>
      <c r="I34" s="33">
        <v>6.79</v>
      </c>
      <c r="J34" s="34">
        <v>8.32</v>
      </c>
      <c r="K34" s="22"/>
      <c r="L34" s="22"/>
      <c r="M34" s="22"/>
      <c r="N34" s="22"/>
      <c r="O34" s="22"/>
      <c r="P34" s="22"/>
    </row>
    <row r="35" spans="1:16" ht="39" customHeight="1" x14ac:dyDescent="0.2">
      <c r="A35" s="22"/>
      <c r="B35" s="35"/>
      <c r="C35" s="1155" t="s">
        <v>559</v>
      </c>
      <c r="D35" s="1156"/>
      <c r="E35" s="1157"/>
      <c r="F35" s="36">
        <v>3.14</v>
      </c>
      <c r="G35" s="37">
        <v>1.6</v>
      </c>
      <c r="H35" s="37">
        <v>1.07</v>
      </c>
      <c r="I35" s="37">
        <v>4.04</v>
      </c>
      <c r="J35" s="38">
        <v>3.56</v>
      </c>
      <c r="K35" s="22"/>
      <c r="L35" s="22"/>
      <c r="M35" s="22"/>
      <c r="N35" s="22"/>
      <c r="O35" s="22"/>
      <c r="P35" s="22"/>
    </row>
    <row r="36" spans="1:16" ht="39" customHeight="1" x14ac:dyDescent="0.2">
      <c r="A36" s="22"/>
      <c r="B36" s="35"/>
      <c r="C36" s="1155" t="s">
        <v>560</v>
      </c>
      <c r="D36" s="1156"/>
      <c r="E36" s="1157"/>
      <c r="F36" s="36">
        <v>0.61</v>
      </c>
      <c r="G36" s="37">
        <v>1.38</v>
      </c>
      <c r="H36" s="37">
        <v>1.64</v>
      </c>
      <c r="I36" s="37">
        <v>2.34</v>
      </c>
      <c r="J36" s="38">
        <v>1.83</v>
      </c>
      <c r="K36" s="22"/>
      <c r="L36" s="22"/>
      <c r="M36" s="22"/>
      <c r="N36" s="22"/>
      <c r="O36" s="22"/>
      <c r="P36" s="22"/>
    </row>
    <row r="37" spans="1:16" ht="39" customHeight="1" x14ac:dyDescent="0.2">
      <c r="A37" s="22"/>
      <c r="B37" s="35"/>
      <c r="C37" s="1155" t="s">
        <v>561</v>
      </c>
      <c r="D37" s="1156"/>
      <c r="E37" s="1157"/>
      <c r="F37" s="36">
        <v>0.69</v>
      </c>
      <c r="G37" s="37">
        <v>0.38</v>
      </c>
      <c r="H37" s="37">
        <v>0.56999999999999995</v>
      </c>
      <c r="I37" s="37">
        <v>0.81</v>
      </c>
      <c r="J37" s="38">
        <v>0.76</v>
      </c>
      <c r="K37" s="22"/>
      <c r="L37" s="22"/>
      <c r="M37" s="22"/>
      <c r="N37" s="22"/>
      <c r="O37" s="22"/>
      <c r="P37" s="22"/>
    </row>
    <row r="38" spans="1:16" ht="39" customHeight="1" x14ac:dyDescent="0.2">
      <c r="A38" s="22"/>
      <c r="B38" s="35"/>
      <c r="C38" s="1155" t="s">
        <v>562</v>
      </c>
      <c r="D38" s="1156"/>
      <c r="E38" s="1157"/>
      <c r="F38" s="36">
        <v>0.77</v>
      </c>
      <c r="G38" s="37">
        <v>0.47</v>
      </c>
      <c r="H38" s="37">
        <v>0.52</v>
      </c>
      <c r="I38" s="37">
        <v>0.91</v>
      </c>
      <c r="J38" s="38">
        <v>0.56000000000000005</v>
      </c>
      <c r="K38" s="22"/>
      <c r="L38" s="22"/>
      <c r="M38" s="22"/>
      <c r="N38" s="22"/>
      <c r="O38" s="22"/>
      <c r="P38" s="22"/>
    </row>
    <row r="39" spans="1:16" ht="39" customHeight="1" x14ac:dyDescent="0.2">
      <c r="A39" s="22"/>
      <c r="B39" s="35"/>
      <c r="C39" s="1155" t="s">
        <v>563</v>
      </c>
      <c r="D39" s="1156"/>
      <c r="E39" s="1157"/>
      <c r="F39" s="36">
        <v>0.13</v>
      </c>
      <c r="G39" s="37">
        <v>0.3</v>
      </c>
      <c r="H39" s="37">
        <v>0.4</v>
      </c>
      <c r="I39" s="37">
        <v>0.38</v>
      </c>
      <c r="J39" s="38">
        <v>0.27</v>
      </c>
      <c r="K39" s="22"/>
      <c r="L39" s="22"/>
      <c r="M39" s="22"/>
      <c r="N39" s="22"/>
      <c r="O39" s="22"/>
      <c r="P39" s="22"/>
    </row>
    <row r="40" spans="1:16" ht="39" customHeight="1" x14ac:dyDescent="0.2">
      <c r="A40" s="22"/>
      <c r="B40" s="35"/>
      <c r="C40" s="1155" t="s">
        <v>564</v>
      </c>
      <c r="D40" s="1156"/>
      <c r="E40" s="1157"/>
      <c r="F40" s="36">
        <v>0.01</v>
      </c>
      <c r="G40" s="37">
        <v>0.04</v>
      </c>
      <c r="H40" s="37">
        <v>0.13</v>
      </c>
      <c r="I40" s="37">
        <v>0.09</v>
      </c>
      <c r="J40" s="38">
        <v>0.01</v>
      </c>
      <c r="K40" s="22"/>
      <c r="L40" s="22"/>
      <c r="M40" s="22"/>
      <c r="N40" s="22"/>
      <c r="O40" s="22"/>
      <c r="P40" s="22"/>
    </row>
    <row r="41" spans="1:16" ht="39" customHeight="1" x14ac:dyDescent="0.2">
      <c r="A41" s="22"/>
      <c r="B41" s="35"/>
      <c r="C41" s="1155" t="s">
        <v>565</v>
      </c>
      <c r="D41" s="1156"/>
      <c r="E41" s="1157"/>
      <c r="F41" s="36">
        <v>0.02</v>
      </c>
      <c r="G41" s="37">
        <v>0.06</v>
      </c>
      <c r="H41" s="37">
        <v>0.17</v>
      </c>
      <c r="I41" s="37">
        <v>0.05</v>
      </c>
      <c r="J41" s="38">
        <v>0.01</v>
      </c>
      <c r="K41" s="22"/>
      <c r="L41" s="22"/>
      <c r="M41" s="22"/>
      <c r="N41" s="22"/>
      <c r="O41" s="22"/>
      <c r="P41" s="22"/>
    </row>
    <row r="42" spans="1:16" ht="39" customHeight="1" x14ac:dyDescent="0.2">
      <c r="A42" s="22"/>
      <c r="B42" s="39"/>
      <c r="C42" s="1155" t="s">
        <v>566</v>
      </c>
      <c r="D42" s="1156"/>
      <c r="E42" s="1157"/>
      <c r="F42" s="36" t="s">
        <v>512</v>
      </c>
      <c r="G42" s="37" t="s">
        <v>512</v>
      </c>
      <c r="H42" s="37" t="s">
        <v>512</v>
      </c>
      <c r="I42" s="37" t="s">
        <v>512</v>
      </c>
      <c r="J42" s="38" t="s">
        <v>512</v>
      </c>
      <c r="K42" s="22"/>
      <c r="L42" s="22"/>
      <c r="M42" s="22"/>
      <c r="N42" s="22"/>
      <c r="O42" s="22"/>
      <c r="P42" s="22"/>
    </row>
    <row r="43" spans="1:16" ht="39" customHeight="1" thickBot="1" x14ac:dyDescent="0.25">
      <c r="A43" s="22"/>
      <c r="B43" s="40"/>
      <c r="C43" s="1158" t="s">
        <v>567</v>
      </c>
      <c r="D43" s="1159"/>
      <c r="E43" s="1160"/>
      <c r="F43" s="41">
        <v>0.03</v>
      </c>
      <c r="G43" s="42">
        <v>0.02</v>
      </c>
      <c r="H43" s="42">
        <v>0.01</v>
      </c>
      <c r="I43" s="42">
        <v>0.03</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1XjF2WwIqRedl3V5K+4SbHdDlKJadoqRGxmtlAHgfE7LVoctiSbA3lmDDAxkXpdlLSG8H7iZhDJGrwl1m9EqKg==" saltValue="5ozLQC7Fy+AcwkrdPJZd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86" t="s">
        <v>10</v>
      </c>
      <c r="C45" s="1187"/>
      <c r="D45" s="58"/>
      <c r="E45" s="1192" t="s">
        <v>11</v>
      </c>
      <c r="F45" s="1192"/>
      <c r="G45" s="1192"/>
      <c r="H45" s="1192"/>
      <c r="I45" s="1192"/>
      <c r="J45" s="1193"/>
      <c r="K45" s="59">
        <v>1116</v>
      </c>
      <c r="L45" s="60">
        <v>1182</v>
      </c>
      <c r="M45" s="60">
        <v>1094</v>
      </c>
      <c r="N45" s="60">
        <v>1122</v>
      </c>
      <c r="O45" s="61">
        <v>1274</v>
      </c>
      <c r="P45" s="48"/>
      <c r="Q45" s="48"/>
      <c r="R45" s="48"/>
      <c r="S45" s="48"/>
      <c r="T45" s="48"/>
      <c r="U45" s="48"/>
    </row>
    <row r="46" spans="1:21" ht="30.75" customHeight="1" x14ac:dyDescent="0.2">
      <c r="A46" s="48"/>
      <c r="B46" s="1188"/>
      <c r="C46" s="1189"/>
      <c r="D46" s="62"/>
      <c r="E46" s="1165" t="s">
        <v>12</v>
      </c>
      <c r="F46" s="1165"/>
      <c r="G46" s="1165"/>
      <c r="H46" s="1165"/>
      <c r="I46" s="1165"/>
      <c r="J46" s="1166"/>
      <c r="K46" s="63" t="s">
        <v>512</v>
      </c>
      <c r="L46" s="64" t="s">
        <v>512</v>
      </c>
      <c r="M46" s="64" t="s">
        <v>512</v>
      </c>
      <c r="N46" s="64" t="s">
        <v>512</v>
      </c>
      <c r="O46" s="65" t="s">
        <v>512</v>
      </c>
      <c r="P46" s="48"/>
      <c r="Q46" s="48"/>
      <c r="R46" s="48"/>
      <c r="S46" s="48"/>
      <c r="T46" s="48"/>
      <c r="U46" s="48"/>
    </row>
    <row r="47" spans="1:21" ht="30.75" customHeight="1" x14ac:dyDescent="0.2">
      <c r="A47" s="48"/>
      <c r="B47" s="1188"/>
      <c r="C47" s="1189"/>
      <c r="D47" s="62"/>
      <c r="E47" s="1165" t="s">
        <v>13</v>
      </c>
      <c r="F47" s="1165"/>
      <c r="G47" s="1165"/>
      <c r="H47" s="1165"/>
      <c r="I47" s="1165"/>
      <c r="J47" s="1166"/>
      <c r="K47" s="63" t="s">
        <v>512</v>
      </c>
      <c r="L47" s="64" t="s">
        <v>512</v>
      </c>
      <c r="M47" s="64" t="s">
        <v>512</v>
      </c>
      <c r="N47" s="64" t="s">
        <v>512</v>
      </c>
      <c r="O47" s="65" t="s">
        <v>512</v>
      </c>
      <c r="P47" s="48"/>
      <c r="Q47" s="48"/>
      <c r="R47" s="48"/>
      <c r="S47" s="48"/>
      <c r="T47" s="48"/>
      <c r="U47" s="48"/>
    </row>
    <row r="48" spans="1:21" ht="30.75" customHeight="1" x14ac:dyDescent="0.2">
      <c r="A48" s="48"/>
      <c r="B48" s="1188"/>
      <c r="C48" s="1189"/>
      <c r="D48" s="62"/>
      <c r="E48" s="1165" t="s">
        <v>14</v>
      </c>
      <c r="F48" s="1165"/>
      <c r="G48" s="1165"/>
      <c r="H48" s="1165"/>
      <c r="I48" s="1165"/>
      <c r="J48" s="1166"/>
      <c r="K48" s="63">
        <v>284</v>
      </c>
      <c r="L48" s="64">
        <v>288</v>
      </c>
      <c r="M48" s="64">
        <v>292</v>
      </c>
      <c r="N48" s="64">
        <v>297</v>
      </c>
      <c r="O48" s="65">
        <v>301</v>
      </c>
      <c r="P48" s="48"/>
      <c r="Q48" s="48"/>
      <c r="R48" s="48"/>
      <c r="S48" s="48"/>
      <c r="T48" s="48"/>
      <c r="U48" s="48"/>
    </row>
    <row r="49" spans="1:21" ht="30.75" customHeight="1" x14ac:dyDescent="0.2">
      <c r="A49" s="48"/>
      <c r="B49" s="1188"/>
      <c r="C49" s="1189"/>
      <c r="D49" s="62"/>
      <c r="E49" s="1165" t="s">
        <v>15</v>
      </c>
      <c r="F49" s="1165"/>
      <c r="G49" s="1165"/>
      <c r="H49" s="1165"/>
      <c r="I49" s="1165"/>
      <c r="J49" s="1166"/>
      <c r="K49" s="63">
        <v>34</v>
      </c>
      <c r="L49" s="64">
        <v>16</v>
      </c>
      <c r="M49" s="64">
        <v>8</v>
      </c>
      <c r="N49" s="64">
        <v>3</v>
      </c>
      <c r="O49" s="65">
        <v>6</v>
      </c>
      <c r="P49" s="48"/>
      <c r="Q49" s="48"/>
      <c r="R49" s="48"/>
      <c r="S49" s="48"/>
      <c r="T49" s="48"/>
      <c r="U49" s="48"/>
    </row>
    <row r="50" spans="1:21" ht="30.75" customHeight="1" x14ac:dyDescent="0.2">
      <c r="A50" s="48"/>
      <c r="B50" s="1188"/>
      <c r="C50" s="1189"/>
      <c r="D50" s="62"/>
      <c r="E50" s="1165" t="s">
        <v>16</v>
      </c>
      <c r="F50" s="1165"/>
      <c r="G50" s="1165"/>
      <c r="H50" s="1165"/>
      <c r="I50" s="1165"/>
      <c r="J50" s="1166"/>
      <c r="K50" s="63">
        <v>10</v>
      </c>
      <c r="L50" s="64">
        <v>10</v>
      </c>
      <c r="M50" s="64">
        <v>9</v>
      </c>
      <c r="N50" s="64">
        <v>10</v>
      </c>
      <c r="O50" s="65">
        <v>10</v>
      </c>
      <c r="P50" s="48"/>
      <c r="Q50" s="48"/>
      <c r="R50" s="48"/>
      <c r="S50" s="48"/>
      <c r="T50" s="48"/>
      <c r="U50" s="48"/>
    </row>
    <row r="51" spans="1:21" ht="30.75" customHeight="1" x14ac:dyDescent="0.2">
      <c r="A51" s="48"/>
      <c r="B51" s="1190"/>
      <c r="C51" s="1191"/>
      <c r="D51" s="66"/>
      <c r="E51" s="1165" t="s">
        <v>17</v>
      </c>
      <c r="F51" s="1165"/>
      <c r="G51" s="1165"/>
      <c r="H51" s="1165"/>
      <c r="I51" s="1165"/>
      <c r="J51" s="1166"/>
      <c r="K51" s="63">
        <v>0</v>
      </c>
      <c r="L51" s="64">
        <v>0</v>
      </c>
      <c r="M51" s="64">
        <v>0</v>
      </c>
      <c r="N51" s="64">
        <v>0</v>
      </c>
      <c r="O51" s="65">
        <v>0</v>
      </c>
      <c r="P51" s="48"/>
      <c r="Q51" s="48"/>
      <c r="R51" s="48"/>
      <c r="S51" s="48"/>
      <c r="T51" s="48"/>
      <c r="U51" s="48"/>
    </row>
    <row r="52" spans="1:21" ht="30.75" customHeight="1" x14ac:dyDescent="0.2">
      <c r="A52" s="48"/>
      <c r="B52" s="1163" t="s">
        <v>18</v>
      </c>
      <c r="C52" s="1164"/>
      <c r="D52" s="66"/>
      <c r="E52" s="1165" t="s">
        <v>19</v>
      </c>
      <c r="F52" s="1165"/>
      <c r="G52" s="1165"/>
      <c r="H52" s="1165"/>
      <c r="I52" s="1165"/>
      <c r="J52" s="1166"/>
      <c r="K52" s="63">
        <v>1108</v>
      </c>
      <c r="L52" s="64">
        <v>1139</v>
      </c>
      <c r="M52" s="64">
        <v>1049</v>
      </c>
      <c r="N52" s="64">
        <v>1068</v>
      </c>
      <c r="O52" s="65">
        <v>1138</v>
      </c>
      <c r="P52" s="48"/>
      <c r="Q52" s="48"/>
      <c r="R52" s="48"/>
      <c r="S52" s="48"/>
      <c r="T52" s="48"/>
      <c r="U52" s="48"/>
    </row>
    <row r="53" spans="1:21" ht="30.75" customHeight="1" thickBot="1" x14ac:dyDescent="0.25">
      <c r="A53" s="48"/>
      <c r="B53" s="1167" t="s">
        <v>20</v>
      </c>
      <c r="C53" s="1168"/>
      <c r="D53" s="67"/>
      <c r="E53" s="1169" t="s">
        <v>21</v>
      </c>
      <c r="F53" s="1169"/>
      <c r="G53" s="1169"/>
      <c r="H53" s="1169"/>
      <c r="I53" s="1169"/>
      <c r="J53" s="1170"/>
      <c r="K53" s="68">
        <v>336</v>
      </c>
      <c r="L53" s="69">
        <v>357</v>
      </c>
      <c r="M53" s="69">
        <v>354</v>
      </c>
      <c r="N53" s="69">
        <v>364</v>
      </c>
      <c r="O53" s="70">
        <v>453</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3">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71" t="s">
        <v>25</v>
      </c>
      <c r="C58" s="1172"/>
      <c r="D58" s="1177" t="s">
        <v>26</v>
      </c>
      <c r="E58" s="1178"/>
      <c r="F58" s="1178"/>
      <c r="G58" s="1178"/>
      <c r="H58" s="1178"/>
      <c r="I58" s="1178"/>
      <c r="J58" s="1179"/>
      <c r="K58" s="83"/>
      <c r="L58" s="84"/>
      <c r="M58" s="84"/>
      <c r="N58" s="84"/>
      <c r="O58" s="85"/>
    </row>
    <row r="59" spans="1:21" ht="31.5" customHeight="1" x14ac:dyDescent="0.2">
      <c r="B59" s="1173"/>
      <c r="C59" s="1174"/>
      <c r="D59" s="1180" t="s">
        <v>27</v>
      </c>
      <c r="E59" s="1181"/>
      <c r="F59" s="1181"/>
      <c r="G59" s="1181"/>
      <c r="H59" s="1181"/>
      <c r="I59" s="1181"/>
      <c r="J59" s="1182"/>
      <c r="K59" s="86"/>
      <c r="L59" s="87"/>
      <c r="M59" s="87"/>
      <c r="N59" s="87"/>
      <c r="O59" s="88"/>
    </row>
    <row r="60" spans="1:21" ht="31.5" customHeight="1" thickBot="1" x14ac:dyDescent="0.25">
      <c r="B60" s="1175"/>
      <c r="C60" s="1176"/>
      <c r="D60" s="1183" t="s">
        <v>28</v>
      </c>
      <c r="E60" s="1184"/>
      <c r="F60" s="1184"/>
      <c r="G60" s="1184"/>
      <c r="H60" s="1184"/>
      <c r="I60" s="1184"/>
      <c r="J60" s="118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vq5A0MdGHEhs835Xz2/cTOk+vkcFAwFrLq1HYjfi262R1QOi+dFpdtMyW/seuIVvTJibmtrOGmnp6ZGknR/lQ==" saltValue="VBk6bT9bQx+fplD5OwiR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43" zoomScaleSheetLayoutView="100" workbookViewId="0">
      <selection activeCell="R46" sqref="R46"/>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553</v>
      </c>
      <c r="J40" s="103" t="s">
        <v>554</v>
      </c>
      <c r="K40" s="103" t="s">
        <v>555</v>
      </c>
      <c r="L40" s="103" t="s">
        <v>556</v>
      </c>
      <c r="M40" s="104" t="s">
        <v>557</v>
      </c>
    </row>
    <row r="41" spans="2:13" ht="27.75" customHeight="1" x14ac:dyDescent="0.2">
      <c r="B41" s="1206" t="s">
        <v>31</v>
      </c>
      <c r="C41" s="1207"/>
      <c r="D41" s="105"/>
      <c r="E41" s="1208" t="s">
        <v>32</v>
      </c>
      <c r="F41" s="1208"/>
      <c r="G41" s="1208"/>
      <c r="H41" s="1209"/>
      <c r="I41" s="355">
        <v>12826</v>
      </c>
      <c r="J41" s="356">
        <v>12848</v>
      </c>
      <c r="K41" s="356">
        <v>13631</v>
      </c>
      <c r="L41" s="356">
        <v>14289</v>
      </c>
      <c r="M41" s="357">
        <v>14704</v>
      </c>
    </row>
    <row r="42" spans="2:13" ht="27.75" customHeight="1" x14ac:dyDescent="0.2">
      <c r="B42" s="1196"/>
      <c r="C42" s="1197"/>
      <c r="D42" s="106"/>
      <c r="E42" s="1200" t="s">
        <v>33</v>
      </c>
      <c r="F42" s="1200"/>
      <c r="G42" s="1200"/>
      <c r="H42" s="1201"/>
      <c r="I42" s="358">
        <v>63</v>
      </c>
      <c r="J42" s="359">
        <v>53</v>
      </c>
      <c r="K42" s="359">
        <v>44</v>
      </c>
      <c r="L42" s="359">
        <v>34</v>
      </c>
      <c r="M42" s="360">
        <v>26</v>
      </c>
    </row>
    <row r="43" spans="2:13" ht="27.75" customHeight="1" x14ac:dyDescent="0.2">
      <c r="B43" s="1196"/>
      <c r="C43" s="1197"/>
      <c r="D43" s="106"/>
      <c r="E43" s="1200" t="s">
        <v>34</v>
      </c>
      <c r="F43" s="1200"/>
      <c r="G43" s="1200"/>
      <c r="H43" s="1201"/>
      <c r="I43" s="358">
        <v>3278</v>
      </c>
      <c r="J43" s="359">
        <v>3230</v>
      </c>
      <c r="K43" s="359">
        <v>3115</v>
      </c>
      <c r="L43" s="359">
        <v>3147</v>
      </c>
      <c r="M43" s="360">
        <v>2886</v>
      </c>
    </row>
    <row r="44" spans="2:13" ht="27.75" customHeight="1" x14ac:dyDescent="0.2">
      <c r="B44" s="1196"/>
      <c r="C44" s="1197"/>
      <c r="D44" s="106"/>
      <c r="E44" s="1200" t="s">
        <v>35</v>
      </c>
      <c r="F44" s="1200"/>
      <c r="G44" s="1200"/>
      <c r="H44" s="1201"/>
      <c r="I44" s="358">
        <v>38</v>
      </c>
      <c r="J44" s="359">
        <v>52</v>
      </c>
      <c r="K44" s="359">
        <v>47</v>
      </c>
      <c r="L44" s="359">
        <v>48</v>
      </c>
      <c r="M44" s="360">
        <v>45</v>
      </c>
    </row>
    <row r="45" spans="2:13" ht="27.75" customHeight="1" x14ac:dyDescent="0.2">
      <c r="B45" s="1196"/>
      <c r="C45" s="1197"/>
      <c r="D45" s="106"/>
      <c r="E45" s="1200" t="s">
        <v>36</v>
      </c>
      <c r="F45" s="1200"/>
      <c r="G45" s="1200"/>
      <c r="H45" s="1201"/>
      <c r="I45" s="358">
        <v>1197</v>
      </c>
      <c r="J45" s="359">
        <v>1249</v>
      </c>
      <c r="K45" s="359">
        <v>1101</v>
      </c>
      <c r="L45" s="359">
        <v>1241</v>
      </c>
      <c r="M45" s="360">
        <v>1073</v>
      </c>
    </row>
    <row r="46" spans="2:13" ht="27.75" customHeight="1" x14ac:dyDescent="0.2">
      <c r="B46" s="1196"/>
      <c r="C46" s="1197"/>
      <c r="D46" s="107"/>
      <c r="E46" s="1200" t="s">
        <v>37</v>
      </c>
      <c r="F46" s="1200"/>
      <c r="G46" s="1200"/>
      <c r="H46" s="1201"/>
      <c r="I46" s="358" t="s">
        <v>512</v>
      </c>
      <c r="J46" s="359" t="s">
        <v>512</v>
      </c>
      <c r="K46" s="359" t="s">
        <v>512</v>
      </c>
      <c r="L46" s="359" t="s">
        <v>512</v>
      </c>
      <c r="M46" s="360" t="s">
        <v>512</v>
      </c>
    </row>
    <row r="47" spans="2:13" ht="27.75" customHeight="1" x14ac:dyDescent="0.2">
      <c r="B47" s="1196"/>
      <c r="C47" s="1197"/>
      <c r="D47" s="108"/>
      <c r="E47" s="1210" t="s">
        <v>38</v>
      </c>
      <c r="F47" s="1211"/>
      <c r="G47" s="1211"/>
      <c r="H47" s="1212"/>
      <c r="I47" s="358" t="s">
        <v>512</v>
      </c>
      <c r="J47" s="359" t="s">
        <v>512</v>
      </c>
      <c r="K47" s="359" t="s">
        <v>512</v>
      </c>
      <c r="L47" s="359" t="s">
        <v>512</v>
      </c>
      <c r="M47" s="360" t="s">
        <v>512</v>
      </c>
    </row>
    <row r="48" spans="2:13" ht="27.75" customHeight="1" x14ac:dyDescent="0.2">
      <c r="B48" s="1196"/>
      <c r="C48" s="1197"/>
      <c r="D48" s="106"/>
      <c r="E48" s="1200" t="s">
        <v>39</v>
      </c>
      <c r="F48" s="1200"/>
      <c r="G48" s="1200"/>
      <c r="H48" s="1201"/>
      <c r="I48" s="358" t="s">
        <v>512</v>
      </c>
      <c r="J48" s="359" t="s">
        <v>512</v>
      </c>
      <c r="K48" s="359" t="s">
        <v>512</v>
      </c>
      <c r="L48" s="359" t="s">
        <v>512</v>
      </c>
      <c r="M48" s="360" t="s">
        <v>512</v>
      </c>
    </row>
    <row r="49" spans="2:13" ht="27.75" customHeight="1" x14ac:dyDescent="0.2">
      <c r="B49" s="1198"/>
      <c r="C49" s="1199"/>
      <c r="D49" s="106"/>
      <c r="E49" s="1200" t="s">
        <v>40</v>
      </c>
      <c r="F49" s="1200"/>
      <c r="G49" s="1200"/>
      <c r="H49" s="1201"/>
      <c r="I49" s="358" t="s">
        <v>512</v>
      </c>
      <c r="J49" s="359" t="s">
        <v>512</v>
      </c>
      <c r="K49" s="359" t="s">
        <v>512</v>
      </c>
      <c r="L49" s="359" t="s">
        <v>512</v>
      </c>
      <c r="M49" s="360" t="s">
        <v>512</v>
      </c>
    </row>
    <row r="50" spans="2:13" ht="27.75" customHeight="1" x14ac:dyDescent="0.2">
      <c r="B50" s="1194" t="s">
        <v>41</v>
      </c>
      <c r="C50" s="1195"/>
      <c r="D50" s="109"/>
      <c r="E50" s="1200" t="s">
        <v>42</v>
      </c>
      <c r="F50" s="1200"/>
      <c r="G50" s="1200"/>
      <c r="H50" s="1201"/>
      <c r="I50" s="358">
        <v>2144</v>
      </c>
      <c r="J50" s="359">
        <v>2152</v>
      </c>
      <c r="K50" s="359">
        <v>1960</v>
      </c>
      <c r="L50" s="359">
        <v>2476</v>
      </c>
      <c r="M50" s="360">
        <v>2698</v>
      </c>
    </row>
    <row r="51" spans="2:13" ht="27.75" customHeight="1" x14ac:dyDescent="0.2">
      <c r="B51" s="1196"/>
      <c r="C51" s="1197"/>
      <c r="D51" s="106"/>
      <c r="E51" s="1200" t="s">
        <v>43</v>
      </c>
      <c r="F51" s="1200"/>
      <c r="G51" s="1200"/>
      <c r="H51" s="1201"/>
      <c r="I51" s="358">
        <v>268</v>
      </c>
      <c r="J51" s="359">
        <v>279</v>
      </c>
      <c r="K51" s="359">
        <v>270</v>
      </c>
      <c r="L51" s="359">
        <v>247</v>
      </c>
      <c r="M51" s="360">
        <v>235</v>
      </c>
    </row>
    <row r="52" spans="2:13" ht="27.75" customHeight="1" x14ac:dyDescent="0.2">
      <c r="B52" s="1198"/>
      <c r="C52" s="1199"/>
      <c r="D52" s="106"/>
      <c r="E52" s="1200" t="s">
        <v>44</v>
      </c>
      <c r="F52" s="1200"/>
      <c r="G52" s="1200"/>
      <c r="H52" s="1201"/>
      <c r="I52" s="358">
        <v>11097</v>
      </c>
      <c r="J52" s="359">
        <v>11106</v>
      </c>
      <c r="K52" s="359">
        <v>11646</v>
      </c>
      <c r="L52" s="359">
        <v>12267</v>
      </c>
      <c r="M52" s="360">
        <v>12460</v>
      </c>
    </row>
    <row r="53" spans="2:13" ht="27.75" customHeight="1" thickBot="1" x14ac:dyDescent="0.25">
      <c r="B53" s="1202" t="s">
        <v>45</v>
      </c>
      <c r="C53" s="1203"/>
      <c r="D53" s="110"/>
      <c r="E53" s="1204" t="s">
        <v>46</v>
      </c>
      <c r="F53" s="1204"/>
      <c r="G53" s="1204"/>
      <c r="H53" s="1205"/>
      <c r="I53" s="361">
        <v>3892</v>
      </c>
      <c r="J53" s="362">
        <v>3895</v>
      </c>
      <c r="K53" s="362">
        <v>4062</v>
      </c>
      <c r="L53" s="362">
        <v>3768</v>
      </c>
      <c r="M53" s="363">
        <v>3340</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PTj6pMqGN2BPiY4jd5+yMoQjvh51Uxh+azQzKcFlL+WUVi0w2NfUruV0semnXugUyjQbbtZtkQ9B+xIz+2sh9w==" saltValue="b+iEJr5WTsiJDCcG+WkV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0" zoomScale="70" zoomScaleNormal="70" zoomScaleSheetLayoutView="100" workbookViewId="0">
      <selection activeCell="C62" sqref="C62:E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555</v>
      </c>
      <c r="G54" s="119" t="s">
        <v>556</v>
      </c>
      <c r="H54" s="120" t="s">
        <v>557</v>
      </c>
    </row>
    <row r="55" spans="2:8" ht="52.5" customHeight="1" x14ac:dyDescent="0.2">
      <c r="B55" s="121"/>
      <c r="C55" s="1221" t="s">
        <v>49</v>
      </c>
      <c r="D55" s="1221"/>
      <c r="E55" s="1222"/>
      <c r="F55" s="122">
        <v>1290</v>
      </c>
      <c r="G55" s="122">
        <v>1414</v>
      </c>
      <c r="H55" s="123">
        <v>1469</v>
      </c>
    </row>
    <row r="56" spans="2:8" ht="52.5" customHeight="1" x14ac:dyDescent="0.2">
      <c r="B56" s="124"/>
      <c r="C56" s="1223" t="s">
        <v>50</v>
      </c>
      <c r="D56" s="1223"/>
      <c r="E56" s="1224"/>
      <c r="F56" s="125">
        <v>281</v>
      </c>
      <c r="G56" s="125">
        <v>641</v>
      </c>
      <c r="H56" s="126">
        <v>751</v>
      </c>
    </row>
    <row r="57" spans="2:8" ht="53.25" customHeight="1" x14ac:dyDescent="0.2">
      <c r="B57" s="124"/>
      <c r="C57" s="1225" t="s">
        <v>51</v>
      </c>
      <c r="D57" s="1225"/>
      <c r="E57" s="1226"/>
      <c r="F57" s="127">
        <v>1269</v>
      </c>
      <c r="G57" s="127">
        <v>1271</v>
      </c>
      <c r="H57" s="128">
        <v>1145</v>
      </c>
    </row>
    <row r="58" spans="2:8" ht="45.75" customHeight="1" x14ac:dyDescent="0.2">
      <c r="B58" s="129"/>
      <c r="C58" s="1213" t="s">
        <v>574</v>
      </c>
      <c r="D58" s="1214"/>
      <c r="E58" s="1215"/>
      <c r="F58" s="130">
        <v>960</v>
      </c>
      <c r="G58" s="130">
        <v>857</v>
      </c>
      <c r="H58" s="131">
        <v>714</v>
      </c>
    </row>
    <row r="59" spans="2:8" ht="45.75" customHeight="1" x14ac:dyDescent="0.2">
      <c r="B59" s="129"/>
      <c r="C59" s="1213" t="s">
        <v>575</v>
      </c>
      <c r="D59" s="1214"/>
      <c r="E59" s="1215"/>
      <c r="F59" s="130">
        <v>77</v>
      </c>
      <c r="G59" s="130">
        <v>101</v>
      </c>
      <c r="H59" s="131">
        <v>122</v>
      </c>
    </row>
    <row r="60" spans="2:8" ht="45.75" customHeight="1" x14ac:dyDescent="0.2">
      <c r="B60" s="129"/>
      <c r="C60" s="1213" t="s">
        <v>576</v>
      </c>
      <c r="D60" s="1214"/>
      <c r="E60" s="1215"/>
      <c r="F60" s="130">
        <v>45</v>
      </c>
      <c r="G60" s="130">
        <v>67</v>
      </c>
      <c r="H60" s="131">
        <v>72</v>
      </c>
    </row>
    <row r="61" spans="2:8" ht="45.75" customHeight="1" x14ac:dyDescent="0.2">
      <c r="B61" s="129"/>
      <c r="C61" s="1213" t="s">
        <v>577</v>
      </c>
      <c r="D61" s="1214"/>
      <c r="E61" s="1215"/>
      <c r="F61" s="130" t="s">
        <v>512</v>
      </c>
      <c r="G61" s="130">
        <v>43</v>
      </c>
      <c r="H61" s="131">
        <v>36</v>
      </c>
    </row>
    <row r="62" spans="2:8" ht="45.75" customHeight="1" thickBot="1" x14ac:dyDescent="0.25">
      <c r="B62" s="132"/>
      <c r="C62" s="1216" t="s">
        <v>578</v>
      </c>
      <c r="D62" s="1217"/>
      <c r="E62" s="1218"/>
      <c r="F62" s="133">
        <v>38</v>
      </c>
      <c r="G62" s="133">
        <v>33</v>
      </c>
      <c r="H62" s="134">
        <v>36</v>
      </c>
    </row>
    <row r="63" spans="2:8" ht="52.5" customHeight="1" thickBot="1" x14ac:dyDescent="0.25">
      <c r="B63" s="135"/>
      <c r="C63" s="1219" t="s">
        <v>52</v>
      </c>
      <c r="D63" s="1219"/>
      <c r="E63" s="1220"/>
      <c r="F63" s="136">
        <v>2840</v>
      </c>
      <c r="G63" s="136">
        <v>3326</v>
      </c>
      <c r="H63" s="137">
        <v>3365</v>
      </c>
    </row>
    <row r="64" spans="2:8" ht="13" x14ac:dyDescent="0.2"/>
  </sheetData>
  <sheetProtection algorithmName="SHA-512" hashValue="Cmm2GZotUGsN/usIu9tuzHDvT0O+hxJEcCn005TUZ+NYV632DB42jx7RT1xEqMrHIMvhU+o2Dj7iLHO35ILkkQ==" saltValue="/awEiQ9NNw58HfwcYk38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550</v>
      </c>
      <c r="G2" s="151"/>
      <c r="H2" s="152"/>
    </row>
    <row r="3" spans="1:8" x14ac:dyDescent="0.2">
      <c r="A3" s="148" t="s">
        <v>543</v>
      </c>
      <c r="B3" s="153"/>
      <c r="C3" s="154"/>
      <c r="D3" s="155">
        <v>210953</v>
      </c>
      <c r="E3" s="156"/>
      <c r="F3" s="157">
        <v>121449</v>
      </c>
      <c r="G3" s="158"/>
      <c r="H3" s="159"/>
    </row>
    <row r="4" spans="1:8" x14ac:dyDescent="0.2">
      <c r="A4" s="160"/>
      <c r="B4" s="161"/>
      <c r="C4" s="162"/>
      <c r="D4" s="163">
        <v>82799</v>
      </c>
      <c r="E4" s="164"/>
      <c r="F4" s="165">
        <v>62922</v>
      </c>
      <c r="G4" s="166"/>
      <c r="H4" s="167"/>
    </row>
    <row r="5" spans="1:8" x14ac:dyDescent="0.2">
      <c r="A5" s="148" t="s">
        <v>545</v>
      </c>
      <c r="B5" s="153"/>
      <c r="C5" s="154"/>
      <c r="D5" s="155">
        <v>196190</v>
      </c>
      <c r="E5" s="156"/>
      <c r="F5" s="157">
        <v>145139</v>
      </c>
      <c r="G5" s="158"/>
      <c r="H5" s="159"/>
    </row>
    <row r="6" spans="1:8" x14ac:dyDescent="0.2">
      <c r="A6" s="160"/>
      <c r="B6" s="161"/>
      <c r="C6" s="162"/>
      <c r="D6" s="163">
        <v>96493</v>
      </c>
      <c r="E6" s="164"/>
      <c r="F6" s="165">
        <v>83762</v>
      </c>
      <c r="G6" s="166"/>
      <c r="H6" s="167"/>
    </row>
    <row r="7" spans="1:8" x14ac:dyDescent="0.2">
      <c r="A7" s="148" t="s">
        <v>546</v>
      </c>
      <c r="B7" s="153"/>
      <c r="C7" s="154"/>
      <c r="D7" s="155">
        <v>334479</v>
      </c>
      <c r="E7" s="156"/>
      <c r="F7" s="157">
        <v>125391</v>
      </c>
      <c r="G7" s="158"/>
      <c r="H7" s="159"/>
    </row>
    <row r="8" spans="1:8" x14ac:dyDescent="0.2">
      <c r="A8" s="160"/>
      <c r="B8" s="161"/>
      <c r="C8" s="162"/>
      <c r="D8" s="163">
        <v>226898</v>
      </c>
      <c r="E8" s="164"/>
      <c r="F8" s="165">
        <v>68516</v>
      </c>
      <c r="G8" s="166"/>
      <c r="H8" s="167"/>
    </row>
    <row r="9" spans="1:8" x14ac:dyDescent="0.2">
      <c r="A9" s="148" t="s">
        <v>547</v>
      </c>
      <c r="B9" s="153"/>
      <c r="C9" s="154"/>
      <c r="D9" s="155">
        <v>362232</v>
      </c>
      <c r="E9" s="156"/>
      <c r="F9" s="157">
        <v>138402</v>
      </c>
      <c r="G9" s="158"/>
      <c r="H9" s="159"/>
    </row>
    <row r="10" spans="1:8" x14ac:dyDescent="0.2">
      <c r="A10" s="160"/>
      <c r="B10" s="161"/>
      <c r="C10" s="162"/>
      <c r="D10" s="163">
        <v>123485</v>
      </c>
      <c r="E10" s="164"/>
      <c r="F10" s="165">
        <v>70652</v>
      </c>
      <c r="G10" s="166"/>
      <c r="H10" s="167"/>
    </row>
    <row r="11" spans="1:8" x14ac:dyDescent="0.2">
      <c r="A11" s="148" t="s">
        <v>548</v>
      </c>
      <c r="B11" s="153"/>
      <c r="C11" s="154"/>
      <c r="D11" s="155">
        <v>316019</v>
      </c>
      <c r="E11" s="156"/>
      <c r="F11" s="157">
        <v>146367</v>
      </c>
      <c r="G11" s="158"/>
      <c r="H11" s="159"/>
    </row>
    <row r="12" spans="1:8" x14ac:dyDescent="0.2">
      <c r="A12" s="160"/>
      <c r="B12" s="161"/>
      <c r="C12" s="168"/>
      <c r="D12" s="163">
        <v>127903</v>
      </c>
      <c r="E12" s="164"/>
      <c r="F12" s="165">
        <v>79441</v>
      </c>
      <c r="G12" s="166"/>
      <c r="H12" s="167"/>
    </row>
    <row r="13" spans="1:8" x14ac:dyDescent="0.2">
      <c r="A13" s="148"/>
      <c r="B13" s="153"/>
      <c r="C13" s="169"/>
      <c r="D13" s="170">
        <v>283975</v>
      </c>
      <c r="E13" s="171"/>
      <c r="F13" s="172">
        <v>135350</v>
      </c>
      <c r="G13" s="173"/>
      <c r="H13" s="159"/>
    </row>
    <row r="14" spans="1:8" x14ac:dyDescent="0.2">
      <c r="A14" s="160"/>
      <c r="B14" s="161"/>
      <c r="C14" s="162"/>
      <c r="D14" s="163">
        <v>131516</v>
      </c>
      <c r="E14" s="164"/>
      <c r="F14" s="165">
        <v>73059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0.63</v>
      </c>
      <c r="C19" s="174">
        <f>ROUND(VALUE(SUBSTITUTE(実質収支比率等に係る経年分析!G$48,"▲","-")),2)</f>
        <v>1.43</v>
      </c>
      <c r="D19" s="174">
        <f>ROUND(VALUE(SUBSTITUTE(実質収支比率等に係る経年分析!H$48,"▲","-")),2)</f>
        <v>1.78</v>
      </c>
      <c r="E19" s="174">
        <f>ROUND(VALUE(SUBSTITUTE(実質収支比率等に係る経年分析!I$48,"▲","-")),2)</f>
        <v>2.4500000000000002</v>
      </c>
      <c r="F19" s="174">
        <f>ROUND(VALUE(SUBSTITUTE(実質収支比率等に係る経年分析!J$48,"▲","-")),2)</f>
        <v>1.86</v>
      </c>
    </row>
    <row r="20" spans="1:11" x14ac:dyDescent="0.2">
      <c r="A20" s="174" t="s">
        <v>56</v>
      </c>
      <c r="B20" s="174">
        <f>ROUND(VALUE(SUBSTITUTE(実質収支比率等に係る経年分析!F$47,"▲","-")),2)</f>
        <v>28.23</v>
      </c>
      <c r="C20" s="174">
        <f>ROUND(VALUE(SUBSTITUTE(実質収支比率等に係る経年分析!G$47,"▲","-")),2)</f>
        <v>27.56</v>
      </c>
      <c r="D20" s="174">
        <f>ROUND(VALUE(SUBSTITUTE(実質収支比率等に係る経年分析!H$47,"▲","-")),2)</f>
        <v>27.54</v>
      </c>
      <c r="E20" s="174">
        <f>ROUND(VALUE(SUBSTITUTE(実質収支比率等に係る経年分析!I$47,"▲","-")),2)</f>
        <v>28.28</v>
      </c>
      <c r="F20" s="174">
        <f>ROUND(VALUE(SUBSTITUTE(実質収支比率等に係る経年分析!J$47,"▲","-")),2)</f>
        <v>29.77</v>
      </c>
    </row>
    <row r="21" spans="1:11" x14ac:dyDescent="0.2">
      <c r="A21" s="174" t="s">
        <v>57</v>
      </c>
      <c r="B21" s="174">
        <f>IF(ISNUMBER(VALUE(SUBSTITUTE(実質収支比率等に係る経年分析!F$49,"▲","-"))),ROUND(VALUE(SUBSTITUTE(実質収支比率等に係る経年分析!F$49,"▲","-")),2),NA())</f>
        <v>6.66</v>
      </c>
      <c r="C21" s="174">
        <f>IF(ISNUMBER(VALUE(SUBSTITUTE(実質収支比率等に係る経年分析!G$49,"▲","-"))),ROUND(VALUE(SUBSTITUTE(実質収支比率等に係る経年分析!G$49,"▲","-")),2),NA())</f>
        <v>0.59</v>
      </c>
      <c r="D21" s="174">
        <f>IF(ISNUMBER(VALUE(SUBSTITUTE(実質収支比率等に係る経年分析!H$49,"▲","-"))),ROUND(VALUE(SUBSTITUTE(実質収支比率等に係る経年分析!H$49,"▲","-")),2),NA())</f>
        <v>4.09</v>
      </c>
      <c r="E21" s="174">
        <f>IF(ISNUMBER(VALUE(SUBSTITUTE(実質収支比率等に係る経年分析!I$49,"▲","-"))),ROUND(VALUE(SUBSTITUTE(実質収支比率等に係る経年分析!I$49,"▲","-")),2),NA())</f>
        <v>6.64</v>
      </c>
      <c r="F21" s="174">
        <f>IF(ISNUMBER(VALUE(SUBSTITUTE(実質収支比率等に係る経年分析!J$49,"▲","-"))),ROUND(VALUE(SUBSTITUTE(実質収支比率等に係る経年分析!J$49,"▲","-")),2),NA())</f>
        <v>1.78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介護老人保健施設事業特別会計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0.56000000000000005</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0.56999999999999995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0.76</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1.83</v>
      </c>
    </row>
    <row r="35" spans="1:16" x14ac:dyDescent="0.2">
      <c r="A35" s="175" t="str">
        <f>IF(連結実質赤字比率に係る赤字・黒字の構成分析!C$35="",NA(),連結実質赤字比率に係る赤字・黒字の構成分析!C$35)</f>
        <v>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3.56</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6.79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1108</v>
      </c>
      <c r="E42" s="176"/>
      <c r="F42" s="176"/>
      <c r="G42" s="176">
        <f>'実質公債費比率（分子）の構造'!L$52</f>
        <v>1139</v>
      </c>
      <c r="H42" s="176"/>
      <c r="I42" s="176"/>
      <c r="J42" s="176">
        <f>'実質公債費比率（分子）の構造'!M$52</f>
        <v>1049</v>
      </c>
      <c r="K42" s="176"/>
      <c r="L42" s="176"/>
      <c r="M42" s="176">
        <f>'実質公債費比率（分子）の構造'!N$52</f>
        <v>1068</v>
      </c>
      <c r="N42" s="176"/>
      <c r="O42" s="176"/>
      <c r="P42" s="176">
        <f>'実質公債費比率（分子）の構造'!O$52</f>
        <v>1138</v>
      </c>
    </row>
    <row r="43" spans="1:16" x14ac:dyDescent="0.2">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66</v>
      </c>
      <c r="B44" s="176">
        <f>'実質公債費比率（分子）の構造'!K$50</f>
        <v>10</v>
      </c>
      <c r="C44" s="176"/>
      <c r="D44" s="176"/>
      <c r="E44" s="176">
        <f>'実質公債費比率（分子）の構造'!L$50</f>
        <v>10</v>
      </c>
      <c r="F44" s="176"/>
      <c r="G44" s="176"/>
      <c r="H44" s="176">
        <f>'実質公債費比率（分子）の構造'!M$50</f>
        <v>9</v>
      </c>
      <c r="I44" s="176"/>
      <c r="J44" s="176"/>
      <c r="K44" s="176">
        <f>'実質公債費比率（分子）の構造'!N$50</f>
        <v>10</v>
      </c>
      <c r="L44" s="176"/>
      <c r="M44" s="176"/>
      <c r="N44" s="176">
        <f>'実質公債費比率（分子）の構造'!O$50</f>
        <v>10</v>
      </c>
      <c r="O44" s="176"/>
      <c r="P44" s="176"/>
    </row>
    <row r="45" spans="1:16" x14ac:dyDescent="0.2">
      <c r="A45" s="176" t="s">
        <v>67</v>
      </c>
      <c r="B45" s="176">
        <f>'実質公債費比率（分子）の構造'!K$49</f>
        <v>34</v>
      </c>
      <c r="C45" s="176"/>
      <c r="D45" s="176"/>
      <c r="E45" s="176">
        <f>'実質公債費比率（分子）の構造'!L$49</f>
        <v>16</v>
      </c>
      <c r="F45" s="176"/>
      <c r="G45" s="176"/>
      <c r="H45" s="176">
        <f>'実質公債費比率（分子）の構造'!M$49</f>
        <v>8</v>
      </c>
      <c r="I45" s="176"/>
      <c r="J45" s="176"/>
      <c r="K45" s="176">
        <f>'実質公債費比率（分子）の構造'!N$49</f>
        <v>3</v>
      </c>
      <c r="L45" s="176"/>
      <c r="M45" s="176"/>
      <c r="N45" s="176">
        <f>'実質公債費比率（分子）の構造'!O$49</f>
        <v>6</v>
      </c>
      <c r="O45" s="176"/>
      <c r="P45" s="176"/>
    </row>
    <row r="46" spans="1:16" x14ac:dyDescent="0.2">
      <c r="A46" s="176" t="s">
        <v>68</v>
      </c>
      <c r="B46" s="176">
        <f>'実質公債費比率（分子）の構造'!K$48</f>
        <v>284</v>
      </c>
      <c r="C46" s="176"/>
      <c r="D46" s="176"/>
      <c r="E46" s="176">
        <f>'実質公債費比率（分子）の構造'!L$48</f>
        <v>288</v>
      </c>
      <c r="F46" s="176"/>
      <c r="G46" s="176"/>
      <c r="H46" s="176">
        <f>'実質公債費比率（分子）の構造'!M$48</f>
        <v>292</v>
      </c>
      <c r="I46" s="176"/>
      <c r="J46" s="176"/>
      <c r="K46" s="176">
        <f>'実質公債費比率（分子）の構造'!N$48</f>
        <v>297</v>
      </c>
      <c r="L46" s="176"/>
      <c r="M46" s="176"/>
      <c r="N46" s="176">
        <f>'実質公債費比率（分子）の構造'!O$48</f>
        <v>301</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1116</v>
      </c>
      <c r="C49" s="176"/>
      <c r="D49" s="176"/>
      <c r="E49" s="176">
        <f>'実質公債費比率（分子）の構造'!L$45</f>
        <v>1182</v>
      </c>
      <c r="F49" s="176"/>
      <c r="G49" s="176"/>
      <c r="H49" s="176">
        <f>'実質公債費比率（分子）の構造'!M$45</f>
        <v>1094</v>
      </c>
      <c r="I49" s="176"/>
      <c r="J49" s="176"/>
      <c r="K49" s="176">
        <f>'実質公債費比率（分子）の構造'!N$45</f>
        <v>1122</v>
      </c>
      <c r="L49" s="176"/>
      <c r="M49" s="176"/>
      <c r="N49" s="176">
        <f>'実質公債費比率（分子）の構造'!O$45</f>
        <v>1274</v>
      </c>
      <c r="O49" s="176"/>
      <c r="P49" s="176"/>
    </row>
    <row r="50" spans="1:16" x14ac:dyDescent="0.2">
      <c r="A50" s="176" t="s">
        <v>72</v>
      </c>
      <c r="B50" s="176" t="e">
        <f>NA()</f>
        <v>#N/A</v>
      </c>
      <c r="C50" s="176">
        <f>IF(ISNUMBER('実質公債費比率（分子）の構造'!K$53),'実質公債費比率（分子）の構造'!K$53,NA())</f>
        <v>336</v>
      </c>
      <c r="D50" s="176" t="e">
        <f>NA()</f>
        <v>#N/A</v>
      </c>
      <c r="E50" s="176" t="e">
        <f>NA()</f>
        <v>#N/A</v>
      </c>
      <c r="F50" s="176">
        <f>IF(ISNUMBER('実質公債費比率（分子）の構造'!L$53),'実質公債費比率（分子）の構造'!L$53,NA())</f>
        <v>357</v>
      </c>
      <c r="G50" s="176" t="e">
        <f>NA()</f>
        <v>#N/A</v>
      </c>
      <c r="H50" s="176" t="e">
        <f>NA()</f>
        <v>#N/A</v>
      </c>
      <c r="I50" s="176">
        <f>IF(ISNUMBER('実質公債費比率（分子）の構造'!M$53),'実質公債費比率（分子）の構造'!M$53,NA())</f>
        <v>354</v>
      </c>
      <c r="J50" s="176" t="e">
        <f>NA()</f>
        <v>#N/A</v>
      </c>
      <c r="K50" s="176" t="e">
        <f>NA()</f>
        <v>#N/A</v>
      </c>
      <c r="L50" s="176">
        <f>IF(ISNUMBER('実質公債費比率（分子）の構造'!N$53),'実質公債費比率（分子）の構造'!N$53,NA())</f>
        <v>364</v>
      </c>
      <c r="M50" s="176" t="e">
        <f>NA()</f>
        <v>#N/A</v>
      </c>
      <c r="N50" s="176" t="e">
        <f>NA()</f>
        <v>#N/A</v>
      </c>
      <c r="O50" s="176">
        <f>IF(ISNUMBER('実質公債費比率（分子）の構造'!O$53),'実質公債費比率（分子）の構造'!O$53,NA())</f>
        <v>453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11097</v>
      </c>
      <c r="E56" s="175"/>
      <c r="F56" s="175"/>
      <c r="G56" s="175">
        <f>'将来負担比率（分子）の構造'!J$52</f>
        <v>11106</v>
      </c>
      <c r="H56" s="175"/>
      <c r="I56" s="175"/>
      <c r="J56" s="175">
        <f>'将来負担比率（分子）の構造'!K$52</f>
        <v>11646</v>
      </c>
      <c r="K56" s="175"/>
      <c r="L56" s="175"/>
      <c r="M56" s="175">
        <f>'将来負担比率（分子）の構造'!L$52</f>
        <v>12267</v>
      </c>
      <c r="N56" s="175"/>
      <c r="O56" s="175"/>
      <c r="P56" s="175">
        <f>'将来負担比率（分子）の構造'!M$52</f>
        <v>12460</v>
      </c>
    </row>
    <row r="57" spans="1:16" x14ac:dyDescent="0.2">
      <c r="A57" s="175" t="s">
        <v>43</v>
      </c>
      <c r="B57" s="175"/>
      <c r="C57" s="175"/>
      <c r="D57" s="175">
        <f>'将来負担比率（分子）の構造'!I$51</f>
        <v>268</v>
      </c>
      <c r="E57" s="175"/>
      <c r="F57" s="175"/>
      <c r="G57" s="175">
        <f>'将来負担比率（分子）の構造'!J$51</f>
        <v>279</v>
      </c>
      <c r="H57" s="175"/>
      <c r="I57" s="175"/>
      <c r="J57" s="175">
        <f>'将来負担比率（分子）の構造'!K$51</f>
        <v>270</v>
      </c>
      <c r="K57" s="175"/>
      <c r="L57" s="175"/>
      <c r="M57" s="175">
        <f>'将来負担比率（分子）の構造'!L$51</f>
        <v>247</v>
      </c>
      <c r="N57" s="175"/>
      <c r="O57" s="175"/>
      <c r="P57" s="175">
        <f>'将来負担比率（分子）の構造'!M$51</f>
        <v>235</v>
      </c>
    </row>
    <row r="58" spans="1:16" x14ac:dyDescent="0.2">
      <c r="A58" s="175" t="s">
        <v>42</v>
      </c>
      <c r="B58" s="175"/>
      <c r="C58" s="175"/>
      <c r="D58" s="175">
        <f>'将来負担比率（分子）の構造'!I$50</f>
        <v>2144</v>
      </c>
      <c r="E58" s="175"/>
      <c r="F58" s="175"/>
      <c r="G58" s="175">
        <f>'将来負担比率（分子）の構造'!J$50</f>
        <v>2152</v>
      </c>
      <c r="H58" s="175"/>
      <c r="I58" s="175"/>
      <c r="J58" s="175">
        <f>'将来負担比率（分子）の構造'!K$50</f>
        <v>1960</v>
      </c>
      <c r="K58" s="175"/>
      <c r="L58" s="175"/>
      <c r="M58" s="175">
        <f>'将来負担比率（分子）の構造'!L$50</f>
        <v>2476</v>
      </c>
      <c r="N58" s="175"/>
      <c r="O58" s="175"/>
      <c r="P58" s="175">
        <f>'将来負担比率（分子）の構造'!M$50</f>
        <v>2698</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1197</v>
      </c>
      <c r="C62" s="175"/>
      <c r="D62" s="175"/>
      <c r="E62" s="175">
        <f>'将来負担比率（分子）の構造'!J$45</f>
        <v>1249</v>
      </c>
      <c r="F62" s="175"/>
      <c r="G62" s="175"/>
      <c r="H62" s="175">
        <f>'将来負担比率（分子）の構造'!K$45</f>
        <v>1101</v>
      </c>
      <c r="I62" s="175"/>
      <c r="J62" s="175"/>
      <c r="K62" s="175">
        <f>'将来負担比率（分子）の構造'!L$45</f>
        <v>1241</v>
      </c>
      <c r="L62" s="175"/>
      <c r="M62" s="175"/>
      <c r="N62" s="175">
        <f>'将来負担比率（分子）の構造'!M$45</f>
        <v>1073</v>
      </c>
      <c r="O62" s="175"/>
      <c r="P62" s="175"/>
    </row>
    <row r="63" spans="1:16" x14ac:dyDescent="0.2">
      <c r="A63" s="175" t="s">
        <v>35</v>
      </c>
      <c r="B63" s="175">
        <f>'将来負担比率（分子）の構造'!I$44</f>
        <v>38</v>
      </c>
      <c r="C63" s="175"/>
      <c r="D63" s="175"/>
      <c r="E63" s="175">
        <f>'将来負担比率（分子）の構造'!J$44</f>
        <v>52</v>
      </c>
      <c r="F63" s="175"/>
      <c r="G63" s="175"/>
      <c r="H63" s="175">
        <f>'将来負担比率（分子）の構造'!K$44</f>
        <v>47</v>
      </c>
      <c r="I63" s="175"/>
      <c r="J63" s="175"/>
      <c r="K63" s="175">
        <f>'将来負担比率（分子）の構造'!L$44</f>
        <v>48</v>
      </c>
      <c r="L63" s="175"/>
      <c r="M63" s="175"/>
      <c r="N63" s="175">
        <f>'将来負担比率（分子）の構造'!M$44</f>
        <v>45</v>
      </c>
      <c r="O63" s="175"/>
      <c r="P63" s="175"/>
    </row>
    <row r="64" spans="1:16" x14ac:dyDescent="0.2">
      <c r="A64" s="175" t="s">
        <v>34</v>
      </c>
      <c r="B64" s="175">
        <f>'将来負担比率（分子）の構造'!I$43</f>
        <v>3278</v>
      </c>
      <c r="C64" s="175"/>
      <c r="D64" s="175"/>
      <c r="E64" s="175">
        <f>'将来負担比率（分子）の構造'!J$43</f>
        <v>3230</v>
      </c>
      <c r="F64" s="175"/>
      <c r="G64" s="175"/>
      <c r="H64" s="175">
        <f>'将来負担比率（分子）の構造'!K$43</f>
        <v>3115</v>
      </c>
      <c r="I64" s="175"/>
      <c r="J64" s="175"/>
      <c r="K64" s="175">
        <f>'将来負担比率（分子）の構造'!L$43</f>
        <v>3147</v>
      </c>
      <c r="L64" s="175"/>
      <c r="M64" s="175"/>
      <c r="N64" s="175">
        <f>'将来負担比率（分子）の構造'!M$43</f>
        <v>2886</v>
      </c>
      <c r="O64" s="175"/>
      <c r="P64" s="175"/>
    </row>
    <row r="65" spans="1:16" x14ac:dyDescent="0.2">
      <c r="A65" s="175" t="s">
        <v>33</v>
      </c>
      <c r="B65" s="175">
        <f>'将来負担比率（分子）の構造'!I$42</f>
        <v>63</v>
      </c>
      <c r="C65" s="175"/>
      <c r="D65" s="175"/>
      <c r="E65" s="175">
        <f>'将来負担比率（分子）の構造'!J$42</f>
        <v>53</v>
      </c>
      <c r="F65" s="175"/>
      <c r="G65" s="175"/>
      <c r="H65" s="175">
        <f>'将来負担比率（分子）の構造'!K$42</f>
        <v>44</v>
      </c>
      <c r="I65" s="175"/>
      <c r="J65" s="175"/>
      <c r="K65" s="175">
        <f>'将来負担比率（分子）の構造'!L$42</f>
        <v>34</v>
      </c>
      <c r="L65" s="175"/>
      <c r="M65" s="175"/>
      <c r="N65" s="175">
        <f>'将来負担比率（分子）の構造'!M$42</f>
        <v>26</v>
      </c>
      <c r="O65" s="175"/>
      <c r="P65" s="175"/>
    </row>
    <row r="66" spans="1:16" x14ac:dyDescent="0.2">
      <c r="A66" s="175" t="s">
        <v>32</v>
      </c>
      <c r="B66" s="175">
        <f>'将来負担比率（分子）の構造'!I$41</f>
        <v>12826</v>
      </c>
      <c r="C66" s="175"/>
      <c r="D66" s="175"/>
      <c r="E66" s="175">
        <f>'将来負担比率（分子）の構造'!J$41</f>
        <v>12848</v>
      </c>
      <c r="F66" s="175"/>
      <c r="G66" s="175"/>
      <c r="H66" s="175">
        <f>'将来負担比率（分子）の構造'!K$41</f>
        <v>13631</v>
      </c>
      <c r="I66" s="175"/>
      <c r="J66" s="175"/>
      <c r="K66" s="175">
        <f>'将来負担比率（分子）の構造'!L$41</f>
        <v>14289</v>
      </c>
      <c r="L66" s="175"/>
      <c r="M66" s="175"/>
      <c r="N66" s="175">
        <f>'将来負担比率（分子）の構造'!M$41</f>
        <v>14704</v>
      </c>
      <c r="O66" s="175"/>
      <c r="P66" s="175"/>
    </row>
    <row r="67" spans="1:16" x14ac:dyDescent="0.2">
      <c r="A67" s="175" t="s">
        <v>76</v>
      </c>
      <c r="B67" s="175" t="e">
        <f>NA()</f>
        <v>#N/A</v>
      </c>
      <c r="C67" s="175">
        <f>IF(ISNUMBER('将来負担比率（分子）の構造'!I$53), IF('将来負担比率（分子）の構造'!I$53 &lt; 0, 0, '将来負担比率（分子）の構造'!I$53), NA())</f>
        <v>3892</v>
      </c>
      <c r="D67" s="175" t="e">
        <f>NA()</f>
        <v>#N/A</v>
      </c>
      <c r="E67" s="175" t="e">
        <f>NA()</f>
        <v>#N/A</v>
      </c>
      <c r="F67" s="175">
        <f>IF(ISNUMBER('将来負担比率（分子）の構造'!J$53), IF('将来負担比率（分子）の構造'!J$53 &lt; 0, 0, '将来負担比率（分子）の構造'!J$53), NA())</f>
        <v>3895</v>
      </c>
      <c r="G67" s="175" t="e">
        <f>NA()</f>
        <v>#N/A</v>
      </c>
      <c r="H67" s="175" t="e">
        <f>NA()</f>
        <v>#N/A</v>
      </c>
      <c r="I67" s="175">
        <f>IF(ISNUMBER('将来負担比率（分子）の構造'!K$53), IF('将来負担比率（分子）の構造'!K$53 &lt; 0, 0, '将来負担比率（分子）の構造'!K$53), NA())</f>
        <v>4062</v>
      </c>
      <c r="J67" s="175" t="e">
        <f>NA()</f>
        <v>#N/A</v>
      </c>
      <c r="K67" s="175" t="e">
        <f>NA()</f>
        <v>#N/A</v>
      </c>
      <c r="L67" s="175">
        <f>IF(ISNUMBER('将来負担比率（分子）の構造'!L$53), IF('将来負担比率（分子）の構造'!L$53 &lt; 0, 0, '将来負担比率（分子）の構造'!L$53), NA())</f>
        <v>3768</v>
      </c>
      <c r="M67" s="175" t="e">
        <f>NA()</f>
        <v>#N/A</v>
      </c>
      <c r="N67" s="175" t="e">
        <f>NA()</f>
        <v>#N/A</v>
      </c>
      <c r="O67" s="175">
        <f>IF(ISNUMBER('将来負担比率（分子）の構造'!M$53), IF('将来負担比率（分子）の構造'!M$53 &lt; 0, 0, '将来負担比率（分子）の構造'!M$53), NA())</f>
        <v>3340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1290</v>
      </c>
      <c r="C72" s="179">
        <f>基金残高に係る経年分析!G55</f>
        <v>1414</v>
      </c>
      <c r="D72" s="179">
        <f>基金残高に係る経年分析!H55</f>
        <v>1469</v>
      </c>
    </row>
    <row r="73" spans="1:16" x14ac:dyDescent="0.2">
      <c r="A73" s="178" t="s">
        <v>79</v>
      </c>
      <c r="B73" s="179">
        <f>基金残高に係る経年分析!F56</f>
        <v>281</v>
      </c>
      <c r="C73" s="179">
        <f>基金残高に係る経年分析!G56</f>
        <v>641</v>
      </c>
      <c r="D73" s="179">
        <f>基金残高に係る経年分析!H56</f>
        <v>751</v>
      </c>
    </row>
    <row r="74" spans="1:16" x14ac:dyDescent="0.2">
      <c r="A74" s="178" t="s">
        <v>80</v>
      </c>
      <c r="B74" s="179">
        <f>基金残高に係る経年分析!F57</f>
        <v>1269</v>
      </c>
      <c r="C74" s="179">
        <f>基金残高に係る経年分析!G57</f>
        <v>1271</v>
      </c>
      <c r="D74" s="179">
        <f>基金残高に係る経年分析!H57</f>
        <v>1145</v>
      </c>
    </row>
  </sheetData>
  <sheetProtection algorithmName="SHA-512" hashValue="8adkhnwQGhdOxAKyq/0+8iL8OxaiGfmn9lrxWNuEtuTX0lMvmsYv7wtlhqRsctYpN01NILFt1T1QevaYW5OFxQ==" saltValue="NCLLzJFcL0wBsG0o+9mG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658936</v>
      </c>
      <c r="S5" s="677"/>
      <c r="T5" s="677"/>
      <c r="U5" s="677"/>
      <c r="V5" s="677"/>
      <c r="W5" s="677"/>
      <c r="X5" s="677"/>
      <c r="Y5" s="702"/>
      <c r="Z5" s="715">
        <v>6.4</v>
      </c>
      <c r="AA5" s="715"/>
      <c r="AB5" s="715"/>
      <c r="AC5" s="715"/>
      <c r="AD5" s="716">
        <v>658936</v>
      </c>
      <c r="AE5" s="716"/>
      <c r="AF5" s="716"/>
      <c r="AG5" s="716"/>
      <c r="AH5" s="716"/>
      <c r="AI5" s="716"/>
      <c r="AJ5" s="716"/>
      <c r="AK5" s="716"/>
      <c r="AL5" s="703">
        <v>13.3</v>
      </c>
      <c r="AM5" s="685"/>
      <c r="AN5" s="685"/>
      <c r="AO5" s="704"/>
      <c r="AP5" s="679" t="s">
        <v>228</v>
      </c>
      <c r="AQ5" s="680"/>
      <c r="AR5" s="680"/>
      <c r="AS5" s="680"/>
      <c r="AT5" s="680"/>
      <c r="AU5" s="680"/>
      <c r="AV5" s="680"/>
      <c r="AW5" s="680"/>
      <c r="AX5" s="680"/>
      <c r="AY5" s="680"/>
      <c r="AZ5" s="680"/>
      <c r="BA5" s="680"/>
      <c r="BB5" s="680"/>
      <c r="BC5" s="680"/>
      <c r="BD5" s="680"/>
      <c r="BE5" s="680"/>
      <c r="BF5" s="681"/>
      <c r="BG5" s="621">
        <v>655788</v>
      </c>
      <c r="BH5" s="622"/>
      <c r="BI5" s="622"/>
      <c r="BJ5" s="622"/>
      <c r="BK5" s="622"/>
      <c r="BL5" s="622"/>
      <c r="BM5" s="622"/>
      <c r="BN5" s="623"/>
      <c r="BO5" s="659">
        <v>99.5</v>
      </c>
      <c r="BP5" s="659"/>
      <c r="BQ5" s="659"/>
      <c r="BR5" s="659"/>
      <c r="BS5" s="660">
        <v>30632</v>
      </c>
      <c r="BT5" s="660"/>
      <c r="BU5" s="660"/>
      <c r="BV5" s="660"/>
      <c r="BW5" s="660"/>
      <c r="BX5" s="660"/>
      <c r="BY5" s="660"/>
      <c r="BZ5" s="660"/>
      <c r="CA5" s="660"/>
      <c r="CB5" s="698"/>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106691</v>
      </c>
      <c r="S6" s="622"/>
      <c r="T6" s="622"/>
      <c r="U6" s="622"/>
      <c r="V6" s="622"/>
      <c r="W6" s="622"/>
      <c r="X6" s="622"/>
      <c r="Y6" s="623"/>
      <c r="Z6" s="659">
        <v>1</v>
      </c>
      <c r="AA6" s="659"/>
      <c r="AB6" s="659"/>
      <c r="AC6" s="659"/>
      <c r="AD6" s="660">
        <v>106691</v>
      </c>
      <c r="AE6" s="660"/>
      <c r="AF6" s="660"/>
      <c r="AG6" s="660"/>
      <c r="AH6" s="660"/>
      <c r="AI6" s="660"/>
      <c r="AJ6" s="660"/>
      <c r="AK6" s="660"/>
      <c r="AL6" s="624">
        <v>2.2000000000000002</v>
      </c>
      <c r="AM6" s="625"/>
      <c r="AN6" s="625"/>
      <c r="AO6" s="661"/>
      <c r="AP6" s="618" t="s">
        <v>233</v>
      </c>
      <c r="AQ6" s="619"/>
      <c r="AR6" s="619"/>
      <c r="AS6" s="619"/>
      <c r="AT6" s="619"/>
      <c r="AU6" s="619"/>
      <c r="AV6" s="619"/>
      <c r="AW6" s="619"/>
      <c r="AX6" s="619"/>
      <c r="AY6" s="619"/>
      <c r="AZ6" s="619"/>
      <c r="BA6" s="619"/>
      <c r="BB6" s="619"/>
      <c r="BC6" s="619"/>
      <c r="BD6" s="619"/>
      <c r="BE6" s="619"/>
      <c r="BF6" s="620"/>
      <c r="BG6" s="621">
        <v>655788</v>
      </c>
      <c r="BH6" s="622"/>
      <c r="BI6" s="622"/>
      <c r="BJ6" s="622"/>
      <c r="BK6" s="622"/>
      <c r="BL6" s="622"/>
      <c r="BM6" s="622"/>
      <c r="BN6" s="623"/>
      <c r="BO6" s="659">
        <v>99.5</v>
      </c>
      <c r="BP6" s="659"/>
      <c r="BQ6" s="659"/>
      <c r="BR6" s="659"/>
      <c r="BS6" s="660">
        <v>30632</v>
      </c>
      <c r="BT6" s="660"/>
      <c r="BU6" s="660"/>
      <c r="BV6" s="660"/>
      <c r="BW6" s="660"/>
      <c r="BX6" s="660"/>
      <c r="BY6" s="660"/>
      <c r="BZ6" s="660"/>
      <c r="CA6" s="660"/>
      <c r="CB6" s="698"/>
      <c r="CD6" s="679" t="s">
        <v>234</v>
      </c>
      <c r="CE6" s="680"/>
      <c r="CF6" s="680"/>
      <c r="CG6" s="680"/>
      <c r="CH6" s="680"/>
      <c r="CI6" s="680"/>
      <c r="CJ6" s="680"/>
      <c r="CK6" s="680"/>
      <c r="CL6" s="680"/>
      <c r="CM6" s="680"/>
      <c r="CN6" s="680"/>
      <c r="CO6" s="680"/>
      <c r="CP6" s="680"/>
      <c r="CQ6" s="681"/>
      <c r="CR6" s="621">
        <v>67605</v>
      </c>
      <c r="CS6" s="622"/>
      <c r="CT6" s="622"/>
      <c r="CU6" s="622"/>
      <c r="CV6" s="622"/>
      <c r="CW6" s="622"/>
      <c r="CX6" s="622"/>
      <c r="CY6" s="623"/>
      <c r="CZ6" s="703">
        <v>0.7</v>
      </c>
      <c r="DA6" s="685"/>
      <c r="DB6" s="685"/>
      <c r="DC6" s="705"/>
      <c r="DD6" s="627" t="s">
        <v>176</v>
      </c>
      <c r="DE6" s="622"/>
      <c r="DF6" s="622"/>
      <c r="DG6" s="622"/>
      <c r="DH6" s="622"/>
      <c r="DI6" s="622"/>
      <c r="DJ6" s="622"/>
      <c r="DK6" s="622"/>
      <c r="DL6" s="622"/>
      <c r="DM6" s="622"/>
      <c r="DN6" s="622"/>
      <c r="DO6" s="622"/>
      <c r="DP6" s="623"/>
      <c r="DQ6" s="627">
        <v>67605</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438</v>
      </c>
      <c r="S7" s="622"/>
      <c r="T7" s="622"/>
      <c r="U7" s="622"/>
      <c r="V7" s="622"/>
      <c r="W7" s="622"/>
      <c r="X7" s="622"/>
      <c r="Y7" s="623"/>
      <c r="Z7" s="659">
        <v>0</v>
      </c>
      <c r="AA7" s="659"/>
      <c r="AB7" s="659"/>
      <c r="AC7" s="659"/>
      <c r="AD7" s="660">
        <v>438</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241333</v>
      </c>
      <c r="BH7" s="622"/>
      <c r="BI7" s="622"/>
      <c r="BJ7" s="622"/>
      <c r="BK7" s="622"/>
      <c r="BL7" s="622"/>
      <c r="BM7" s="622"/>
      <c r="BN7" s="623"/>
      <c r="BO7" s="659">
        <v>36.6</v>
      </c>
      <c r="BP7" s="659"/>
      <c r="BQ7" s="659"/>
      <c r="BR7" s="659"/>
      <c r="BS7" s="660">
        <v>7877</v>
      </c>
      <c r="BT7" s="660"/>
      <c r="BU7" s="660"/>
      <c r="BV7" s="660"/>
      <c r="BW7" s="660"/>
      <c r="BX7" s="660"/>
      <c r="BY7" s="660"/>
      <c r="BZ7" s="660"/>
      <c r="CA7" s="660"/>
      <c r="CB7" s="698"/>
      <c r="CD7" s="618" t="s">
        <v>237</v>
      </c>
      <c r="CE7" s="619"/>
      <c r="CF7" s="619"/>
      <c r="CG7" s="619"/>
      <c r="CH7" s="619"/>
      <c r="CI7" s="619"/>
      <c r="CJ7" s="619"/>
      <c r="CK7" s="619"/>
      <c r="CL7" s="619"/>
      <c r="CM7" s="619"/>
      <c r="CN7" s="619"/>
      <c r="CO7" s="619"/>
      <c r="CP7" s="619"/>
      <c r="CQ7" s="620"/>
      <c r="CR7" s="621">
        <v>1527115</v>
      </c>
      <c r="CS7" s="622"/>
      <c r="CT7" s="622"/>
      <c r="CU7" s="622"/>
      <c r="CV7" s="622"/>
      <c r="CW7" s="622"/>
      <c r="CX7" s="622"/>
      <c r="CY7" s="623"/>
      <c r="CZ7" s="659">
        <v>15</v>
      </c>
      <c r="DA7" s="659"/>
      <c r="DB7" s="659"/>
      <c r="DC7" s="659"/>
      <c r="DD7" s="627">
        <v>228858</v>
      </c>
      <c r="DE7" s="622"/>
      <c r="DF7" s="622"/>
      <c r="DG7" s="622"/>
      <c r="DH7" s="622"/>
      <c r="DI7" s="622"/>
      <c r="DJ7" s="622"/>
      <c r="DK7" s="622"/>
      <c r="DL7" s="622"/>
      <c r="DM7" s="622"/>
      <c r="DN7" s="622"/>
      <c r="DO7" s="622"/>
      <c r="DP7" s="623"/>
      <c r="DQ7" s="627">
        <v>968308</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2150</v>
      </c>
      <c r="S8" s="622"/>
      <c r="T8" s="622"/>
      <c r="U8" s="622"/>
      <c r="V8" s="622"/>
      <c r="W8" s="622"/>
      <c r="X8" s="622"/>
      <c r="Y8" s="623"/>
      <c r="Z8" s="659">
        <v>0</v>
      </c>
      <c r="AA8" s="659"/>
      <c r="AB8" s="659"/>
      <c r="AC8" s="659"/>
      <c r="AD8" s="660">
        <v>2150</v>
      </c>
      <c r="AE8" s="660"/>
      <c r="AF8" s="660"/>
      <c r="AG8" s="660"/>
      <c r="AH8" s="660"/>
      <c r="AI8" s="660"/>
      <c r="AJ8" s="660"/>
      <c r="AK8" s="660"/>
      <c r="AL8" s="624">
        <v>0</v>
      </c>
      <c r="AM8" s="625"/>
      <c r="AN8" s="625"/>
      <c r="AO8" s="661"/>
      <c r="AP8" s="618" t="s">
        <v>239</v>
      </c>
      <c r="AQ8" s="619"/>
      <c r="AR8" s="619"/>
      <c r="AS8" s="619"/>
      <c r="AT8" s="619"/>
      <c r="AU8" s="619"/>
      <c r="AV8" s="619"/>
      <c r="AW8" s="619"/>
      <c r="AX8" s="619"/>
      <c r="AY8" s="619"/>
      <c r="AZ8" s="619"/>
      <c r="BA8" s="619"/>
      <c r="BB8" s="619"/>
      <c r="BC8" s="619"/>
      <c r="BD8" s="619"/>
      <c r="BE8" s="619"/>
      <c r="BF8" s="620"/>
      <c r="BG8" s="621">
        <v>10855</v>
      </c>
      <c r="BH8" s="622"/>
      <c r="BI8" s="622"/>
      <c r="BJ8" s="622"/>
      <c r="BK8" s="622"/>
      <c r="BL8" s="622"/>
      <c r="BM8" s="622"/>
      <c r="BN8" s="623"/>
      <c r="BO8" s="659">
        <v>1.6</v>
      </c>
      <c r="BP8" s="659"/>
      <c r="BQ8" s="659"/>
      <c r="BR8" s="659"/>
      <c r="BS8" s="660" t="s">
        <v>240</v>
      </c>
      <c r="BT8" s="660"/>
      <c r="BU8" s="660"/>
      <c r="BV8" s="660"/>
      <c r="BW8" s="660"/>
      <c r="BX8" s="660"/>
      <c r="BY8" s="660"/>
      <c r="BZ8" s="660"/>
      <c r="CA8" s="660"/>
      <c r="CB8" s="698"/>
      <c r="CD8" s="618" t="s">
        <v>241</v>
      </c>
      <c r="CE8" s="619"/>
      <c r="CF8" s="619"/>
      <c r="CG8" s="619"/>
      <c r="CH8" s="619"/>
      <c r="CI8" s="619"/>
      <c r="CJ8" s="619"/>
      <c r="CK8" s="619"/>
      <c r="CL8" s="619"/>
      <c r="CM8" s="619"/>
      <c r="CN8" s="619"/>
      <c r="CO8" s="619"/>
      <c r="CP8" s="619"/>
      <c r="CQ8" s="620"/>
      <c r="CR8" s="621">
        <v>1980750</v>
      </c>
      <c r="CS8" s="622"/>
      <c r="CT8" s="622"/>
      <c r="CU8" s="622"/>
      <c r="CV8" s="622"/>
      <c r="CW8" s="622"/>
      <c r="CX8" s="622"/>
      <c r="CY8" s="623"/>
      <c r="CZ8" s="659">
        <v>19.5</v>
      </c>
      <c r="DA8" s="659"/>
      <c r="DB8" s="659"/>
      <c r="DC8" s="659"/>
      <c r="DD8" s="627">
        <v>269693</v>
      </c>
      <c r="DE8" s="622"/>
      <c r="DF8" s="622"/>
      <c r="DG8" s="622"/>
      <c r="DH8" s="622"/>
      <c r="DI8" s="622"/>
      <c r="DJ8" s="622"/>
      <c r="DK8" s="622"/>
      <c r="DL8" s="622"/>
      <c r="DM8" s="622"/>
      <c r="DN8" s="622"/>
      <c r="DO8" s="622"/>
      <c r="DP8" s="623"/>
      <c r="DQ8" s="627">
        <v>964363</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1582</v>
      </c>
      <c r="S9" s="622"/>
      <c r="T9" s="622"/>
      <c r="U9" s="622"/>
      <c r="V9" s="622"/>
      <c r="W9" s="622"/>
      <c r="X9" s="622"/>
      <c r="Y9" s="623"/>
      <c r="Z9" s="659">
        <v>0</v>
      </c>
      <c r="AA9" s="659"/>
      <c r="AB9" s="659"/>
      <c r="AC9" s="659"/>
      <c r="AD9" s="660">
        <v>1582</v>
      </c>
      <c r="AE9" s="660"/>
      <c r="AF9" s="660"/>
      <c r="AG9" s="660"/>
      <c r="AH9" s="660"/>
      <c r="AI9" s="660"/>
      <c r="AJ9" s="660"/>
      <c r="AK9" s="660"/>
      <c r="AL9" s="624">
        <v>0</v>
      </c>
      <c r="AM9" s="625"/>
      <c r="AN9" s="625"/>
      <c r="AO9" s="661"/>
      <c r="AP9" s="618" t="s">
        <v>243</v>
      </c>
      <c r="AQ9" s="619"/>
      <c r="AR9" s="619"/>
      <c r="AS9" s="619"/>
      <c r="AT9" s="619"/>
      <c r="AU9" s="619"/>
      <c r="AV9" s="619"/>
      <c r="AW9" s="619"/>
      <c r="AX9" s="619"/>
      <c r="AY9" s="619"/>
      <c r="AZ9" s="619"/>
      <c r="BA9" s="619"/>
      <c r="BB9" s="619"/>
      <c r="BC9" s="619"/>
      <c r="BD9" s="619"/>
      <c r="BE9" s="619"/>
      <c r="BF9" s="620"/>
      <c r="BG9" s="621">
        <v>193818</v>
      </c>
      <c r="BH9" s="622"/>
      <c r="BI9" s="622"/>
      <c r="BJ9" s="622"/>
      <c r="BK9" s="622"/>
      <c r="BL9" s="622"/>
      <c r="BM9" s="622"/>
      <c r="BN9" s="623"/>
      <c r="BO9" s="659">
        <v>29.4</v>
      </c>
      <c r="BP9" s="659"/>
      <c r="BQ9" s="659"/>
      <c r="BR9" s="659"/>
      <c r="BS9" s="660" t="s">
        <v>240</v>
      </c>
      <c r="BT9" s="660"/>
      <c r="BU9" s="660"/>
      <c r="BV9" s="660"/>
      <c r="BW9" s="660"/>
      <c r="BX9" s="660"/>
      <c r="BY9" s="660"/>
      <c r="BZ9" s="660"/>
      <c r="CA9" s="660"/>
      <c r="CB9" s="698"/>
      <c r="CD9" s="618" t="s">
        <v>244</v>
      </c>
      <c r="CE9" s="619"/>
      <c r="CF9" s="619"/>
      <c r="CG9" s="619"/>
      <c r="CH9" s="619"/>
      <c r="CI9" s="619"/>
      <c r="CJ9" s="619"/>
      <c r="CK9" s="619"/>
      <c r="CL9" s="619"/>
      <c r="CM9" s="619"/>
      <c r="CN9" s="619"/>
      <c r="CO9" s="619"/>
      <c r="CP9" s="619"/>
      <c r="CQ9" s="620"/>
      <c r="CR9" s="621">
        <v>841414</v>
      </c>
      <c r="CS9" s="622"/>
      <c r="CT9" s="622"/>
      <c r="CU9" s="622"/>
      <c r="CV9" s="622"/>
      <c r="CW9" s="622"/>
      <c r="CX9" s="622"/>
      <c r="CY9" s="623"/>
      <c r="CZ9" s="659">
        <v>8.3000000000000007</v>
      </c>
      <c r="DA9" s="659"/>
      <c r="DB9" s="659"/>
      <c r="DC9" s="659"/>
      <c r="DD9" s="627">
        <v>4622</v>
      </c>
      <c r="DE9" s="622"/>
      <c r="DF9" s="622"/>
      <c r="DG9" s="622"/>
      <c r="DH9" s="622"/>
      <c r="DI9" s="622"/>
      <c r="DJ9" s="622"/>
      <c r="DK9" s="622"/>
      <c r="DL9" s="622"/>
      <c r="DM9" s="622"/>
      <c r="DN9" s="622"/>
      <c r="DO9" s="622"/>
      <c r="DP9" s="623"/>
      <c r="DQ9" s="627">
        <v>603808</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176</v>
      </c>
      <c r="S10" s="622"/>
      <c r="T10" s="622"/>
      <c r="U10" s="622"/>
      <c r="V10" s="622"/>
      <c r="W10" s="622"/>
      <c r="X10" s="622"/>
      <c r="Y10" s="623"/>
      <c r="Z10" s="659" t="s">
        <v>240</v>
      </c>
      <c r="AA10" s="659"/>
      <c r="AB10" s="659"/>
      <c r="AC10" s="659"/>
      <c r="AD10" s="660" t="s">
        <v>240</v>
      </c>
      <c r="AE10" s="660"/>
      <c r="AF10" s="660"/>
      <c r="AG10" s="660"/>
      <c r="AH10" s="660"/>
      <c r="AI10" s="660"/>
      <c r="AJ10" s="660"/>
      <c r="AK10" s="660"/>
      <c r="AL10" s="624" t="s">
        <v>240</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21585</v>
      </c>
      <c r="BH10" s="622"/>
      <c r="BI10" s="622"/>
      <c r="BJ10" s="622"/>
      <c r="BK10" s="622"/>
      <c r="BL10" s="622"/>
      <c r="BM10" s="622"/>
      <c r="BN10" s="623"/>
      <c r="BO10" s="659">
        <v>3.3</v>
      </c>
      <c r="BP10" s="659"/>
      <c r="BQ10" s="659"/>
      <c r="BR10" s="659"/>
      <c r="BS10" s="660">
        <v>3579</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v>580</v>
      </c>
      <c r="CS10" s="622"/>
      <c r="CT10" s="622"/>
      <c r="CU10" s="622"/>
      <c r="CV10" s="622"/>
      <c r="CW10" s="622"/>
      <c r="CX10" s="622"/>
      <c r="CY10" s="623"/>
      <c r="CZ10" s="659">
        <v>0</v>
      </c>
      <c r="DA10" s="659"/>
      <c r="DB10" s="659"/>
      <c r="DC10" s="659"/>
      <c r="DD10" s="627" t="s">
        <v>240</v>
      </c>
      <c r="DE10" s="622"/>
      <c r="DF10" s="622"/>
      <c r="DG10" s="622"/>
      <c r="DH10" s="622"/>
      <c r="DI10" s="622"/>
      <c r="DJ10" s="622"/>
      <c r="DK10" s="622"/>
      <c r="DL10" s="622"/>
      <c r="DM10" s="622"/>
      <c r="DN10" s="622"/>
      <c r="DO10" s="622"/>
      <c r="DP10" s="623"/>
      <c r="DQ10" s="627">
        <v>580</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163266</v>
      </c>
      <c r="S11" s="622"/>
      <c r="T11" s="622"/>
      <c r="U11" s="622"/>
      <c r="V11" s="622"/>
      <c r="W11" s="622"/>
      <c r="X11" s="622"/>
      <c r="Y11" s="623"/>
      <c r="Z11" s="624">
        <v>1.6</v>
      </c>
      <c r="AA11" s="625"/>
      <c r="AB11" s="625"/>
      <c r="AC11" s="626"/>
      <c r="AD11" s="627">
        <v>163266</v>
      </c>
      <c r="AE11" s="622"/>
      <c r="AF11" s="622"/>
      <c r="AG11" s="622"/>
      <c r="AH11" s="622"/>
      <c r="AI11" s="622"/>
      <c r="AJ11" s="622"/>
      <c r="AK11" s="623"/>
      <c r="AL11" s="624">
        <v>3.3</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15075</v>
      </c>
      <c r="BH11" s="622"/>
      <c r="BI11" s="622"/>
      <c r="BJ11" s="622"/>
      <c r="BK11" s="622"/>
      <c r="BL11" s="622"/>
      <c r="BM11" s="622"/>
      <c r="BN11" s="623"/>
      <c r="BO11" s="659">
        <v>2.2999999999999998</v>
      </c>
      <c r="BP11" s="659"/>
      <c r="BQ11" s="659"/>
      <c r="BR11" s="659"/>
      <c r="BS11" s="660">
        <v>4298</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662435</v>
      </c>
      <c r="CS11" s="622"/>
      <c r="CT11" s="622"/>
      <c r="CU11" s="622"/>
      <c r="CV11" s="622"/>
      <c r="CW11" s="622"/>
      <c r="CX11" s="622"/>
      <c r="CY11" s="623"/>
      <c r="CZ11" s="659">
        <v>6.5</v>
      </c>
      <c r="DA11" s="659"/>
      <c r="DB11" s="659"/>
      <c r="DC11" s="659"/>
      <c r="DD11" s="627">
        <v>245427</v>
      </c>
      <c r="DE11" s="622"/>
      <c r="DF11" s="622"/>
      <c r="DG11" s="622"/>
      <c r="DH11" s="622"/>
      <c r="DI11" s="622"/>
      <c r="DJ11" s="622"/>
      <c r="DK11" s="622"/>
      <c r="DL11" s="622"/>
      <c r="DM11" s="622"/>
      <c r="DN11" s="622"/>
      <c r="DO11" s="622"/>
      <c r="DP11" s="623"/>
      <c r="DQ11" s="627">
        <v>282084</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t="s">
        <v>240</v>
      </c>
      <c r="S12" s="622"/>
      <c r="T12" s="622"/>
      <c r="U12" s="622"/>
      <c r="V12" s="622"/>
      <c r="W12" s="622"/>
      <c r="X12" s="622"/>
      <c r="Y12" s="623"/>
      <c r="Z12" s="659" t="s">
        <v>176</v>
      </c>
      <c r="AA12" s="659"/>
      <c r="AB12" s="659"/>
      <c r="AC12" s="659"/>
      <c r="AD12" s="660" t="s">
        <v>176</v>
      </c>
      <c r="AE12" s="660"/>
      <c r="AF12" s="660"/>
      <c r="AG12" s="660"/>
      <c r="AH12" s="660"/>
      <c r="AI12" s="660"/>
      <c r="AJ12" s="660"/>
      <c r="AK12" s="660"/>
      <c r="AL12" s="624" t="s">
        <v>176</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349421</v>
      </c>
      <c r="BH12" s="622"/>
      <c r="BI12" s="622"/>
      <c r="BJ12" s="622"/>
      <c r="BK12" s="622"/>
      <c r="BL12" s="622"/>
      <c r="BM12" s="622"/>
      <c r="BN12" s="623"/>
      <c r="BO12" s="659">
        <v>53</v>
      </c>
      <c r="BP12" s="659"/>
      <c r="BQ12" s="659"/>
      <c r="BR12" s="659"/>
      <c r="BS12" s="660">
        <v>22755</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953372</v>
      </c>
      <c r="CS12" s="622"/>
      <c r="CT12" s="622"/>
      <c r="CU12" s="622"/>
      <c r="CV12" s="622"/>
      <c r="CW12" s="622"/>
      <c r="CX12" s="622"/>
      <c r="CY12" s="623"/>
      <c r="CZ12" s="659">
        <v>9.4</v>
      </c>
      <c r="DA12" s="659"/>
      <c r="DB12" s="659"/>
      <c r="DC12" s="659"/>
      <c r="DD12" s="627">
        <v>551532</v>
      </c>
      <c r="DE12" s="622"/>
      <c r="DF12" s="622"/>
      <c r="DG12" s="622"/>
      <c r="DH12" s="622"/>
      <c r="DI12" s="622"/>
      <c r="DJ12" s="622"/>
      <c r="DK12" s="622"/>
      <c r="DL12" s="622"/>
      <c r="DM12" s="622"/>
      <c r="DN12" s="622"/>
      <c r="DO12" s="622"/>
      <c r="DP12" s="623"/>
      <c r="DQ12" s="627">
        <v>329344</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176</v>
      </c>
      <c r="S13" s="622"/>
      <c r="T13" s="622"/>
      <c r="U13" s="622"/>
      <c r="V13" s="622"/>
      <c r="W13" s="622"/>
      <c r="X13" s="622"/>
      <c r="Y13" s="623"/>
      <c r="Z13" s="659" t="s">
        <v>176</v>
      </c>
      <c r="AA13" s="659"/>
      <c r="AB13" s="659"/>
      <c r="AC13" s="659"/>
      <c r="AD13" s="660" t="s">
        <v>240</v>
      </c>
      <c r="AE13" s="660"/>
      <c r="AF13" s="660"/>
      <c r="AG13" s="660"/>
      <c r="AH13" s="660"/>
      <c r="AI13" s="660"/>
      <c r="AJ13" s="660"/>
      <c r="AK13" s="660"/>
      <c r="AL13" s="624" t="s">
        <v>240</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344558</v>
      </c>
      <c r="BH13" s="622"/>
      <c r="BI13" s="622"/>
      <c r="BJ13" s="622"/>
      <c r="BK13" s="622"/>
      <c r="BL13" s="622"/>
      <c r="BM13" s="622"/>
      <c r="BN13" s="623"/>
      <c r="BO13" s="659">
        <v>52.3</v>
      </c>
      <c r="BP13" s="659"/>
      <c r="BQ13" s="659"/>
      <c r="BR13" s="659"/>
      <c r="BS13" s="660">
        <v>22755</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743213</v>
      </c>
      <c r="CS13" s="622"/>
      <c r="CT13" s="622"/>
      <c r="CU13" s="622"/>
      <c r="CV13" s="622"/>
      <c r="CW13" s="622"/>
      <c r="CX13" s="622"/>
      <c r="CY13" s="623"/>
      <c r="CZ13" s="659">
        <v>7.3</v>
      </c>
      <c r="DA13" s="659"/>
      <c r="DB13" s="659"/>
      <c r="DC13" s="659"/>
      <c r="DD13" s="627">
        <v>383234</v>
      </c>
      <c r="DE13" s="622"/>
      <c r="DF13" s="622"/>
      <c r="DG13" s="622"/>
      <c r="DH13" s="622"/>
      <c r="DI13" s="622"/>
      <c r="DJ13" s="622"/>
      <c r="DK13" s="622"/>
      <c r="DL13" s="622"/>
      <c r="DM13" s="622"/>
      <c r="DN13" s="622"/>
      <c r="DO13" s="622"/>
      <c r="DP13" s="623"/>
      <c r="DQ13" s="627">
        <v>307021</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59" t="s">
        <v>176</v>
      </c>
      <c r="AA14" s="659"/>
      <c r="AB14" s="659"/>
      <c r="AC14" s="659"/>
      <c r="AD14" s="660" t="s">
        <v>176</v>
      </c>
      <c r="AE14" s="660"/>
      <c r="AF14" s="660"/>
      <c r="AG14" s="660"/>
      <c r="AH14" s="660"/>
      <c r="AI14" s="660"/>
      <c r="AJ14" s="660"/>
      <c r="AK14" s="660"/>
      <c r="AL14" s="624" t="s">
        <v>240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30614</v>
      </c>
      <c r="BH14" s="622"/>
      <c r="BI14" s="622"/>
      <c r="BJ14" s="622"/>
      <c r="BK14" s="622"/>
      <c r="BL14" s="622"/>
      <c r="BM14" s="622"/>
      <c r="BN14" s="623"/>
      <c r="BO14" s="659">
        <v>4.5999999999999996</v>
      </c>
      <c r="BP14" s="659"/>
      <c r="BQ14" s="659"/>
      <c r="BR14" s="659"/>
      <c r="BS14" s="660" t="s">
        <v>240</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305595</v>
      </c>
      <c r="CS14" s="622"/>
      <c r="CT14" s="622"/>
      <c r="CU14" s="622"/>
      <c r="CV14" s="622"/>
      <c r="CW14" s="622"/>
      <c r="CX14" s="622"/>
      <c r="CY14" s="623"/>
      <c r="CZ14" s="659">
        <v>3</v>
      </c>
      <c r="DA14" s="659"/>
      <c r="DB14" s="659"/>
      <c r="DC14" s="659"/>
      <c r="DD14" s="627">
        <v>8858</v>
      </c>
      <c r="DE14" s="622"/>
      <c r="DF14" s="622"/>
      <c r="DG14" s="622"/>
      <c r="DH14" s="622"/>
      <c r="DI14" s="622"/>
      <c r="DJ14" s="622"/>
      <c r="DK14" s="622"/>
      <c r="DL14" s="622"/>
      <c r="DM14" s="622"/>
      <c r="DN14" s="622"/>
      <c r="DO14" s="622"/>
      <c r="DP14" s="623"/>
      <c r="DQ14" s="627">
        <v>254384</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176</v>
      </c>
      <c r="S15" s="622"/>
      <c r="T15" s="622"/>
      <c r="U15" s="622"/>
      <c r="V15" s="622"/>
      <c r="W15" s="622"/>
      <c r="X15" s="622"/>
      <c r="Y15" s="623"/>
      <c r="Z15" s="659" t="s">
        <v>176</v>
      </c>
      <c r="AA15" s="659"/>
      <c r="AB15" s="659"/>
      <c r="AC15" s="659"/>
      <c r="AD15" s="660" t="s">
        <v>176</v>
      </c>
      <c r="AE15" s="660"/>
      <c r="AF15" s="660"/>
      <c r="AG15" s="660"/>
      <c r="AH15" s="660"/>
      <c r="AI15" s="660"/>
      <c r="AJ15" s="660"/>
      <c r="AK15" s="660"/>
      <c r="AL15" s="624" t="s">
        <v>176</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34420</v>
      </c>
      <c r="BH15" s="622"/>
      <c r="BI15" s="622"/>
      <c r="BJ15" s="622"/>
      <c r="BK15" s="622"/>
      <c r="BL15" s="622"/>
      <c r="BM15" s="622"/>
      <c r="BN15" s="623"/>
      <c r="BO15" s="659">
        <v>5.2</v>
      </c>
      <c r="BP15" s="659"/>
      <c r="BQ15" s="659"/>
      <c r="BR15" s="659"/>
      <c r="BS15" s="660" t="s">
        <v>240</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1430610</v>
      </c>
      <c r="CS15" s="622"/>
      <c r="CT15" s="622"/>
      <c r="CU15" s="622"/>
      <c r="CV15" s="622"/>
      <c r="CW15" s="622"/>
      <c r="CX15" s="622"/>
      <c r="CY15" s="623"/>
      <c r="CZ15" s="659">
        <v>14.1</v>
      </c>
      <c r="DA15" s="659"/>
      <c r="DB15" s="659"/>
      <c r="DC15" s="659"/>
      <c r="DD15" s="627">
        <v>451652</v>
      </c>
      <c r="DE15" s="622"/>
      <c r="DF15" s="622"/>
      <c r="DG15" s="622"/>
      <c r="DH15" s="622"/>
      <c r="DI15" s="622"/>
      <c r="DJ15" s="622"/>
      <c r="DK15" s="622"/>
      <c r="DL15" s="622"/>
      <c r="DM15" s="622"/>
      <c r="DN15" s="622"/>
      <c r="DO15" s="622"/>
      <c r="DP15" s="623"/>
      <c r="DQ15" s="627">
        <v>774639</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4063</v>
      </c>
      <c r="S16" s="622"/>
      <c r="T16" s="622"/>
      <c r="U16" s="622"/>
      <c r="V16" s="622"/>
      <c r="W16" s="622"/>
      <c r="X16" s="622"/>
      <c r="Y16" s="623"/>
      <c r="Z16" s="659">
        <v>0</v>
      </c>
      <c r="AA16" s="659"/>
      <c r="AB16" s="659"/>
      <c r="AC16" s="659"/>
      <c r="AD16" s="660">
        <v>4063</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59" t="s">
        <v>176</v>
      </c>
      <c r="BP16" s="659"/>
      <c r="BQ16" s="659"/>
      <c r="BR16" s="659"/>
      <c r="BS16" s="660" t="s">
        <v>176</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v>319625</v>
      </c>
      <c r="CS16" s="622"/>
      <c r="CT16" s="622"/>
      <c r="CU16" s="622"/>
      <c r="CV16" s="622"/>
      <c r="CW16" s="622"/>
      <c r="CX16" s="622"/>
      <c r="CY16" s="623"/>
      <c r="CZ16" s="659">
        <v>3.1</v>
      </c>
      <c r="DA16" s="659"/>
      <c r="DB16" s="659"/>
      <c r="DC16" s="659"/>
      <c r="DD16" s="627" t="s">
        <v>240</v>
      </c>
      <c r="DE16" s="622"/>
      <c r="DF16" s="622"/>
      <c r="DG16" s="622"/>
      <c r="DH16" s="622"/>
      <c r="DI16" s="622"/>
      <c r="DJ16" s="622"/>
      <c r="DK16" s="622"/>
      <c r="DL16" s="622"/>
      <c r="DM16" s="622"/>
      <c r="DN16" s="622"/>
      <c r="DO16" s="622"/>
      <c r="DP16" s="623"/>
      <c r="DQ16" s="627">
        <v>2895</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9526</v>
      </c>
      <c r="S17" s="622"/>
      <c r="T17" s="622"/>
      <c r="U17" s="622"/>
      <c r="V17" s="622"/>
      <c r="W17" s="622"/>
      <c r="X17" s="622"/>
      <c r="Y17" s="623"/>
      <c r="Z17" s="659">
        <v>0.1</v>
      </c>
      <c r="AA17" s="659"/>
      <c r="AB17" s="659"/>
      <c r="AC17" s="659"/>
      <c r="AD17" s="660">
        <v>9526</v>
      </c>
      <c r="AE17" s="660"/>
      <c r="AF17" s="660"/>
      <c r="AG17" s="660"/>
      <c r="AH17" s="660"/>
      <c r="AI17" s="660"/>
      <c r="AJ17" s="660"/>
      <c r="AK17" s="660"/>
      <c r="AL17" s="624">
        <v>0.2</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240</v>
      </c>
      <c r="BP17" s="659"/>
      <c r="BQ17" s="659"/>
      <c r="BR17" s="659"/>
      <c r="BS17" s="660" t="s">
        <v>240</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1337655</v>
      </c>
      <c r="CS17" s="622"/>
      <c r="CT17" s="622"/>
      <c r="CU17" s="622"/>
      <c r="CV17" s="622"/>
      <c r="CW17" s="622"/>
      <c r="CX17" s="622"/>
      <c r="CY17" s="623"/>
      <c r="CZ17" s="659">
        <v>13.2</v>
      </c>
      <c r="DA17" s="659"/>
      <c r="DB17" s="659"/>
      <c r="DC17" s="659"/>
      <c r="DD17" s="627" t="s">
        <v>176</v>
      </c>
      <c r="DE17" s="622"/>
      <c r="DF17" s="622"/>
      <c r="DG17" s="622"/>
      <c r="DH17" s="622"/>
      <c r="DI17" s="622"/>
      <c r="DJ17" s="622"/>
      <c r="DK17" s="622"/>
      <c r="DL17" s="622"/>
      <c r="DM17" s="622"/>
      <c r="DN17" s="622"/>
      <c r="DO17" s="622"/>
      <c r="DP17" s="623"/>
      <c r="DQ17" s="627">
        <v>1309673</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1992</v>
      </c>
      <c r="S18" s="622"/>
      <c r="T18" s="622"/>
      <c r="U18" s="622"/>
      <c r="V18" s="622"/>
      <c r="W18" s="622"/>
      <c r="X18" s="622"/>
      <c r="Y18" s="623"/>
      <c r="Z18" s="659">
        <v>0</v>
      </c>
      <c r="AA18" s="659"/>
      <c r="AB18" s="659"/>
      <c r="AC18" s="659"/>
      <c r="AD18" s="660">
        <v>1992</v>
      </c>
      <c r="AE18" s="660"/>
      <c r="AF18" s="660"/>
      <c r="AG18" s="660"/>
      <c r="AH18" s="660"/>
      <c r="AI18" s="660"/>
      <c r="AJ18" s="660"/>
      <c r="AK18" s="660"/>
      <c r="AL18" s="624">
        <v>0</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176</v>
      </c>
      <c r="BP18" s="659"/>
      <c r="BQ18" s="659"/>
      <c r="BR18" s="659"/>
      <c r="BS18" s="660" t="s">
        <v>176</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t="s">
        <v>240</v>
      </c>
      <c r="CS18" s="622"/>
      <c r="CT18" s="622"/>
      <c r="CU18" s="622"/>
      <c r="CV18" s="622"/>
      <c r="CW18" s="622"/>
      <c r="CX18" s="622"/>
      <c r="CY18" s="623"/>
      <c r="CZ18" s="659" t="s">
        <v>240</v>
      </c>
      <c r="DA18" s="659"/>
      <c r="DB18" s="659"/>
      <c r="DC18" s="659"/>
      <c r="DD18" s="627" t="s">
        <v>240</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1992</v>
      </c>
      <c r="S19" s="622"/>
      <c r="T19" s="622"/>
      <c r="U19" s="622"/>
      <c r="V19" s="622"/>
      <c r="W19" s="622"/>
      <c r="X19" s="622"/>
      <c r="Y19" s="623"/>
      <c r="Z19" s="659">
        <v>0</v>
      </c>
      <c r="AA19" s="659"/>
      <c r="AB19" s="659"/>
      <c r="AC19" s="659"/>
      <c r="AD19" s="660">
        <v>1992</v>
      </c>
      <c r="AE19" s="660"/>
      <c r="AF19" s="660"/>
      <c r="AG19" s="660"/>
      <c r="AH19" s="660"/>
      <c r="AI19" s="660"/>
      <c r="AJ19" s="660"/>
      <c r="AK19" s="660"/>
      <c r="AL19" s="624">
        <v>0</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3148</v>
      </c>
      <c r="BH19" s="622"/>
      <c r="BI19" s="622"/>
      <c r="BJ19" s="622"/>
      <c r="BK19" s="622"/>
      <c r="BL19" s="622"/>
      <c r="BM19" s="622"/>
      <c r="BN19" s="623"/>
      <c r="BO19" s="659">
        <v>0.5</v>
      </c>
      <c r="BP19" s="659"/>
      <c r="BQ19" s="659"/>
      <c r="BR19" s="659"/>
      <c r="BS19" s="660" t="s">
        <v>176</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176</v>
      </c>
      <c r="CS19" s="622"/>
      <c r="CT19" s="622"/>
      <c r="CU19" s="622"/>
      <c r="CV19" s="622"/>
      <c r="CW19" s="622"/>
      <c r="CX19" s="622"/>
      <c r="CY19" s="623"/>
      <c r="CZ19" s="659" t="s">
        <v>176</v>
      </c>
      <c r="DA19" s="659"/>
      <c r="DB19" s="659"/>
      <c r="DC19" s="659"/>
      <c r="DD19" s="627" t="s">
        <v>176</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t="s">
        <v>240</v>
      </c>
      <c r="S20" s="622"/>
      <c r="T20" s="622"/>
      <c r="U20" s="622"/>
      <c r="V20" s="622"/>
      <c r="W20" s="622"/>
      <c r="X20" s="622"/>
      <c r="Y20" s="623"/>
      <c r="Z20" s="659" t="s">
        <v>176</v>
      </c>
      <c r="AA20" s="659"/>
      <c r="AB20" s="659"/>
      <c r="AC20" s="659"/>
      <c r="AD20" s="660" t="s">
        <v>240</v>
      </c>
      <c r="AE20" s="660"/>
      <c r="AF20" s="660"/>
      <c r="AG20" s="660"/>
      <c r="AH20" s="660"/>
      <c r="AI20" s="660"/>
      <c r="AJ20" s="660"/>
      <c r="AK20" s="660"/>
      <c r="AL20" s="624" t="s">
        <v>240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3148</v>
      </c>
      <c r="BH20" s="622"/>
      <c r="BI20" s="622"/>
      <c r="BJ20" s="622"/>
      <c r="BK20" s="622"/>
      <c r="BL20" s="622"/>
      <c r="BM20" s="622"/>
      <c r="BN20" s="623"/>
      <c r="BO20" s="659">
        <v>0.5</v>
      </c>
      <c r="BP20" s="659"/>
      <c r="BQ20" s="659"/>
      <c r="BR20" s="659"/>
      <c r="BS20" s="660" t="s">
        <v>176</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10169969</v>
      </c>
      <c r="CS20" s="622"/>
      <c r="CT20" s="622"/>
      <c r="CU20" s="622"/>
      <c r="CV20" s="622"/>
      <c r="CW20" s="622"/>
      <c r="CX20" s="622"/>
      <c r="CY20" s="623"/>
      <c r="CZ20" s="659">
        <v>100</v>
      </c>
      <c r="DA20" s="659"/>
      <c r="DB20" s="659"/>
      <c r="DC20" s="659"/>
      <c r="DD20" s="627">
        <v>2143876</v>
      </c>
      <c r="DE20" s="622"/>
      <c r="DF20" s="622"/>
      <c r="DG20" s="622"/>
      <c r="DH20" s="622"/>
      <c r="DI20" s="622"/>
      <c r="DJ20" s="622"/>
      <c r="DK20" s="622"/>
      <c r="DL20" s="622"/>
      <c r="DM20" s="622"/>
      <c r="DN20" s="622"/>
      <c r="DO20" s="622"/>
      <c r="DP20" s="623"/>
      <c r="DQ20" s="627">
        <v>5864704</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4674875</v>
      </c>
      <c r="S21" s="622"/>
      <c r="T21" s="622"/>
      <c r="U21" s="622"/>
      <c r="V21" s="622"/>
      <c r="W21" s="622"/>
      <c r="X21" s="622"/>
      <c r="Y21" s="623"/>
      <c r="Z21" s="659">
        <v>45.2</v>
      </c>
      <c r="AA21" s="659"/>
      <c r="AB21" s="659"/>
      <c r="AC21" s="659"/>
      <c r="AD21" s="660">
        <v>3983256</v>
      </c>
      <c r="AE21" s="660"/>
      <c r="AF21" s="660"/>
      <c r="AG21" s="660"/>
      <c r="AH21" s="660"/>
      <c r="AI21" s="660"/>
      <c r="AJ21" s="660"/>
      <c r="AK21" s="660"/>
      <c r="AL21" s="624">
        <v>80.7</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3148</v>
      </c>
      <c r="BH21" s="622"/>
      <c r="BI21" s="622"/>
      <c r="BJ21" s="622"/>
      <c r="BK21" s="622"/>
      <c r="BL21" s="622"/>
      <c r="BM21" s="622"/>
      <c r="BN21" s="623"/>
      <c r="BO21" s="659">
        <v>0.5</v>
      </c>
      <c r="BP21" s="659"/>
      <c r="BQ21" s="659"/>
      <c r="BR21" s="659"/>
      <c r="BS21" s="660" t="s">
        <v>240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3983256</v>
      </c>
      <c r="S22" s="622"/>
      <c r="T22" s="622"/>
      <c r="U22" s="622"/>
      <c r="V22" s="622"/>
      <c r="W22" s="622"/>
      <c r="X22" s="622"/>
      <c r="Y22" s="623"/>
      <c r="Z22" s="659">
        <v>38.5</v>
      </c>
      <c r="AA22" s="659"/>
      <c r="AB22" s="659"/>
      <c r="AC22" s="659"/>
      <c r="AD22" s="660">
        <v>3983256</v>
      </c>
      <c r="AE22" s="660"/>
      <c r="AF22" s="660"/>
      <c r="AG22" s="660"/>
      <c r="AH22" s="660"/>
      <c r="AI22" s="660"/>
      <c r="AJ22" s="660"/>
      <c r="AK22" s="660"/>
      <c r="AL22" s="624">
        <v>80.7</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176</v>
      </c>
      <c r="BH22" s="622"/>
      <c r="BI22" s="622"/>
      <c r="BJ22" s="622"/>
      <c r="BK22" s="622"/>
      <c r="BL22" s="622"/>
      <c r="BM22" s="622"/>
      <c r="BN22" s="623"/>
      <c r="BO22" s="659" t="s">
        <v>240</v>
      </c>
      <c r="BP22" s="659"/>
      <c r="BQ22" s="659"/>
      <c r="BR22" s="659"/>
      <c r="BS22" s="660" t="s">
        <v>240</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691619</v>
      </c>
      <c r="S23" s="622"/>
      <c r="T23" s="622"/>
      <c r="U23" s="622"/>
      <c r="V23" s="622"/>
      <c r="W23" s="622"/>
      <c r="X23" s="622"/>
      <c r="Y23" s="623"/>
      <c r="Z23" s="659">
        <v>6.7</v>
      </c>
      <c r="AA23" s="659"/>
      <c r="AB23" s="659"/>
      <c r="AC23" s="659"/>
      <c r="AD23" s="660" t="s">
        <v>240</v>
      </c>
      <c r="AE23" s="660"/>
      <c r="AF23" s="660"/>
      <c r="AG23" s="660"/>
      <c r="AH23" s="660"/>
      <c r="AI23" s="660"/>
      <c r="AJ23" s="660"/>
      <c r="AK23" s="660"/>
      <c r="AL23" s="624" t="s">
        <v>240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176</v>
      </c>
      <c r="BH23" s="622"/>
      <c r="BI23" s="622"/>
      <c r="BJ23" s="622"/>
      <c r="BK23" s="622"/>
      <c r="BL23" s="622"/>
      <c r="BM23" s="622"/>
      <c r="BN23" s="623"/>
      <c r="BO23" s="659" t="s">
        <v>240</v>
      </c>
      <c r="BP23" s="659"/>
      <c r="BQ23" s="659"/>
      <c r="BR23" s="659"/>
      <c r="BS23" s="660" t="s">
        <v>176</v>
      </c>
      <c r="BT23" s="660"/>
      <c r="BU23" s="660"/>
      <c r="BV23" s="660"/>
      <c r="BW23" s="660"/>
      <c r="BX23" s="660"/>
      <c r="BY23" s="660"/>
      <c r="BZ23" s="660"/>
      <c r="CA23" s="660"/>
      <c r="CB23" s="698"/>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176</v>
      </c>
      <c r="S24" s="622"/>
      <c r="T24" s="622"/>
      <c r="U24" s="622"/>
      <c r="V24" s="622"/>
      <c r="W24" s="622"/>
      <c r="X24" s="622"/>
      <c r="Y24" s="623"/>
      <c r="Z24" s="659" t="s">
        <v>176</v>
      </c>
      <c r="AA24" s="659"/>
      <c r="AB24" s="659"/>
      <c r="AC24" s="659"/>
      <c r="AD24" s="660" t="s">
        <v>176</v>
      </c>
      <c r="AE24" s="660"/>
      <c r="AF24" s="660"/>
      <c r="AG24" s="660"/>
      <c r="AH24" s="660"/>
      <c r="AI24" s="660"/>
      <c r="AJ24" s="660"/>
      <c r="AK24" s="660"/>
      <c r="AL24" s="624" t="s">
        <v>240</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176</v>
      </c>
      <c r="BH24" s="622"/>
      <c r="BI24" s="622"/>
      <c r="BJ24" s="622"/>
      <c r="BK24" s="622"/>
      <c r="BL24" s="622"/>
      <c r="BM24" s="622"/>
      <c r="BN24" s="623"/>
      <c r="BO24" s="659" t="s">
        <v>176</v>
      </c>
      <c r="BP24" s="659"/>
      <c r="BQ24" s="659"/>
      <c r="BR24" s="659"/>
      <c r="BS24" s="660" t="s">
        <v>240</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3489351</v>
      </c>
      <c r="CS24" s="677"/>
      <c r="CT24" s="677"/>
      <c r="CU24" s="677"/>
      <c r="CV24" s="677"/>
      <c r="CW24" s="677"/>
      <c r="CX24" s="677"/>
      <c r="CY24" s="702"/>
      <c r="CZ24" s="703">
        <v>34.299999999999997</v>
      </c>
      <c r="DA24" s="685"/>
      <c r="DB24" s="685"/>
      <c r="DC24" s="705"/>
      <c r="DD24" s="701">
        <v>2832600</v>
      </c>
      <c r="DE24" s="677"/>
      <c r="DF24" s="677"/>
      <c r="DG24" s="677"/>
      <c r="DH24" s="677"/>
      <c r="DI24" s="677"/>
      <c r="DJ24" s="677"/>
      <c r="DK24" s="702"/>
      <c r="DL24" s="701">
        <v>2560837</v>
      </c>
      <c r="DM24" s="677"/>
      <c r="DN24" s="677"/>
      <c r="DO24" s="677"/>
      <c r="DP24" s="677"/>
      <c r="DQ24" s="677"/>
      <c r="DR24" s="677"/>
      <c r="DS24" s="677"/>
      <c r="DT24" s="677"/>
      <c r="DU24" s="677"/>
      <c r="DV24" s="702"/>
      <c r="DW24" s="703">
        <v>51.4</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5623519</v>
      </c>
      <c r="S25" s="622"/>
      <c r="T25" s="622"/>
      <c r="U25" s="622"/>
      <c r="V25" s="622"/>
      <c r="W25" s="622"/>
      <c r="X25" s="622"/>
      <c r="Y25" s="623"/>
      <c r="Z25" s="659">
        <v>54.3</v>
      </c>
      <c r="AA25" s="659"/>
      <c r="AB25" s="659"/>
      <c r="AC25" s="659"/>
      <c r="AD25" s="660">
        <v>4931900</v>
      </c>
      <c r="AE25" s="660"/>
      <c r="AF25" s="660"/>
      <c r="AG25" s="660"/>
      <c r="AH25" s="660"/>
      <c r="AI25" s="660"/>
      <c r="AJ25" s="660"/>
      <c r="AK25" s="660"/>
      <c r="AL25" s="624">
        <v>99.9</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240</v>
      </c>
      <c r="BH25" s="622"/>
      <c r="BI25" s="622"/>
      <c r="BJ25" s="622"/>
      <c r="BK25" s="622"/>
      <c r="BL25" s="622"/>
      <c r="BM25" s="622"/>
      <c r="BN25" s="623"/>
      <c r="BO25" s="659" t="s">
        <v>240</v>
      </c>
      <c r="BP25" s="659"/>
      <c r="BQ25" s="659"/>
      <c r="BR25" s="659"/>
      <c r="BS25" s="660" t="s">
        <v>240</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1406691</v>
      </c>
      <c r="CS25" s="634"/>
      <c r="CT25" s="634"/>
      <c r="CU25" s="634"/>
      <c r="CV25" s="634"/>
      <c r="CW25" s="634"/>
      <c r="CX25" s="634"/>
      <c r="CY25" s="635"/>
      <c r="CZ25" s="624">
        <v>13.8</v>
      </c>
      <c r="DA25" s="636"/>
      <c r="DB25" s="636"/>
      <c r="DC25" s="637"/>
      <c r="DD25" s="627">
        <v>1331910</v>
      </c>
      <c r="DE25" s="634"/>
      <c r="DF25" s="634"/>
      <c r="DG25" s="634"/>
      <c r="DH25" s="634"/>
      <c r="DI25" s="634"/>
      <c r="DJ25" s="634"/>
      <c r="DK25" s="635"/>
      <c r="DL25" s="627">
        <v>1125294</v>
      </c>
      <c r="DM25" s="634"/>
      <c r="DN25" s="634"/>
      <c r="DO25" s="634"/>
      <c r="DP25" s="634"/>
      <c r="DQ25" s="634"/>
      <c r="DR25" s="634"/>
      <c r="DS25" s="634"/>
      <c r="DT25" s="634"/>
      <c r="DU25" s="634"/>
      <c r="DV25" s="635"/>
      <c r="DW25" s="624">
        <v>22.6</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744</v>
      </c>
      <c r="S26" s="622"/>
      <c r="T26" s="622"/>
      <c r="U26" s="622"/>
      <c r="V26" s="622"/>
      <c r="W26" s="622"/>
      <c r="X26" s="622"/>
      <c r="Y26" s="623"/>
      <c r="Z26" s="659">
        <v>0</v>
      </c>
      <c r="AA26" s="659"/>
      <c r="AB26" s="659"/>
      <c r="AC26" s="659"/>
      <c r="AD26" s="660">
        <v>744</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59" t="s">
        <v>240</v>
      </c>
      <c r="BP26" s="659"/>
      <c r="BQ26" s="659"/>
      <c r="BR26" s="659"/>
      <c r="BS26" s="660" t="s">
        <v>240</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758052</v>
      </c>
      <c r="CS26" s="622"/>
      <c r="CT26" s="622"/>
      <c r="CU26" s="622"/>
      <c r="CV26" s="622"/>
      <c r="CW26" s="622"/>
      <c r="CX26" s="622"/>
      <c r="CY26" s="623"/>
      <c r="CZ26" s="624">
        <v>7.5</v>
      </c>
      <c r="DA26" s="636"/>
      <c r="DB26" s="636"/>
      <c r="DC26" s="637"/>
      <c r="DD26" s="627">
        <v>730160</v>
      </c>
      <c r="DE26" s="622"/>
      <c r="DF26" s="622"/>
      <c r="DG26" s="622"/>
      <c r="DH26" s="622"/>
      <c r="DI26" s="622"/>
      <c r="DJ26" s="622"/>
      <c r="DK26" s="623"/>
      <c r="DL26" s="627" t="s">
        <v>240</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66337</v>
      </c>
      <c r="S27" s="622"/>
      <c r="T27" s="622"/>
      <c r="U27" s="622"/>
      <c r="V27" s="622"/>
      <c r="W27" s="622"/>
      <c r="X27" s="622"/>
      <c r="Y27" s="623"/>
      <c r="Z27" s="659">
        <v>0.6</v>
      </c>
      <c r="AA27" s="659"/>
      <c r="AB27" s="659"/>
      <c r="AC27" s="659"/>
      <c r="AD27" s="660" t="s">
        <v>240</v>
      </c>
      <c r="AE27" s="660"/>
      <c r="AF27" s="660"/>
      <c r="AG27" s="660"/>
      <c r="AH27" s="660"/>
      <c r="AI27" s="660"/>
      <c r="AJ27" s="660"/>
      <c r="AK27" s="660"/>
      <c r="AL27" s="624" t="s">
        <v>176</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658936</v>
      </c>
      <c r="BH27" s="622"/>
      <c r="BI27" s="622"/>
      <c r="BJ27" s="622"/>
      <c r="BK27" s="622"/>
      <c r="BL27" s="622"/>
      <c r="BM27" s="622"/>
      <c r="BN27" s="623"/>
      <c r="BO27" s="659">
        <v>100</v>
      </c>
      <c r="BP27" s="659"/>
      <c r="BQ27" s="659"/>
      <c r="BR27" s="659"/>
      <c r="BS27" s="660">
        <v>30632</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745005</v>
      </c>
      <c r="CS27" s="634"/>
      <c r="CT27" s="634"/>
      <c r="CU27" s="634"/>
      <c r="CV27" s="634"/>
      <c r="CW27" s="634"/>
      <c r="CX27" s="634"/>
      <c r="CY27" s="635"/>
      <c r="CZ27" s="624">
        <v>7.3</v>
      </c>
      <c r="DA27" s="636"/>
      <c r="DB27" s="636"/>
      <c r="DC27" s="637"/>
      <c r="DD27" s="627">
        <v>191017</v>
      </c>
      <c r="DE27" s="634"/>
      <c r="DF27" s="634"/>
      <c r="DG27" s="634"/>
      <c r="DH27" s="634"/>
      <c r="DI27" s="634"/>
      <c r="DJ27" s="634"/>
      <c r="DK27" s="635"/>
      <c r="DL27" s="627">
        <v>189271</v>
      </c>
      <c r="DM27" s="634"/>
      <c r="DN27" s="634"/>
      <c r="DO27" s="634"/>
      <c r="DP27" s="634"/>
      <c r="DQ27" s="634"/>
      <c r="DR27" s="634"/>
      <c r="DS27" s="634"/>
      <c r="DT27" s="634"/>
      <c r="DU27" s="634"/>
      <c r="DV27" s="635"/>
      <c r="DW27" s="624">
        <v>3.8</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175920</v>
      </c>
      <c r="S28" s="622"/>
      <c r="T28" s="622"/>
      <c r="U28" s="622"/>
      <c r="V28" s="622"/>
      <c r="W28" s="622"/>
      <c r="X28" s="622"/>
      <c r="Y28" s="623"/>
      <c r="Z28" s="659">
        <v>1.7</v>
      </c>
      <c r="AA28" s="659"/>
      <c r="AB28" s="659"/>
      <c r="AC28" s="659"/>
      <c r="AD28" s="660">
        <v>5263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1337655</v>
      </c>
      <c r="CS28" s="622"/>
      <c r="CT28" s="622"/>
      <c r="CU28" s="622"/>
      <c r="CV28" s="622"/>
      <c r="CW28" s="622"/>
      <c r="CX28" s="622"/>
      <c r="CY28" s="623"/>
      <c r="CZ28" s="624">
        <v>13.2</v>
      </c>
      <c r="DA28" s="636"/>
      <c r="DB28" s="636"/>
      <c r="DC28" s="637"/>
      <c r="DD28" s="627">
        <v>1309673</v>
      </c>
      <c r="DE28" s="622"/>
      <c r="DF28" s="622"/>
      <c r="DG28" s="622"/>
      <c r="DH28" s="622"/>
      <c r="DI28" s="622"/>
      <c r="DJ28" s="622"/>
      <c r="DK28" s="623"/>
      <c r="DL28" s="627">
        <v>1246272</v>
      </c>
      <c r="DM28" s="622"/>
      <c r="DN28" s="622"/>
      <c r="DO28" s="622"/>
      <c r="DP28" s="622"/>
      <c r="DQ28" s="622"/>
      <c r="DR28" s="622"/>
      <c r="DS28" s="622"/>
      <c r="DT28" s="622"/>
      <c r="DU28" s="622"/>
      <c r="DV28" s="623"/>
      <c r="DW28" s="624">
        <v>25</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23814</v>
      </c>
      <c r="S29" s="622"/>
      <c r="T29" s="622"/>
      <c r="U29" s="622"/>
      <c r="V29" s="622"/>
      <c r="W29" s="622"/>
      <c r="X29" s="622"/>
      <c r="Y29" s="623"/>
      <c r="Z29" s="659">
        <v>0.2</v>
      </c>
      <c r="AA29" s="659"/>
      <c r="AB29" s="659"/>
      <c r="AC29" s="659"/>
      <c r="AD29" s="660" t="s">
        <v>240</v>
      </c>
      <c r="AE29" s="660"/>
      <c r="AF29" s="660"/>
      <c r="AG29" s="660"/>
      <c r="AH29" s="660"/>
      <c r="AI29" s="660"/>
      <c r="AJ29" s="660"/>
      <c r="AK29" s="660"/>
      <c r="AL29" s="624" t="s">
        <v>240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306</v>
      </c>
      <c r="CG29" s="619"/>
      <c r="CH29" s="619"/>
      <c r="CI29" s="619"/>
      <c r="CJ29" s="619"/>
      <c r="CK29" s="619"/>
      <c r="CL29" s="619"/>
      <c r="CM29" s="619"/>
      <c r="CN29" s="619"/>
      <c r="CO29" s="619"/>
      <c r="CP29" s="619"/>
      <c r="CQ29" s="620"/>
      <c r="CR29" s="621">
        <v>1337547</v>
      </c>
      <c r="CS29" s="634"/>
      <c r="CT29" s="634"/>
      <c r="CU29" s="634"/>
      <c r="CV29" s="634"/>
      <c r="CW29" s="634"/>
      <c r="CX29" s="634"/>
      <c r="CY29" s="635"/>
      <c r="CZ29" s="624">
        <v>13.2</v>
      </c>
      <c r="DA29" s="636"/>
      <c r="DB29" s="636"/>
      <c r="DC29" s="637"/>
      <c r="DD29" s="627">
        <v>1309565</v>
      </c>
      <c r="DE29" s="634"/>
      <c r="DF29" s="634"/>
      <c r="DG29" s="634"/>
      <c r="DH29" s="634"/>
      <c r="DI29" s="634"/>
      <c r="DJ29" s="634"/>
      <c r="DK29" s="635"/>
      <c r="DL29" s="627">
        <v>1246164</v>
      </c>
      <c r="DM29" s="634"/>
      <c r="DN29" s="634"/>
      <c r="DO29" s="634"/>
      <c r="DP29" s="634"/>
      <c r="DQ29" s="634"/>
      <c r="DR29" s="634"/>
      <c r="DS29" s="634"/>
      <c r="DT29" s="634"/>
      <c r="DU29" s="634"/>
      <c r="DV29" s="635"/>
      <c r="DW29" s="624">
        <v>25</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1501497</v>
      </c>
      <c r="S30" s="622"/>
      <c r="T30" s="622"/>
      <c r="U30" s="622"/>
      <c r="V30" s="622"/>
      <c r="W30" s="622"/>
      <c r="X30" s="622"/>
      <c r="Y30" s="623"/>
      <c r="Z30" s="659">
        <v>14.5</v>
      </c>
      <c r="AA30" s="659"/>
      <c r="AB30" s="659"/>
      <c r="AC30" s="659"/>
      <c r="AD30" s="660" t="s">
        <v>240</v>
      </c>
      <c r="AE30" s="660"/>
      <c r="AF30" s="660"/>
      <c r="AG30" s="660"/>
      <c r="AH30" s="660"/>
      <c r="AI30" s="660"/>
      <c r="AJ30" s="660"/>
      <c r="AK30" s="660"/>
      <c r="AL30" s="624" t="s">
        <v>176</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1282599</v>
      </c>
      <c r="CS30" s="622"/>
      <c r="CT30" s="622"/>
      <c r="CU30" s="622"/>
      <c r="CV30" s="622"/>
      <c r="CW30" s="622"/>
      <c r="CX30" s="622"/>
      <c r="CY30" s="623"/>
      <c r="CZ30" s="624">
        <v>12.6</v>
      </c>
      <c r="DA30" s="636"/>
      <c r="DB30" s="636"/>
      <c r="DC30" s="637"/>
      <c r="DD30" s="627">
        <v>1257001</v>
      </c>
      <c r="DE30" s="622"/>
      <c r="DF30" s="622"/>
      <c r="DG30" s="622"/>
      <c r="DH30" s="622"/>
      <c r="DI30" s="622"/>
      <c r="DJ30" s="622"/>
      <c r="DK30" s="623"/>
      <c r="DL30" s="627">
        <v>1193601</v>
      </c>
      <c r="DM30" s="622"/>
      <c r="DN30" s="622"/>
      <c r="DO30" s="622"/>
      <c r="DP30" s="622"/>
      <c r="DQ30" s="622"/>
      <c r="DR30" s="622"/>
      <c r="DS30" s="622"/>
      <c r="DT30" s="622"/>
      <c r="DU30" s="622"/>
      <c r="DV30" s="623"/>
      <c r="DW30" s="624">
        <v>24</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t="s">
        <v>176</v>
      </c>
      <c r="S31" s="622"/>
      <c r="T31" s="622"/>
      <c r="U31" s="622"/>
      <c r="V31" s="622"/>
      <c r="W31" s="622"/>
      <c r="X31" s="622"/>
      <c r="Y31" s="623"/>
      <c r="Z31" s="659" t="s">
        <v>176</v>
      </c>
      <c r="AA31" s="659"/>
      <c r="AB31" s="659"/>
      <c r="AC31" s="659"/>
      <c r="AD31" s="660" t="s">
        <v>240</v>
      </c>
      <c r="AE31" s="660"/>
      <c r="AF31" s="660"/>
      <c r="AG31" s="660"/>
      <c r="AH31" s="660"/>
      <c r="AI31" s="660"/>
      <c r="AJ31" s="660"/>
      <c r="AK31" s="660"/>
      <c r="AL31" s="624" t="s">
        <v>240</v>
      </c>
      <c r="AM31" s="625"/>
      <c r="AN31" s="625"/>
      <c r="AO31" s="661"/>
      <c r="AP31" s="691" t="s">
        <v>312</v>
      </c>
      <c r="AQ31" s="692"/>
      <c r="AR31" s="692"/>
      <c r="AS31" s="692"/>
      <c r="AT31" s="693" t="s">
        <v>313</v>
      </c>
      <c r="AU31" s="218"/>
      <c r="AV31" s="218"/>
      <c r="AW31" s="218"/>
      <c r="AX31" s="679" t="s">
        <v>188</v>
      </c>
      <c r="AY31" s="680"/>
      <c r="AZ31" s="680"/>
      <c r="BA31" s="680"/>
      <c r="BB31" s="680"/>
      <c r="BC31" s="680"/>
      <c r="BD31" s="680"/>
      <c r="BE31" s="680"/>
      <c r="BF31" s="681"/>
      <c r="BG31" s="683">
        <v>98.5</v>
      </c>
      <c r="BH31" s="684"/>
      <c r="BI31" s="684"/>
      <c r="BJ31" s="684"/>
      <c r="BK31" s="684"/>
      <c r="BL31" s="684"/>
      <c r="BM31" s="685">
        <v>94.8</v>
      </c>
      <c r="BN31" s="684"/>
      <c r="BO31" s="684"/>
      <c r="BP31" s="684"/>
      <c r="BQ31" s="686"/>
      <c r="BR31" s="683">
        <v>99</v>
      </c>
      <c r="BS31" s="684"/>
      <c r="BT31" s="684"/>
      <c r="BU31" s="684"/>
      <c r="BV31" s="684"/>
      <c r="BW31" s="684"/>
      <c r="BX31" s="685">
        <v>95.3</v>
      </c>
      <c r="BY31" s="684"/>
      <c r="BZ31" s="684"/>
      <c r="CA31" s="684"/>
      <c r="CB31" s="686"/>
      <c r="CD31" s="642"/>
      <c r="CE31" s="643"/>
      <c r="CF31" s="618" t="s">
        <v>314</v>
      </c>
      <c r="CG31" s="619"/>
      <c r="CH31" s="619"/>
      <c r="CI31" s="619"/>
      <c r="CJ31" s="619"/>
      <c r="CK31" s="619"/>
      <c r="CL31" s="619"/>
      <c r="CM31" s="619"/>
      <c r="CN31" s="619"/>
      <c r="CO31" s="619"/>
      <c r="CP31" s="619"/>
      <c r="CQ31" s="620"/>
      <c r="CR31" s="621">
        <v>54948</v>
      </c>
      <c r="CS31" s="634"/>
      <c r="CT31" s="634"/>
      <c r="CU31" s="634"/>
      <c r="CV31" s="634"/>
      <c r="CW31" s="634"/>
      <c r="CX31" s="634"/>
      <c r="CY31" s="635"/>
      <c r="CZ31" s="624">
        <v>0.5</v>
      </c>
      <c r="DA31" s="636"/>
      <c r="DB31" s="636"/>
      <c r="DC31" s="637"/>
      <c r="DD31" s="627">
        <v>52564</v>
      </c>
      <c r="DE31" s="634"/>
      <c r="DF31" s="634"/>
      <c r="DG31" s="634"/>
      <c r="DH31" s="634"/>
      <c r="DI31" s="634"/>
      <c r="DJ31" s="634"/>
      <c r="DK31" s="635"/>
      <c r="DL31" s="627">
        <v>52563</v>
      </c>
      <c r="DM31" s="634"/>
      <c r="DN31" s="634"/>
      <c r="DO31" s="634"/>
      <c r="DP31" s="634"/>
      <c r="DQ31" s="634"/>
      <c r="DR31" s="634"/>
      <c r="DS31" s="634"/>
      <c r="DT31" s="634"/>
      <c r="DU31" s="634"/>
      <c r="DV31" s="635"/>
      <c r="DW31" s="624">
        <v>1.1000000000000001</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580511</v>
      </c>
      <c r="S32" s="622"/>
      <c r="T32" s="622"/>
      <c r="U32" s="622"/>
      <c r="V32" s="622"/>
      <c r="W32" s="622"/>
      <c r="X32" s="622"/>
      <c r="Y32" s="623"/>
      <c r="Z32" s="659">
        <v>5.6</v>
      </c>
      <c r="AA32" s="659"/>
      <c r="AB32" s="659"/>
      <c r="AC32" s="659"/>
      <c r="AD32" s="660" t="s">
        <v>176</v>
      </c>
      <c r="AE32" s="660"/>
      <c r="AF32" s="660"/>
      <c r="AG32" s="660"/>
      <c r="AH32" s="660"/>
      <c r="AI32" s="660"/>
      <c r="AJ32" s="660"/>
      <c r="AK32" s="660"/>
      <c r="AL32" s="624" t="s">
        <v>176</v>
      </c>
      <c r="AM32" s="625"/>
      <c r="AN32" s="625"/>
      <c r="AO32" s="661"/>
      <c r="AP32" s="662"/>
      <c r="AQ32" s="663"/>
      <c r="AR32" s="663"/>
      <c r="AS32" s="663"/>
      <c r="AT32" s="694"/>
      <c r="AU32" s="214" t="s">
        <v>316</v>
      </c>
      <c r="AX32" s="618" t="s">
        <v>317</v>
      </c>
      <c r="AY32" s="619"/>
      <c r="AZ32" s="619"/>
      <c r="BA32" s="619"/>
      <c r="BB32" s="619"/>
      <c r="BC32" s="619"/>
      <c r="BD32" s="619"/>
      <c r="BE32" s="619"/>
      <c r="BF32" s="620"/>
      <c r="BG32" s="687">
        <v>99.7</v>
      </c>
      <c r="BH32" s="634"/>
      <c r="BI32" s="634"/>
      <c r="BJ32" s="634"/>
      <c r="BK32" s="634"/>
      <c r="BL32" s="634"/>
      <c r="BM32" s="625">
        <v>99.4</v>
      </c>
      <c r="BN32" s="634"/>
      <c r="BO32" s="634"/>
      <c r="BP32" s="634"/>
      <c r="BQ32" s="657"/>
      <c r="BR32" s="687">
        <v>99.9</v>
      </c>
      <c r="BS32" s="634"/>
      <c r="BT32" s="634"/>
      <c r="BU32" s="634"/>
      <c r="BV32" s="634"/>
      <c r="BW32" s="634"/>
      <c r="BX32" s="625">
        <v>99.6</v>
      </c>
      <c r="BY32" s="634"/>
      <c r="BZ32" s="634"/>
      <c r="CA32" s="634"/>
      <c r="CB32" s="657"/>
      <c r="CD32" s="644"/>
      <c r="CE32" s="645"/>
      <c r="CF32" s="618" t="s">
        <v>318</v>
      </c>
      <c r="CG32" s="619"/>
      <c r="CH32" s="619"/>
      <c r="CI32" s="619"/>
      <c r="CJ32" s="619"/>
      <c r="CK32" s="619"/>
      <c r="CL32" s="619"/>
      <c r="CM32" s="619"/>
      <c r="CN32" s="619"/>
      <c r="CO32" s="619"/>
      <c r="CP32" s="619"/>
      <c r="CQ32" s="620"/>
      <c r="CR32" s="621">
        <v>108</v>
      </c>
      <c r="CS32" s="622"/>
      <c r="CT32" s="622"/>
      <c r="CU32" s="622"/>
      <c r="CV32" s="622"/>
      <c r="CW32" s="622"/>
      <c r="CX32" s="622"/>
      <c r="CY32" s="623"/>
      <c r="CZ32" s="624">
        <v>0</v>
      </c>
      <c r="DA32" s="636"/>
      <c r="DB32" s="636"/>
      <c r="DC32" s="637"/>
      <c r="DD32" s="627">
        <v>108</v>
      </c>
      <c r="DE32" s="622"/>
      <c r="DF32" s="622"/>
      <c r="DG32" s="622"/>
      <c r="DH32" s="622"/>
      <c r="DI32" s="622"/>
      <c r="DJ32" s="622"/>
      <c r="DK32" s="623"/>
      <c r="DL32" s="627">
        <v>108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33136</v>
      </c>
      <c r="S33" s="622"/>
      <c r="T33" s="622"/>
      <c r="U33" s="622"/>
      <c r="V33" s="622"/>
      <c r="W33" s="622"/>
      <c r="X33" s="622"/>
      <c r="Y33" s="623"/>
      <c r="Z33" s="659">
        <v>0.3</v>
      </c>
      <c r="AA33" s="659"/>
      <c r="AB33" s="659"/>
      <c r="AC33" s="659"/>
      <c r="AD33" s="660" t="s">
        <v>176</v>
      </c>
      <c r="AE33" s="660"/>
      <c r="AF33" s="660"/>
      <c r="AG33" s="660"/>
      <c r="AH33" s="660"/>
      <c r="AI33" s="660"/>
      <c r="AJ33" s="660"/>
      <c r="AK33" s="660"/>
      <c r="AL33" s="624" t="s">
        <v>176</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97.4</v>
      </c>
      <c r="BH33" s="606"/>
      <c r="BI33" s="606"/>
      <c r="BJ33" s="606"/>
      <c r="BK33" s="606"/>
      <c r="BL33" s="606"/>
      <c r="BM33" s="652">
        <v>90.9</v>
      </c>
      <c r="BN33" s="606"/>
      <c r="BO33" s="606"/>
      <c r="BP33" s="606"/>
      <c r="BQ33" s="669"/>
      <c r="BR33" s="682">
        <v>98.3</v>
      </c>
      <c r="BS33" s="606"/>
      <c r="BT33" s="606"/>
      <c r="BU33" s="606"/>
      <c r="BV33" s="606"/>
      <c r="BW33" s="606"/>
      <c r="BX33" s="652">
        <v>91.9</v>
      </c>
      <c r="BY33" s="606"/>
      <c r="BZ33" s="606"/>
      <c r="CA33" s="606"/>
      <c r="CB33" s="669"/>
      <c r="CD33" s="618" t="s">
        <v>321</v>
      </c>
      <c r="CE33" s="619"/>
      <c r="CF33" s="619"/>
      <c r="CG33" s="619"/>
      <c r="CH33" s="619"/>
      <c r="CI33" s="619"/>
      <c r="CJ33" s="619"/>
      <c r="CK33" s="619"/>
      <c r="CL33" s="619"/>
      <c r="CM33" s="619"/>
      <c r="CN33" s="619"/>
      <c r="CO33" s="619"/>
      <c r="CP33" s="619"/>
      <c r="CQ33" s="620"/>
      <c r="CR33" s="621">
        <v>4217117</v>
      </c>
      <c r="CS33" s="634"/>
      <c r="CT33" s="634"/>
      <c r="CU33" s="634"/>
      <c r="CV33" s="634"/>
      <c r="CW33" s="634"/>
      <c r="CX33" s="634"/>
      <c r="CY33" s="635"/>
      <c r="CZ33" s="624">
        <v>41.5</v>
      </c>
      <c r="DA33" s="636"/>
      <c r="DB33" s="636"/>
      <c r="DC33" s="637"/>
      <c r="DD33" s="627">
        <v>2955645</v>
      </c>
      <c r="DE33" s="634"/>
      <c r="DF33" s="634"/>
      <c r="DG33" s="634"/>
      <c r="DH33" s="634"/>
      <c r="DI33" s="634"/>
      <c r="DJ33" s="634"/>
      <c r="DK33" s="635"/>
      <c r="DL33" s="627">
        <v>1770995</v>
      </c>
      <c r="DM33" s="634"/>
      <c r="DN33" s="634"/>
      <c r="DO33" s="634"/>
      <c r="DP33" s="634"/>
      <c r="DQ33" s="634"/>
      <c r="DR33" s="634"/>
      <c r="DS33" s="634"/>
      <c r="DT33" s="634"/>
      <c r="DU33" s="634"/>
      <c r="DV33" s="635"/>
      <c r="DW33" s="624">
        <v>35.6</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81053</v>
      </c>
      <c r="S34" s="622"/>
      <c r="T34" s="622"/>
      <c r="U34" s="622"/>
      <c r="V34" s="622"/>
      <c r="W34" s="622"/>
      <c r="X34" s="622"/>
      <c r="Y34" s="623"/>
      <c r="Z34" s="659">
        <v>0.8</v>
      </c>
      <c r="AA34" s="659"/>
      <c r="AB34" s="659"/>
      <c r="AC34" s="659"/>
      <c r="AD34" s="660" t="s">
        <v>176</v>
      </c>
      <c r="AE34" s="660"/>
      <c r="AF34" s="660"/>
      <c r="AG34" s="660"/>
      <c r="AH34" s="660"/>
      <c r="AI34" s="660"/>
      <c r="AJ34" s="660"/>
      <c r="AK34" s="660"/>
      <c r="AL34" s="624" t="s">
        <v>176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1482113</v>
      </c>
      <c r="CS34" s="622"/>
      <c r="CT34" s="622"/>
      <c r="CU34" s="622"/>
      <c r="CV34" s="622"/>
      <c r="CW34" s="622"/>
      <c r="CX34" s="622"/>
      <c r="CY34" s="623"/>
      <c r="CZ34" s="624">
        <v>14.6</v>
      </c>
      <c r="DA34" s="636"/>
      <c r="DB34" s="636"/>
      <c r="DC34" s="637"/>
      <c r="DD34" s="627">
        <v>920814</v>
      </c>
      <c r="DE34" s="622"/>
      <c r="DF34" s="622"/>
      <c r="DG34" s="622"/>
      <c r="DH34" s="622"/>
      <c r="DI34" s="622"/>
      <c r="DJ34" s="622"/>
      <c r="DK34" s="623"/>
      <c r="DL34" s="627">
        <v>574538</v>
      </c>
      <c r="DM34" s="622"/>
      <c r="DN34" s="622"/>
      <c r="DO34" s="622"/>
      <c r="DP34" s="622"/>
      <c r="DQ34" s="622"/>
      <c r="DR34" s="622"/>
      <c r="DS34" s="622"/>
      <c r="DT34" s="622"/>
      <c r="DU34" s="622"/>
      <c r="DV34" s="623"/>
      <c r="DW34" s="624">
        <v>11.5</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265813</v>
      </c>
      <c r="S35" s="622"/>
      <c r="T35" s="622"/>
      <c r="U35" s="622"/>
      <c r="V35" s="622"/>
      <c r="W35" s="622"/>
      <c r="X35" s="622"/>
      <c r="Y35" s="623"/>
      <c r="Z35" s="659">
        <v>2.6</v>
      </c>
      <c r="AA35" s="659"/>
      <c r="AB35" s="659"/>
      <c r="AC35" s="659"/>
      <c r="AD35" s="660" t="s">
        <v>240</v>
      </c>
      <c r="AE35" s="660"/>
      <c r="AF35" s="660"/>
      <c r="AG35" s="660"/>
      <c r="AH35" s="660"/>
      <c r="AI35" s="660"/>
      <c r="AJ35" s="660"/>
      <c r="AK35" s="660"/>
      <c r="AL35" s="624" t="s">
        <v>240</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56525</v>
      </c>
      <c r="CS35" s="634"/>
      <c r="CT35" s="634"/>
      <c r="CU35" s="634"/>
      <c r="CV35" s="634"/>
      <c r="CW35" s="634"/>
      <c r="CX35" s="634"/>
      <c r="CY35" s="635"/>
      <c r="CZ35" s="624">
        <v>0.6</v>
      </c>
      <c r="DA35" s="636"/>
      <c r="DB35" s="636"/>
      <c r="DC35" s="637"/>
      <c r="DD35" s="627">
        <v>48432</v>
      </c>
      <c r="DE35" s="634"/>
      <c r="DF35" s="634"/>
      <c r="DG35" s="634"/>
      <c r="DH35" s="634"/>
      <c r="DI35" s="634"/>
      <c r="DJ35" s="634"/>
      <c r="DK35" s="635"/>
      <c r="DL35" s="627">
        <v>46365</v>
      </c>
      <c r="DM35" s="634"/>
      <c r="DN35" s="634"/>
      <c r="DO35" s="634"/>
      <c r="DP35" s="634"/>
      <c r="DQ35" s="634"/>
      <c r="DR35" s="634"/>
      <c r="DS35" s="634"/>
      <c r="DT35" s="634"/>
      <c r="DU35" s="634"/>
      <c r="DV35" s="635"/>
      <c r="DW35" s="624">
        <v>0.9</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201027</v>
      </c>
      <c r="S36" s="622"/>
      <c r="T36" s="622"/>
      <c r="U36" s="622"/>
      <c r="V36" s="622"/>
      <c r="W36" s="622"/>
      <c r="X36" s="622"/>
      <c r="Y36" s="623"/>
      <c r="Z36" s="659">
        <v>1.9</v>
      </c>
      <c r="AA36" s="659"/>
      <c r="AB36" s="659"/>
      <c r="AC36" s="659"/>
      <c r="AD36" s="660" t="s">
        <v>240</v>
      </c>
      <c r="AE36" s="660"/>
      <c r="AF36" s="660"/>
      <c r="AG36" s="660"/>
      <c r="AH36" s="660"/>
      <c r="AI36" s="660"/>
      <c r="AJ36" s="660"/>
      <c r="AK36" s="660"/>
      <c r="AL36" s="624" t="s">
        <v>240</v>
      </c>
      <c r="AM36" s="625"/>
      <c r="AN36" s="625"/>
      <c r="AO36" s="661"/>
      <c r="AP36" s="222"/>
      <c r="AQ36" s="670" t="s">
        <v>329</v>
      </c>
      <c r="AR36" s="671"/>
      <c r="AS36" s="671"/>
      <c r="AT36" s="671"/>
      <c r="AU36" s="671"/>
      <c r="AV36" s="671"/>
      <c r="AW36" s="671"/>
      <c r="AX36" s="671"/>
      <c r="AY36" s="672"/>
      <c r="AZ36" s="676">
        <v>982718</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27631</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1628616</v>
      </c>
      <c r="CS36" s="622"/>
      <c r="CT36" s="622"/>
      <c r="CU36" s="622"/>
      <c r="CV36" s="622"/>
      <c r="CW36" s="622"/>
      <c r="CX36" s="622"/>
      <c r="CY36" s="623"/>
      <c r="CZ36" s="624">
        <v>16</v>
      </c>
      <c r="DA36" s="636"/>
      <c r="DB36" s="636"/>
      <c r="DC36" s="637"/>
      <c r="DD36" s="627">
        <v>1238281</v>
      </c>
      <c r="DE36" s="622"/>
      <c r="DF36" s="622"/>
      <c r="DG36" s="622"/>
      <c r="DH36" s="622"/>
      <c r="DI36" s="622"/>
      <c r="DJ36" s="622"/>
      <c r="DK36" s="623"/>
      <c r="DL36" s="627">
        <v>759285</v>
      </c>
      <c r="DM36" s="622"/>
      <c r="DN36" s="622"/>
      <c r="DO36" s="622"/>
      <c r="DP36" s="622"/>
      <c r="DQ36" s="622"/>
      <c r="DR36" s="622"/>
      <c r="DS36" s="622"/>
      <c r="DT36" s="622"/>
      <c r="DU36" s="622"/>
      <c r="DV36" s="623"/>
      <c r="DW36" s="624">
        <v>15.3</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97548</v>
      </c>
      <c r="S37" s="622"/>
      <c r="T37" s="622"/>
      <c r="U37" s="622"/>
      <c r="V37" s="622"/>
      <c r="W37" s="622"/>
      <c r="X37" s="622"/>
      <c r="Y37" s="623"/>
      <c r="Z37" s="659">
        <v>0.9</v>
      </c>
      <c r="AA37" s="659"/>
      <c r="AB37" s="659"/>
      <c r="AC37" s="659"/>
      <c r="AD37" s="660">
        <v>3</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157188</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10367</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435025</v>
      </c>
      <c r="CS37" s="634"/>
      <c r="CT37" s="634"/>
      <c r="CU37" s="634"/>
      <c r="CV37" s="634"/>
      <c r="CW37" s="634"/>
      <c r="CX37" s="634"/>
      <c r="CY37" s="635"/>
      <c r="CZ37" s="624">
        <v>4.3</v>
      </c>
      <c r="DA37" s="636"/>
      <c r="DB37" s="636"/>
      <c r="DC37" s="637"/>
      <c r="DD37" s="627">
        <v>409625</v>
      </c>
      <c r="DE37" s="634"/>
      <c r="DF37" s="634"/>
      <c r="DG37" s="634"/>
      <c r="DH37" s="634"/>
      <c r="DI37" s="634"/>
      <c r="DJ37" s="634"/>
      <c r="DK37" s="635"/>
      <c r="DL37" s="627">
        <v>345405</v>
      </c>
      <c r="DM37" s="634"/>
      <c r="DN37" s="634"/>
      <c r="DO37" s="634"/>
      <c r="DP37" s="634"/>
      <c r="DQ37" s="634"/>
      <c r="DR37" s="634"/>
      <c r="DS37" s="634"/>
      <c r="DT37" s="634"/>
      <c r="DU37" s="634"/>
      <c r="DV37" s="635"/>
      <c r="DW37" s="624">
        <v>6.9</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1698499</v>
      </c>
      <c r="S38" s="622"/>
      <c r="T38" s="622"/>
      <c r="U38" s="622"/>
      <c r="V38" s="622"/>
      <c r="W38" s="622"/>
      <c r="X38" s="622"/>
      <c r="Y38" s="623"/>
      <c r="Z38" s="659">
        <v>16.399999999999999</v>
      </c>
      <c r="AA38" s="659"/>
      <c r="AB38" s="659"/>
      <c r="AC38" s="659"/>
      <c r="AD38" s="660" t="s">
        <v>176</v>
      </c>
      <c r="AE38" s="660"/>
      <c r="AF38" s="660"/>
      <c r="AG38" s="660"/>
      <c r="AH38" s="660"/>
      <c r="AI38" s="660"/>
      <c r="AJ38" s="660"/>
      <c r="AK38" s="660"/>
      <c r="AL38" s="624" t="s">
        <v>176</v>
      </c>
      <c r="AM38" s="625"/>
      <c r="AN38" s="625"/>
      <c r="AO38" s="661"/>
      <c r="AQ38" s="654" t="s">
        <v>337</v>
      </c>
      <c r="AR38" s="655"/>
      <c r="AS38" s="655"/>
      <c r="AT38" s="655"/>
      <c r="AU38" s="655"/>
      <c r="AV38" s="655"/>
      <c r="AW38" s="655"/>
      <c r="AX38" s="655"/>
      <c r="AY38" s="656"/>
      <c r="AZ38" s="621">
        <v>148833</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1052</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695144</v>
      </c>
      <c r="CS38" s="622"/>
      <c r="CT38" s="622"/>
      <c r="CU38" s="622"/>
      <c r="CV38" s="622"/>
      <c r="CW38" s="622"/>
      <c r="CX38" s="622"/>
      <c r="CY38" s="623"/>
      <c r="CZ38" s="624">
        <v>6.8</v>
      </c>
      <c r="DA38" s="636"/>
      <c r="DB38" s="636"/>
      <c r="DC38" s="637"/>
      <c r="DD38" s="627">
        <v>580525</v>
      </c>
      <c r="DE38" s="622"/>
      <c r="DF38" s="622"/>
      <c r="DG38" s="622"/>
      <c r="DH38" s="622"/>
      <c r="DI38" s="622"/>
      <c r="DJ38" s="622"/>
      <c r="DK38" s="623"/>
      <c r="DL38" s="627">
        <v>390807</v>
      </c>
      <c r="DM38" s="622"/>
      <c r="DN38" s="622"/>
      <c r="DO38" s="622"/>
      <c r="DP38" s="622"/>
      <c r="DQ38" s="622"/>
      <c r="DR38" s="622"/>
      <c r="DS38" s="622"/>
      <c r="DT38" s="622"/>
      <c r="DU38" s="622"/>
      <c r="DV38" s="623"/>
      <c r="DW38" s="624">
        <v>7.8</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176</v>
      </c>
      <c r="S39" s="622"/>
      <c r="T39" s="622"/>
      <c r="U39" s="622"/>
      <c r="V39" s="622"/>
      <c r="W39" s="622"/>
      <c r="X39" s="622"/>
      <c r="Y39" s="623"/>
      <c r="Z39" s="659" t="s">
        <v>176</v>
      </c>
      <c r="AA39" s="659"/>
      <c r="AB39" s="659"/>
      <c r="AC39" s="659"/>
      <c r="AD39" s="660" t="s">
        <v>240</v>
      </c>
      <c r="AE39" s="660"/>
      <c r="AF39" s="660"/>
      <c r="AG39" s="660"/>
      <c r="AH39" s="660"/>
      <c r="AI39" s="660"/>
      <c r="AJ39" s="660"/>
      <c r="AK39" s="660"/>
      <c r="AL39" s="624" t="s">
        <v>240</v>
      </c>
      <c r="AM39" s="625"/>
      <c r="AN39" s="625"/>
      <c r="AO39" s="661"/>
      <c r="AQ39" s="654" t="s">
        <v>341</v>
      </c>
      <c r="AR39" s="655"/>
      <c r="AS39" s="655"/>
      <c r="AT39" s="655"/>
      <c r="AU39" s="655"/>
      <c r="AV39" s="655"/>
      <c r="AW39" s="655"/>
      <c r="AX39" s="655"/>
      <c r="AY39" s="656"/>
      <c r="AZ39" s="621">
        <v>138741</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1492</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299891</v>
      </c>
      <c r="CS39" s="634"/>
      <c r="CT39" s="634"/>
      <c r="CU39" s="634"/>
      <c r="CV39" s="634"/>
      <c r="CW39" s="634"/>
      <c r="CX39" s="634"/>
      <c r="CY39" s="635"/>
      <c r="CZ39" s="624">
        <v>2.9</v>
      </c>
      <c r="DA39" s="636"/>
      <c r="DB39" s="636"/>
      <c r="DC39" s="637"/>
      <c r="DD39" s="627">
        <v>167593</v>
      </c>
      <c r="DE39" s="634"/>
      <c r="DF39" s="634"/>
      <c r="DG39" s="634"/>
      <c r="DH39" s="634"/>
      <c r="DI39" s="634"/>
      <c r="DJ39" s="634"/>
      <c r="DK39" s="635"/>
      <c r="DL39" s="627" t="s">
        <v>176</v>
      </c>
      <c r="DM39" s="634"/>
      <c r="DN39" s="634"/>
      <c r="DO39" s="634"/>
      <c r="DP39" s="634"/>
      <c r="DQ39" s="634"/>
      <c r="DR39" s="634"/>
      <c r="DS39" s="634"/>
      <c r="DT39" s="634"/>
      <c r="DU39" s="634"/>
      <c r="DV39" s="635"/>
      <c r="DW39" s="624" t="s">
        <v>176</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40799</v>
      </c>
      <c r="S40" s="622"/>
      <c r="T40" s="622"/>
      <c r="U40" s="622"/>
      <c r="V40" s="622"/>
      <c r="W40" s="622"/>
      <c r="X40" s="622"/>
      <c r="Y40" s="623"/>
      <c r="Z40" s="659">
        <v>0.4</v>
      </c>
      <c r="AA40" s="659"/>
      <c r="AB40" s="659"/>
      <c r="AC40" s="659"/>
      <c r="AD40" s="660" t="s">
        <v>240</v>
      </c>
      <c r="AE40" s="660"/>
      <c r="AF40" s="660"/>
      <c r="AG40" s="660"/>
      <c r="AH40" s="660"/>
      <c r="AI40" s="660"/>
      <c r="AJ40" s="660"/>
      <c r="AK40" s="660"/>
      <c r="AL40" s="624" t="s">
        <v>176</v>
      </c>
      <c r="AM40" s="625"/>
      <c r="AN40" s="625"/>
      <c r="AO40" s="661"/>
      <c r="AQ40" s="654" t="s">
        <v>345</v>
      </c>
      <c r="AR40" s="655"/>
      <c r="AS40" s="655"/>
      <c r="AT40" s="655"/>
      <c r="AU40" s="655"/>
      <c r="AV40" s="655"/>
      <c r="AW40" s="655"/>
      <c r="AX40" s="655"/>
      <c r="AY40" s="656"/>
      <c r="AZ40" s="621">
        <v>25759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85</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54828</v>
      </c>
      <c r="CS40" s="622"/>
      <c r="CT40" s="622"/>
      <c r="CU40" s="622"/>
      <c r="CV40" s="622"/>
      <c r="CW40" s="622"/>
      <c r="CX40" s="622"/>
      <c r="CY40" s="623"/>
      <c r="CZ40" s="624">
        <v>0.5</v>
      </c>
      <c r="DA40" s="636"/>
      <c r="DB40" s="636"/>
      <c r="DC40" s="637"/>
      <c r="DD40" s="627" t="s">
        <v>240</v>
      </c>
      <c r="DE40" s="622"/>
      <c r="DF40" s="622"/>
      <c r="DG40" s="622"/>
      <c r="DH40" s="622"/>
      <c r="DI40" s="622"/>
      <c r="DJ40" s="622"/>
      <c r="DK40" s="623"/>
      <c r="DL40" s="627" t="s">
        <v>176</v>
      </c>
      <c r="DM40" s="622"/>
      <c r="DN40" s="622"/>
      <c r="DO40" s="622"/>
      <c r="DP40" s="622"/>
      <c r="DQ40" s="622"/>
      <c r="DR40" s="622"/>
      <c r="DS40" s="622"/>
      <c r="DT40" s="622"/>
      <c r="DU40" s="622"/>
      <c r="DV40" s="623"/>
      <c r="DW40" s="624" t="s">
        <v>176</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10349418</v>
      </c>
      <c r="S41" s="646"/>
      <c r="T41" s="646"/>
      <c r="U41" s="646"/>
      <c r="V41" s="646"/>
      <c r="W41" s="646"/>
      <c r="X41" s="646"/>
      <c r="Y41" s="649"/>
      <c r="Z41" s="650">
        <v>100</v>
      </c>
      <c r="AA41" s="650"/>
      <c r="AB41" s="650"/>
      <c r="AC41" s="650"/>
      <c r="AD41" s="651">
        <v>4937910</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96088</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176</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240</v>
      </c>
      <c r="DA41" s="636"/>
      <c r="DB41" s="636"/>
      <c r="DC41" s="637"/>
      <c r="DD41" s="627" t="s">
        <v>176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416109</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500</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2463501</v>
      </c>
      <c r="CS42" s="634"/>
      <c r="CT42" s="634"/>
      <c r="CU42" s="634"/>
      <c r="CV42" s="634"/>
      <c r="CW42" s="634"/>
      <c r="CX42" s="634"/>
      <c r="CY42" s="635"/>
      <c r="CZ42" s="624">
        <v>24.2</v>
      </c>
      <c r="DA42" s="636"/>
      <c r="DB42" s="636"/>
      <c r="DC42" s="637"/>
      <c r="DD42" s="627">
        <v>76459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4831</v>
      </c>
      <c r="CS43" s="634"/>
      <c r="CT43" s="634"/>
      <c r="CU43" s="634"/>
      <c r="CV43" s="634"/>
      <c r="CW43" s="634"/>
      <c r="CX43" s="634"/>
      <c r="CY43" s="635"/>
      <c r="CZ43" s="624">
        <v>0</v>
      </c>
      <c r="DA43" s="636"/>
      <c r="DB43" s="636"/>
      <c r="DC43" s="637"/>
      <c r="DD43" s="627">
        <v>2369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2143876</v>
      </c>
      <c r="CS44" s="622"/>
      <c r="CT44" s="622"/>
      <c r="CU44" s="622"/>
      <c r="CV44" s="622"/>
      <c r="CW44" s="622"/>
      <c r="CX44" s="622"/>
      <c r="CY44" s="623"/>
      <c r="CZ44" s="624">
        <v>21.1</v>
      </c>
      <c r="DA44" s="625"/>
      <c r="DB44" s="625"/>
      <c r="DC44" s="626"/>
      <c r="DD44" s="627">
        <v>73564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1210978</v>
      </c>
      <c r="CS45" s="634"/>
      <c r="CT45" s="634"/>
      <c r="CU45" s="634"/>
      <c r="CV45" s="634"/>
      <c r="CW45" s="634"/>
      <c r="CX45" s="634"/>
      <c r="CY45" s="635"/>
      <c r="CZ45" s="624">
        <v>11.9</v>
      </c>
      <c r="DA45" s="636"/>
      <c r="DB45" s="636"/>
      <c r="DC45" s="637"/>
      <c r="DD45" s="627">
        <v>23566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867695</v>
      </c>
      <c r="CS46" s="622"/>
      <c r="CT46" s="622"/>
      <c r="CU46" s="622"/>
      <c r="CV46" s="622"/>
      <c r="CW46" s="622"/>
      <c r="CX46" s="622"/>
      <c r="CY46" s="623"/>
      <c r="CZ46" s="624">
        <v>8.5</v>
      </c>
      <c r="DA46" s="625"/>
      <c r="DB46" s="625"/>
      <c r="DC46" s="626"/>
      <c r="DD46" s="627">
        <v>48838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319625</v>
      </c>
      <c r="CS47" s="634"/>
      <c r="CT47" s="634"/>
      <c r="CU47" s="634"/>
      <c r="CV47" s="634"/>
      <c r="CW47" s="634"/>
      <c r="CX47" s="634"/>
      <c r="CY47" s="635"/>
      <c r="CZ47" s="624">
        <v>3.1</v>
      </c>
      <c r="DA47" s="636"/>
      <c r="DB47" s="636"/>
      <c r="DC47" s="637"/>
      <c r="DD47" s="627">
        <v>2895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364</v>
      </c>
      <c r="CG48" s="619"/>
      <c r="CH48" s="619"/>
      <c r="CI48" s="619"/>
      <c r="CJ48" s="619"/>
      <c r="CK48" s="619"/>
      <c r="CL48" s="619"/>
      <c r="CM48" s="619"/>
      <c r="CN48" s="619"/>
      <c r="CO48" s="619"/>
      <c r="CP48" s="619"/>
      <c r="CQ48" s="620"/>
      <c r="CR48" s="621" t="s">
        <v>176</v>
      </c>
      <c r="CS48" s="622"/>
      <c r="CT48" s="622"/>
      <c r="CU48" s="622"/>
      <c r="CV48" s="622"/>
      <c r="CW48" s="622"/>
      <c r="CX48" s="622"/>
      <c r="CY48" s="623"/>
      <c r="CZ48" s="624" t="s">
        <v>240</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10169969</v>
      </c>
      <c r="CS49" s="606"/>
      <c r="CT49" s="606"/>
      <c r="CU49" s="606"/>
      <c r="CV49" s="606"/>
      <c r="CW49" s="606"/>
      <c r="CX49" s="606"/>
      <c r="CY49" s="607"/>
      <c r="CZ49" s="608">
        <v>100</v>
      </c>
      <c r="DA49" s="609"/>
      <c r="DB49" s="609"/>
      <c r="DC49" s="610"/>
      <c r="DD49" s="611">
        <v>5864704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GM/FZmK2utpof7aniWMmyDa1yMW03SnygeEpgLb79A3c57u0WJml0Xjjl0g/w+4sR7w7COGQBm1fr0WKjGLHQ==" saltValue="W0Azu8UPbR6XTXpl2iLNZ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33" sqref="B33:P33"/>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7" t="s">
        <v>366</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c r="AK2" s="1097"/>
      <c r="AL2" s="1097"/>
      <c r="AM2" s="1097"/>
      <c r="AN2" s="1097"/>
      <c r="AO2" s="1097"/>
      <c r="AP2" s="1097"/>
      <c r="AQ2" s="1097"/>
      <c r="AR2" s="1097"/>
      <c r="AS2" s="1097"/>
      <c r="AT2" s="1097"/>
      <c r="AU2" s="1097"/>
      <c r="AV2" s="1097"/>
      <c r="AW2" s="1097"/>
      <c r="AX2" s="1097"/>
      <c r="AY2" s="1097"/>
      <c r="AZ2" s="1097"/>
      <c r="BA2" s="1097"/>
      <c r="BB2" s="1097"/>
      <c r="BC2" s="1097"/>
      <c r="BD2" s="1097"/>
      <c r="BE2" s="1097"/>
      <c r="BF2" s="1097"/>
      <c r="BG2" s="1097"/>
      <c r="BH2" s="1097"/>
      <c r="BI2" s="109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8" t="s">
        <v>367</v>
      </c>
      <c r="DK2" s="1099"/>
      <c r="DL2" s="1099"/>
      <c r="DM2" s="1099"/>
      <c r="DN2" s="1099"/>
      <c r="DO2" s="1100"/>
      <c r="DP2" s="228"/>
      <c r="DQ2" s="1098" t="s">
        <v>368</v>
      </c>
      <c r="DR2" s="1099"/>
      <c r="DS2" s="1099"/>
      <c r="DT2" s="1099"/>
      <c r="DU2" s="1099"/>
      <c r="DV2" s="1099"/>
      <c r="DW2" s="1099"/>
      <c r="DX2" s="1099"/>
      <c r="DY2" s="1099"/>
      <c r="DZ2" s="110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3" t="s">
        <v>369</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01"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91" t="s">
        <v>385</v>
      </c>
      <c r="DH5" s="1092"/>
      <c r="DI5" s="1092"/>
      <c r="DJ5" s="1092"/>
      <c r="DK5" s="1093"/>
      <c r="DL5" s="1091" t="s">
        <v>386</v>
      </c>
      <c r="DM5" s="1092"/>
      <c r="DN5" s="1092"/>
      <c r="DO5" s="1092"/>
      <c r="DP5" s="1093"/>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2"/>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4"/>
      <c r="DH6" s="1095"/>
      <c r="DI6" s="1095"/>
      <c r="DJ6" s="1095"/>
      <c r="DK6" s="1096"/>
      <c r="DL6" s="1094"/>
      <c r="DM6" s="1095"/>
      <c r="DN6" s="1095"/>
      <c r="DO6" s="1095"/>
      <c r="DP6" s="1096"/>
      <c r="DQ6" s="1004"/>
      <c r="DR6" s="1005"/>
      <c r="DS6" s="1005"/>
      <c r="DT6" s="1005"/>
      <c r="DU6" s="1006"/>
      <c r="DV6" s="1004"/>
      <c r="DW6" s="1005"/>
      <c r="DX6" s="1005"/>
      <c r="DY6" s="1005"/>
      <c r="DZ6" s="1016"/>
      <c r="EA6" s="234"/>
    </row>
    <row r="7" spans="1:131" s="235" customFormat="1" ht="26.25" customHeight="1" thickTop="1" x14ac:dyDescent="0.2">
      <c r="A7" s="236">
        <v>1</v>
      </c>
      <c r="B7" s="1050" t="s">
        <v>388</v>
      </c>
      <c r="C7" s="1051"/>
      <c r="D7" s="1051"/>
      <c r="E7" s="1051"/>
      <c r="F7" s="1051"/>
      <c r="G7" s="1051"/>
      <c r="H7" s="1051"/>
      <c r="I7" s="1051"/>
      <c r="J7" s="1051"/>
      <c r="K7" s="1051"/>
      <c r="L7" s="1051"/>
      <c r="M7" s="1051"/>
      <c r="N7" s="1051"/>
      <c r="O7" s="1051"/>
      <c r="P7" s="1052"/>
      <c r="Q7" s="1109">
        <v>10296</v>
      </c>
      <c r="R7" s="1110">
        <v>10296034</v>
      </c>
      <c r="S7" s="1110">
        <v>10296034</v>
      </c>
      <c r="T7" s="1110">
        <v>10296034</v>
      </c>
      <c r="U7" s="1111">
        <v>10296034</v>
      </c>
      <c r="V7" s="1112">
        <v>10118</v>
      </c>
      <c r="W7" s="1112">
        <v>10117560</v>
      </c>
      <c r="X7" s="1112">
        <v>10117560</v>
      </c>
      <c r="Y7" s="1112">
        <v>10117560</v>
      </c>
      <c r="Z7" s="1112">
        <v>10117560</v>
      </c>
      <c r="AA7" s="1112">
        <v>178</v>
      </c>
      <c r="AB7" s="1112">
        <v>178474</v>
      </c>
      <c r="AC7" s="1112">
        <v>178474</v>
      </c>
      <c r="AD7" s="1112">
        <v>178474</v>
      </c>
      <c r="AE7" s="1113">
        <v>178474</v>
      </c>
      <c r="AF7" s="1114">
        <v>91</v>
      </c>
      <c r="AG7" s="1115"/>
      <c r="AH7" s="1115"/>
      <c r="AI7" s="1115"/>
      <c r="AJ7" s="1116"/>
      <c r="AK7" s="1117">
        <v>278</v>
      </c>
      <c r="AL7" s="1118"/>
      <c r="AM7" s="1118"/>
      <c r="AN7" s="1118"/>
      <c r="AO7" s="1118"/>
      <c r="AP7" s="1119">
        <v>14704</v>
      </c>
      <c r="AQ7" s="1119">
        <v>14704413</v>
      </c>
      <c r="AR7" s="1119">
        <v>14704413</v>
      </c>
      <c r="AS7" s="1119">
        <v>14704413</v>
      </c>
      <c r="AT7" s="1119">
        <v>14704413</v>
      </c>
      <c r="AU7" s="1120"/>
      <c r="AV7" s="1120"/>
      <c r="AW7" s="1120"/>
      <c r="AX7" s="1120"/>
      <c r="AY7" s="1121"/>
      <c r="AZ7" s="232"/>
      <c r="BA7" s="232"/>
      <c r="BB7" s="232"/>
      <c r="BC7" s="232"/>
      <c r="BD7" s="232"/>
      <c r="BE7" s="233"/>
      <c r="BF7" s="233"/>
      <c r="BG7" s="233"/>
      <c r="BH7" s="233"/>
      <c r="BI7" s="233"/>
      <c r="BJ7" s="233"/>
      <c r="BK7" s="233"/>
      <c r="BL7" s="233"/>
      <c r="BM7" s="233"/>
      <c r="BN7" s="233"/>
      <c r="BO7" s="233"/>
      <c r="BP7" s="233"/>
      <c r="BQ7" s="236">
        <v>1</v>
      </c>
      <c r="BR7" s="237"/>
      <c r="BS7" s="1106" t="s">
        <v>580</v>
      </c>
      <c r="BT7" s="1107"/>
      <c r="BU7" s="1107"/>
      <c r="BV7" s="1107"/>
      <c r="BW7" s="1107"/>
      <c r="BX7" s="1107"/>
      <c r="BY7" s="1107"/>
      <c r="BZ7" s="1107"/>
      <c r="CA7" s="1107"/>
      <c r="CB7" s="1107"/>
      <c r="CC7" s="1107"/>
      <c r="CD7" s="1107"/>
      <c r="CE7" s="1107"/>
      <c r="CF7" s="1107"/>
      <c r="CG7" s="1122"/>
      <c r="CH7" s="1103">
        <v>-19</v>
      </c>
      <c r="CI7" s="1104"/>
      <c r="CJ7" s="1104"/>
      <c r="CK7" s="1104"/>
      <c r="CL7" s="1105"/>
      <c r="CM7" s="1103">
        <v>51</v>
      </c>
      <c r="CN7" s="1104"/>
      <c r="CO7" s="1104"/>
      <c r="CP7" s="1104"/>
      <c r="CQ7" s="1105"/>
      <c r="CR7" s="1103">
        <v>73</v>
      </c>
      <c r="CS7" s="1104"/>
      <c r="CT7" s="1104"/>
      <c r="CU7" s="1104"/>
      <c r="CV7" s="1105"/>
      <c r="CW7" s="1103">
        <v>5</v>
      </c>
      <c r="CX7" s="1104"/>
      <c r="CY7" s="1104"/>
      <c r="CZ7" s="1104"/>
      <c r="DA7" s="1105"/>
      <c r="DB7" s="1103" t="s">
        <v>579</v>
      </c>
      <c r="DC7" s="1104"/>
      <c r="DD7" s="1104"/>
      <c r="DE7" s="1104"/>
      <c r="DF7" s="1105"/>
      <c r="DG7" s="1103" t="s">
        <v>579</v>
      </c>
      <c r="DH7" s="1104"/>
      <c r="DI7" s="1104"/>
      <c r="DJ7" s="1104"/>
      <c r="DK7" s="1105"/>
      <c r="DL7" s="1103" t="s">
        <v>579</v>
      </c>
      <c r="DM7" s="1104"/>
      <c r="DN7" s="1104"/>
      <c r="DO7" s="1104"/>
      <c r="DP7" s="1105"/>
      <c r="DQ7" s="1103" t="s">
        <v>579</v>
      </c>
      <c r="DR7" s="1104"/>
      <c r="DS7" s="1104"/>
      <c r="DT7" s="1104"/>
      <c r="DU7" s="1105"/>
      <c r="DV7" s="1106"/>
      <c r="DW7" s="1107"/>
      <c r="DX7" s="1107"/>
      <c r="DY7" s="1107"/>
      <c r="DZ7" s="1108"/>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88">
        <v>11</v>
      </c>
      <c r="R8" s="1089">
        <v>11373</v>
      </c>
      <c r="S8" s="1089">
        <v>11373</v>
      </c>
      <c r="T8" s="1089">
        <v>11373</v>
      </c>
      <c r="U8" s="1090">
        <v>11373</v>
      </c>
      <c r="V8" s="1043">
        <v>11</v>
      </c>
      <c r="W8" s="1043">
        <v>11373</v>
      </c>
      <c r="X8" s="1043">
        <v>11373</v>
      </c>
      <c r="Y8" s="1043">
        <v>11373</v>
      </c>
      <c r="Z8" s="1043">
        <v>11373</v>
      </c>
      <c r="AA8" s="1043" t="s">
        <v>579</v>
      </c>
      <c r="AB8" s="1043">
        <v>0</v>
      </c>
      <c r="AC8" s="1043">
        <v>0</v>
      </c>
      <c r="AD8" s="1043">
        <v>0</v>
      </c>
      <c r="AE8" s="1044">
        <v>0</v>
      </c>
      <c r="AF8" s="1035" t="s">
        <v>176</v>
      </c>
      <c r="AG8" s="1036"/>
      <c r="AH8" s="1036"/>
      <c r="AI8" s="1036"/>
      <c r="AJ8" s="1037"/>
      <c r="AK8" s="1084" t="s">
        <v>579</v>
      </c>
      <c r="AL8" s="1085"/>
      <c r="AM8" s="1085"/>
      <c r="AN8" s="1085"/>
      <c r="AO8" s="1085"/>
      <c r="AP8" s="1085" t="s">
        <v>579</v>
      </c>
      <c r="AQ8" s="1085"/>
      <c r="AR8" s="1085"/>
      <c r="AS8" s="1085"/>
      <c r="AT8" s="1085"/>
      <c r="AU8" s="1086"/>
      <c r="AV8" s="1086"/>
      <c r="AW8" s="1086"/>
      <c r="AX8" s="1086"/>
      <c r="AY8" s="1087"/>
      <c r="AZ8" s="232"/>
      <c r="BA8" s="232"/>
      <c r="BB8" s="232"/>
      <c r="BC8" s="232"/>
      <c r="BD8" s="232"/>
      <c r="BE8" s="233"/>
      <c r="BF8" s="233"/>
      <c r="BG8" s="233"/>
      <c r="BH8" s="233"/>
      <c r="BI8" s="233"/>
      <c r="BJ8" s="233"/>
      <c r="BK8" s="233"/>
      <c r="BL8" s="233"/>
      <c r="BM8" s="233"/>
      <c r="BN8" s="233"/>
      <c r="BO8" s="233"/>
      <c r="BP8" s="233"/>
      <c r="BQ8" s="238">
        <v>2</v>
      </c>
      <c r="BR8" s="239"/>
      <c r="BS8" s="992" t="s">
        <v>581</v>
      </c>
      <c r="BT8" s="993"/>
      <c r="BU8" s="993"/>
      <c r="BV8" s="993"/>
      <c r="BW8" s="993"/>
      <c r="BX8" s="993"/>
      <c r="BY8" s="993"/>
      <c r="BZ8" s="993"/>
      <c r="CA8" s="993"/>
      <c r="CB8" s="993"/>
      <c r="CC8" s="993"/>
      <c r="CD8" s="993"/>
      <c r="CE8" s="993"/>
      <c r="CF8" s="993"/>
      <c r="CG8" s="1014"/>
      <c r="CH8" s="989">
        <v>8</v>
      </c>
      <c r="CI8" s="990"/>
      <c r="CJ8" s="990"/>
      <c r="CK8" s="990"/>
      <c r="CL8" s="991"/>
      <c r="CM8" s="989">
        <v>18</v>
      </c>
      <c r="CN8" s="990"/>
      <c r="CO8" s="990"/>
      <c r="CP8" s="990"/>
      <c r="CQ8" s="991"/>
      <c r="CR8" s="989">
        <v>5</v>
      </c>
      <c r="CS8" s="990"/>
      <c r="CT8" s="990"/>
      <c r="CU8" s="990"/>
      <c r="CV8" s="991"/>
      <c r="CW8" s="989" t="s">
        <v>579</v>
      </c>
      <c r="CX8" s="990"/>
      <c r="CY8" s="990"/>
      <c r="CZ8" s="990"/>
      <c r="DA8" s="991"/>
      <c r="DB8" s="989" t="s">
        <v>579</v>
      </c>
      <c r="DC8" s="990"/>
      <c r="DD8" s="990"/>
      <c r="DE8" s="990"/>
      <c r="DF8" s="991"/>
      <c r="DG8" s="989" t="s">
        <v>579</v>
      </c>
      <c r="DH8" s="990"/>
      <c r="DI8" s="990"/>
      <c r="DJ8" s="990"/>
      <c r="DK8" s="991"/>
      <c r="DL8" s="989" t="s">
        <v>579</v>
      </c>
      <c r="DM8" s="990"/>
      <c r="DN8" s="990"/>
      <c r="DO8" s="990"/>
      <c r="DP8" s="991"/>
      <c r="DQ8" s="989" t="s">
        <v>579</v>
      </c>
      <c r="DR8" s="990"/>
      <c r="DS8" s="990"/>
      <c r="DT8" s="990"/>
      <c r="DU8" s="991"/>
      <c r="DV8" s="992"/>
      <c r="DW8" s="993"/>
      <c r="DX8" s="993"/>
      <c r="DY8" s="993"/>
      <c r="DZ8" s="994"/>
      <c r="EA8" s="234"/>
    </row>
    <row r="9" spans="1:131" s="235" customFormat="1" ht="26.25" customHeight="1" x14ac:dyDescent="0.2">
      <c r="A9" s="238">
        <v>3</v>
      </c>
      <c r="B9" s="1030" t="s">
        <v>390</v>
      </c>
      <c r="C9" s="1031"/>
      <c r="D9" s="1031"/>
      <c r="E9" s="1031"/>
      <c r="F9" s="1031"/>
      <c r="G9" s="1031"/>
      <c r="H9" s="1031"/>
      <c r="I9" s="1031"/>
      <c r="J9" s="1031"/>
      <c r="K9" s="1031"/>
      <c r="L9" s="1031"/>
      <c r="M9" s="1031"/>
      <c r="N9" s="1031"/>
      <c r="O9" s="1031"/>
      <c r="P9" s="1032"/>
      <c r="Q9" s="1088">
        <v>65</v>
      </c>
      <c r="R9" s="1089">
        <v>64831</v>
      </c>
      <c r="S9" s="1089">
        <v>64831</v>
      </c>
      <c r="T9" s="1089">
        <v>64831</v>
      </c>
      <c r="U9" s="1090">
        <v>64831</v>
      </c>
      <c r="V9" s="1043">
        <v>64</v>
      </c>
      <c r="W9" s="1043">
        <v>63856</v>
      </c>
      <c r="X9" s="1043">
        <v>63856</v>
      </c>
      <c r="Y9" s="1043">
        <v>63856</v>
      </c>
      <c r="Z9" s="1043">
        <v>63856</v>
      </c>
      <c r="AA9" s="1043">
        <v>1</v>
      </c>
      <c r="AB9" s="1043">
        <v>975</v>
      </c>
      <c r="AC9" s="1043">
        <v>975</v>
      </c>
      <c r="AD9" s="1043">
        <v>975</v>
      </c>
      <c r="AE9" s="1044">
        <v>975</v>
      </c>
      <c r="AF9" s="1035">
        <v>1</v>
      </c>
      <c r="AG9" s="1036"/>
      <c r="AH9" s="1036"/>
      <c r="AI9" s="1036"/>
      <c r="AJ9" s="1037"/>
      <c r="AK9" s="1084">
        <v>2</v>
      </c>
      <c r="AL9" s="1085"/>
      <c r="AM9" s="1085"/>
      <c r="AN9" s="1085"/>
      <c r="AO9" s="1085"/>
      <c r="AP9" s="1085" t="s">
        <v>579</v>
      </c>
      <c r="AQ9" s="1085"/>
      <c r="AR9" s="1085"/>
      <c r="AS9" s="1085"/>
      <c r="AT9" s="1085"/>
      <c r="AU9" s="1086"/>
      <c r="AV9" s="1086"/>
      <c r="AW9" s="1086"/>
      <c r="AX9" s="1086"/>
      <c r="AY9" s="1087"/>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4"/>
      <c r="AL10" s="1085"/>
      <c r="AM10" s="1085"/>
      <c r="AN10" s="1085"/>
      <c r="AO10" s="1085"/>
      <c r="AP10" s="1085"/>
      <c r="AQ10" s="1085"/>
      <c r="AR10" s="1085"/>
      <c r="AS10" s="1085"/>
      <c r="AT10" s="1085"/>
      <c r="AU10" s="1086"/>
      <c r="AV10" s="1086"/>
      <c r="AW10" s="1086"/>
      <c r="AX10" s="1086"/>
      <c r="AY10" s="1087"/>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4"/>
      <c r="AL11" s="1085"/>
      <c r="AM11" s="1085"/>
      <c r="AN11" s="1085"/>
      <c r="AO11" s="1085"/>
      <c r="AP11" s="1085"/>
      <c r="AQ11" s="1085"/>
      <c r="AR11" s="1085"/>
      <c r="AS11" s="1085"/>
      <c r="AT11" s="1085"/>
      <c r="AU11" s="1086"/>
      <c r="AV11" s="1086"/>
      <c r="AW11" s="1086"/>
      <c r="AX11" s="1086"/>
      <c r="AY11" s="1087"/>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4"/>
      <c r="AL12" s="1085"/>
      <c r="AM12" s="1085"/>
      <c r="AN12" s="1085"/>
      <c r="AO12" s="1085"/>
      <c r="AP12" s="1085"/>
      <c r="AQ12" s="1085"/>
      <c r="AR12" s="1085"/>
      <c r="AS12" s="1085"/>
      <c r="AT12" s="1085"/>
      <c r="AU12" s="1086"/>
      <c r="AV12" s="1086"/>
      <c r="AW12" s="1086"/>
      <c r="AX12" s="1086"/>
      <c r="AY12" s="1087"/>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4"/>
      <c r="AL13" s="1085"/>
      <c r="AM13" s="1085"/>
      <c r="AN13" s="1085"/>
      <c r="AO13" s="1085"/>
      <c r="AP13" s="1085"/>
      <c r="AQ13" s="1085"/>
      <c r="AR13" s="1085"/>
      <c r="AS13" s="1085"/>
      <c r="AT13" s="1085"/>
      <c r="AU13" s="1086"/>
      <c r="AV13" s="1086"/>
      <c r="AW13" s="1086"/>
      <c r="AX13" s="1086"/>
      <c r="AY13" s="1087"/>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4"/>
      <c r="AL14" s="1085"/>
      <c r="AM14" s="1085"/>
      <c r="AN14" s="1085"/>
      <c r="AO14" s="1085"/>
      <c r="AP14" s="1085"/>
      <c r="AQ14" s="1085"/>
      <c r="AR14" s="1085"/>
      <c r="AS14" s="1085"/>
      <c r="AT14" s="1085"/>
      <c r="AU14" s="1086"/>
      <c r="AV14" s="1086"/>
      <c r="AW14" s="1086"/>
      <c r="AX14" s="1086"/>
      <c r="AY14" s="1087"/>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4"/>
      <c r="AL15" s="1085"/>
      <c r="AM15" s="1085"/>
      <c r="AN15" s="1085"/>
      <c r="AO15" s="1085"/>
      <c r="AP15" s="1085"/>
      <c r="AQ15" s="1085"/>
      <c r="AR15" s="1085"/>
      <c r="AS15" s="1085"/>
      <c r="AT15" s="1085"/>
      <c r="AU15" s="1086"/>
      <c r="AV15" s="1086"/>
      <c r="AW15" s="1086"/>
      <c r="AX15" s="1086"/>
      <c r="AY15" s="1087"/>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4"/>
      <c r="AL16" s="1085"/>
      <c r="AM16" s="1085"/>
      <c r="AN16" s="1085"/>
      <c r="AO16" s="1085"/>
      <c r="AP16" s="1085"/>
      <c r="AQ16" s="1085"/>
      <c r="AR16" s="1085"/>
      <c r="AS16" s="1085"/>
      <c r="AT16" s="1085"/>
      <c r="AU16" s="1086"/>
      <c r="AV16" s="1086"/>
      <c r="AW16" s="1086"/>
      <c r="AX16" s="1086"/>
      <c r="AY16" s="1087"/>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4"/>
      <c r="AL17" s="1085"/>
      <c r="AM17" s="1085"/>
      <c r="AN17" s="1085"/>
      <c r="AO17" s="1085"/>
      <c r="AP17" s="1085"/>
      <c r="AQ17" s="1085"/>
      <c r="AR17" s="1085"/>
      <c r="AS17" s="1085"/>
      <c r="AT17" s="1085"/>
      <c r="AU17" s="1086"/>
      <c r="AV17" s="1086"/>
      <c r="AW17" s="1086"/>
      <c r="AX17" s="1086"/>
      <c r="AY17" s="1087"/>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4"/>
      <c r="AL18" s="1085"/>
      <c r="AM18" s="1085"/>
      <c r="AN18" s="1085"/>
      <c r="AO18" s="1085"/>
      <c r="AP18" s="1085"/>
      <c r="AQ18" s="1085"/>
      <c r="AR18" s="1085"/>
      <c r="AS18" s="1085"/>
      <c r="AT18" s="1085"/>
      <c r="AU18" s="1086"/>
      <c r="AV18" s="1086"/>
      <c r="AW18" s="1086"/>
      <c r="AX18" s="1086"/>
      <c r="AY18" s="1087"/>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4"/>
      <c r="AL19" s="1085"/>
      <c r="AM19" s="1085"/>
      <c r="AN19" s="1085"/>
      <c r="AO19" s="1085"/>
      <c r="AP19" s="1085"/>
      <c r="AQ19" s="1085"/>
      <c r="AR19" s="1085"/>
      <c r="AS19" s="1085"/>
      <c r="AT19" s="1085"/>
      <c r="AU19" s="1086"/>
      <c r="AV19" s="1086"/>
      <c r="AW19" s="1086"/>
      <c r="AX19" s="1086"/>
      <c r="AY19" s="1087"/>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4"/>
      <c r="AL20" s="1085"/>
      <c r="AM20" s="1085"/>
      <c r="AN20" s="1085"/>
      <c r="AO20" s="1085"/>
      <c r="AP20" s="1085"/>
      <c r="AQ20" s="1085"/>
      <c r="AR20" s="1085"/>
      <c r="AS20" s="1085"/>
      <c r="AT20" s="1085"/>
      <c r="AU20" s="1086"/>
      <c r="AV20" s="1086"/>
      <c r="AW20" s="1086"/>
      <c r="AX20" s="1086"/>
      <c r="AY20" s="1087"/>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4"/>
      <c r="AL21" s="1085"/>
      <c r="AM21" s="1085"/>
      <c r="AN21" s="1085"/>
      <c r="AO21" s="1085"/>
      <c r="AP21" s="1085"/>
      <c r="AQ21" s="1085"/>
      <c r="AR21" s="1085"/>
      <c r="AS21" s="1085"/>
      <c r="AT21" s="1085"/>
      <c r="AU21" s="1086"/>
      <c r="AV21" s="1086"/>
      <c r="AW21" s="1086"/>
      <c r="AX21" s="1086"/>
      <c r="AY21" s="1087"/>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7"/>
      <c r="R22" s="1078"/>
      <c r="S22" s="1078"/>
      <c r="T22" s="1078"/>
      <c r="U22" s="1078"/>
      <c r="V22" s="1078"/>
      <c r="W22" s="1078"/>
      <c r="X22" s="1078"/>
      <c r="Y22" s="1078"/>
      <c r="Z22" s="1078"/>
      <c r="AA22" s="1078"/>
      <c r="AB22" s="1078"/>
      <c r="AC22" s="1078"/>
      <c r="AD22" s="1078"/>
      <c r="AE22" s="1079"/>
      <c r="AF22" s="1035"/>
      <c r="AG22" s="1036"/>
      <c r="AH22" s="1036"/>
      <c r="AI22" s="1036"/>
      <c r="AJ22" s="1037"/>
      <c r="AK22" s="1080"/>
      <c r="AL22" s="1081"/>
      <c r="AM22" s="1081"/>
      <c r="AN22" s="1081"/>
      <c r="AO22" s="1081"/>
      <c r="AP22" s="1081"/>
      <c r="AQ22" s="1081"/>
      <c r="AR22" s="1081"/>
      <c r="AS22" s="1081"/>
      <c r="AT22" s="1081"/>
      <c r="AU22" s="1082"/>
      <c r="AV22" s="1082"/>
      <c r="AW22" s="1082"/>
      <c r="AX22" s="1082"/>
      <c r="AY22" s="1083"/>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71">
        <v>10372</v>
      </c>
      <c r="R23" s="1065"/>
      <c r="S23" s="1065"/>
      <c r="T23" s="1065"/>
      <c r="U23" s="1065"/>
      <c r="V23" s="1065">
        <v>10193</v>
      </c>
      <c r="W23" s="1065"/>
      <c r="X23" s="1065"/>
      <c r="Y23" s="1065"/>
      <c r="Z23" s="1065"/>
      <c r="AA23" s="1065">
        <v>179</v>
      </c>
      <c r="AB23" s="1065"/>
      <c r="AC23" s="1065"/>
      <c r="AD23" s="1065"/>
      <c r="AE23" s="1072"/>
      <c r="AF23" s="1073">
        <v>92</v>
      </c>
      <c r="AG23" s="1065"/>
      <c r="AH23" s="1065"/>
      <c r="AI23" s="1065"/>
      <c r="AJ23" s="1074"/>
      <c r="AK23" s="1075"/>
      <c r="AL23" s="1076"/>
      <c r="AM23" s="1076"/>
      <c r="AN23" s="1076"/>
      <c r="AO23" s="1076"/>
      <c r="AP23" s="1065">
        <v>14704</v>
      </c>
      <c r="AQ23" s="1065"/>
      <c r="AR23" s="1065"/>
      <c r="AS23" s="1065"/>
      <c r="AT23" s="1065"/>
      <c r="AU23" s="1066"/>
      <c r="AV23" s="1066"/>
      <c r="AW23" s="1066"/>
      <c r="AX23" s="1066"/>
      <c r="AY23" s="1067"/>
      <c r="AZ23" s="1068" t="s">
        <v>394</v>
      </c>
      <c r="BA23" s="1069"/>
      <c r="BB23" s="1069"/>
      <c r="BC23" s="1069"/>
      <c r="BD23" s="1070"/>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4" t="s">
        <v>395</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63" t="s">
        <v>396</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9" t="s">
        <v>400</v>
      </c>
      <c r="AG26" s="1008"/>
      <c r="AH26" s="1008"/>
      <c r="AI26" s="1008"/>
      <c r="AJ26" s="1060"/>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1"/>
      <c r="AG27" s="1011"/>
      <c r="AH27" s="1011"/>
      <c r="AI27" s="1011"/>
      <c r="AJ27" s="1062"/>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50" t="s">
        <v>405</v>
      </c>
      <c r="C28" s="1051"/>
      <c r="D28" s="1051"/>
      <c r="E28" s="1051"/>
      <c r="F28" s="1051"/>
      <c r="G28" s="1051"/>
      <c r="H28" s="1051"/>
      <c r="I28" s="1051"/>
      <c r="J28" s="1051"/>
      <c r="K28" s="1051"/>
      <c r="L28" s="1051"/>
      <c r="M28" s="1051"/>
      <c r="N28" s="1051"/>
      <c r="O28" s="1051"/>
      <c r="P28" s="1052"/>
      <c r="Q28" s="1053">
        <v>1049</v>
      </c>
      <c r="R28" s="1054">
        <v>1048816</v>
      </c>
      <c r="S28" s="1054">
        <v>1048816</v>
      </c>
      <c r="T28" s="1054">
        <v>1048816</v>
      </c>
      <c r="U28" s="1054">
        <v>1048816</v>
      </c>
      <c r="V28" s="1054">
        <v>1021</v>
      </c>
      <c r="W28" s="1054">
        <v>1021185</v>
      </c>
      <c r="X28" s="1054">
        <v>1021185</v>
      </c>
      <c r="Y28" s="1054">
        <v>1021185</v>
      </c>
      <c r="Z28" s="1054">
        <v>1021185</v>
      </c>
      <c r="AA28" s="1054">
        <v>28</v>
      </c>
      <c r="AB28" s="1054">
        <v>27631</v>
      </c>
      <c r="AC28" s="1054">
        <v>27631</v>
      </c>
      <c r="AD28" s="1054">
        <v>27631</v>
      </c>
      <c r="AE28" s="1055">
        <v>27631</v>
      </c>
      <c r="AF28" s="1056">
        <v>28</v>
      </c>
      <c r="AG28" s="1057"/>
      <c r="AH28" s="1057"/>
      <c r="AI28" s="1057"/>
      <c r="AJ28" s="1058"/>
      <c r="AK28" s="1045">
        <v>96</v>
      </c>
      <c r="AL28" s="1046"/>
      <c r="AM28" s="1046"/>
      <c r="AN28" s="1046"/>
      <c r="AO28" s="1046"/>
      <c r="AP28" s="1046" t="s">
        <v>579</v>
      </c>
      <c r="AQ28" s="1046"/>
      <c r="AR28" s="1046"/>
      <c r="AS28" s="1046"/>
      <c r="AT28" s="1046"/>
      <c r="AU28" s="1046" t="s">
        <v>579</v>
      </c>
      <c r="AV28" s="1046"/>
      <c r="AW28" s="1046"/>
      <c r="AX28" s="1046"/>
      <c r="AY28" s="1046"/>
      <c r="AZ28" s="1047" t="s">
        <v>579</v>
      </c>
      <c r="BA28" s="1047"/>
      <c r="BB28" s="1047"/>
      <c r="BC28" s="1047"/>
      <c r="BD28" s="1047"/>
      <c r="BE28" s="1048"/>
      <c r="BF28" s="1048"/>
      <c r="BG28" s="1048"/>
      <c r="BH28" s="1048"/>
      <c r="BI28" s="1049"/>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42">
        <v>1401</v>
      </c>
      <c r="R29" s="1043">
        <v>1401125</v>
      </c>
      <c r="S29" s="1043">
        <v>1401125</v>
      </c>
      <c r="T29" s="1043">
        <v>1401125</v>
      </c>
      <c r="U29" s="1043">
        <v>1401125</v>
      </c>
      <c r="V29" s="1043">
        <v>1363</v>
      </c>
      <c r="W29" s="1043">
        <v>1363550</v>
      </c>
      <c r="X29" s="1043">
        <v>1363550</v>
      </c>
      <c r="Y29" s="1043">
        <v>1363550</v>
      </c>
      <c r="Z29" s="1043">
        <v>1363550</v>
      </c>
      <c r="AA29" s="1043">
        <v>38</v>
      </c>
      <c r="AB29" s="1043">
        <v>37575</v>
      </c>
      <c r="AC29" s="1043">
        <v>37575</v>
      </c>
      <c r="AD29" s="1043">
        <v>37575</v>
      </c>
      <c r="AE29" s="1044">
        <v>37575</v>
      </c>
      <c r="AF29" s="1035">
        <v>38</v>
      </c>
      <c r="AG29" s="1036"/>
      <c r="AH29" s="1036"/>
      <c r="AI29" s="1036"/>
      <c r="AJ29" s="1037"/>
      <c r="AK29" s="980">
        <v>213</v>
      </c>
      <c r="AL29" s="971"/>
      <c r="AM29" s="971"/>
      <c r="AN29" s="971"/>
      <c r="AO29" s="971"/>
      <c r="AP29" s="971" t="s">
        <v>579</v>
      </c>
      <c r="AQ29" s="971"/>
      <c r="AR29" s="971"/>
      <c r="AS29" s="971"/>
      <c r="AT29" s="971"/>
      <c r="AU29" s="971" t="s">
        <v>579</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42">
        <v>321</v>
      </c>
      <c r="R30" s="1043">
        <v>320847</v>
      </c>
      <c r="S30" s="1043">
        <v>320847</v>
      </c>
      <c r="T30" s="1043">
        <v>320847</v>
      </c>
      <c r="U30" s="1043">
        <v>320847</v>
      </c>
      <c r="V30" s="1043">
        <v>321</v>
      </c>
      <c r="W30" s="1043">
        <v>320532</v>
      </c>
      <c r="X30" s="1043">
        <v>320532</v>
      </c>
      <c r="Y30" s="1043">
        <v>320532</v>
      </c>
      <c r="Z30" s="1043">
        <v>320532</v>
      </c>
      <c r="AA30" s="1043">
        <v>0</v>
      </c>
      <c r="AB30" s="1043">
        <v>315</v>
      </c>
      <c r="AC30" s="1043">
        <v>315</v>
      </c>
      <c r="AD30" s="1043">
        <v>315</v>
      </c>
      <c r="AE30" s="1044">
        <v>315</v>
      </c>
      <c r="AF30" s="1035">
        <v>0</v>
      </c>
      <c r="AG30" s="1036"/>
      <c r="AH30" s="1036"/>
      <c r="AI30" s="1036"/>
      <c r="AJ30" s="1037"/>
      <c r="AK30" s="980">
        <v>199</v>
      </c>
      <c r="AL30" s="971"/>
      <c r="AM30" s="971"/>
      <c r="AN30" s="971"/>
      <c r="AO30" s="971"/>
      <c r="AP30" s="971" t="s">
        <v>579</v>
      </c>
      <c r="AQ30" s="971"/>
      <c r="AR30" s="971"/>
      <c r="AS30" s="971"/>
      <c r="AT30" s="971"/>
      <c r="AU30" s="971" t="s">
        <v>579</v>
      </c>
      <c r="AV30" s="971"/>
      <c r="AW30" s="971"/>
      <c r="AX30" s="971"/>
      <c r="AY30" s="971"/>
      <c r="AZ30" s="1041" t="s">
        <v>579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42">
        <v>315</v>
      </c>
      <c r="R31" s="1043">
        <v>314823</v>
      </c>
      <c r="S31" s="1043">
        <v>314823</v>
      </c>
      <c r="T31" s="1043">
        <v>314823</v>
      </c>
      <c r="U31" s="1043">
        <v>314823</v>
      </c>
      <c r="V31" s="1043">
        <v>301</v>
      </c>
      <c r="W31" s="1043">
        <v>301404</v>
      </c>
      <c r="X31" s="1043">
        <v>301404</v>
      </c>
      <c r="Y31" s="1043">
        <v>301404</v>
      </c>
      <c r="Z31" s="1043">
        <v>301404</v>
      </c>
      <c r="AA31" s="1043">
        <v>13</v>
      </c>
      <c r="AB31" s="1043">
        <v>13419</v>
      </c>
      <c r="AC31" s="1043">
        <v>13419</v>
      </c>
      <c r="AD31" s="1043">
        <v>13419</v>
      </c>
      <c r="AE31" s="1044">
        <v>13419</v>
      </c>
      <c r="AF31" s="1035">
        <v>13</v>
      </c>
      <c r="AG31" s="1036"/>
      <c r="AH31" s="1036"/>
      <c r="AI31" s="1036"/>
      <c r="AJ31" s="1037"/>
      <c r="AK31" s="980">
        <v>26</v>
      </c>
      <c r="AL31" s="971"/>
      <c r="AM31" s="971"/>
      <c r="AN31" s="971"/>
      <c r="AO31" s="971"/>
      <c r="AP31" s="971" t="s">
        <v>579</v>
      </c>
      <c r="AQ31" s="971"/>
      <c r="AR31" s="971"/>
      <c r="AS31" s="971"/>
      <c r="AT31" s="971"/>
      <c r="AU31" s="971" t="s">
        <v>579</v>
      </c>
      <c r="AV31" s="971"/>
      <c r="AW31" s="971"/>
      <c r="AX31" s="971"/>
      <c r="AY31" s="971"/>
      <c r="AZ31" s="1041" t="s">
        <v>579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839</v>
      </c>
      <c r="R32" s="1039"/>
      <c r="S32" s="1039"/>
      <c r="T32" s="1039"/>
      <c r="U32" s="1039"/>
      <c r="V32" s="1039">
        <v>787</v>
      </c>
      <c r="W32" s="1039"/>
      <c r="X32" s="1039"/>
      <c r="Y32" s="1039"/>
      <c r="Z32" s="1039"/>
      <c r="AA32" s="1039">
        <v>52</v>
      </c>
      <c r="AB32" s="1039"/>
      <c r="AC32" s="1039"/>
      <c r="AD32" s="1039"/>
      <c r="AE32" s="1040"/>
      <c r="AF32" s="1035">
        <v>411</v>
      </c>
      <c r="AG32" s="1036"/>
      <c r="AH32" s="1036"/>
      <c r="AI32" s="1036"/>
      <c r="AJ32" s="1037"/>
      <c r="AK32" s="980">
        <v>139</v>
      </c>
      <c r="AL32" s="971"/>
      <c r="AM32" s="971"/>
      <c r="AN32" s="971"/>
      <c r="AO32" s="971"/>
      <c r="AP32" s="971">
        <v>326</v>
      </c>
      <c r="AQ32" s="971"/>
      <c r="AR32" s="971"/>
      <c r="AS32" s="971"/>
      <c r="AT32" s="971"/>
      <c r="AU32" s="971">
        <v>191</v>
      </c>
      <c r="AV32" s="971"/>
      <c r="AW32" s="971"/>
      <c r="AX32" s="971"/>
      <c r="AY32" s="971"/>
      <c r="AZ32" s="1041" t="s">
        <v>579</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411</v>
      </c>
      <c r="C33" s="1031"/>
      <c r="D33" s="1031"/>
      <c r="E33" s="1031"/>
      <c r="F33" s="1031"/>
      <c r="G33" s="1031"/>
      <c r="H33" s="1031"/>
      <c r="I33" s="1031"/>
      <c r="J33" s="1031"/>
      <c r="K33" s="1031"/>
      <c r="L33" s="1031"/>
      <c r="M33" s="1031"/>
      <c r="N33" s="1031"/>
      <c r="O33" s="1031"/>
      <c r="P33" s="1032"/>
      <c r="Q33" s="1038">
        <v>388</v>
      </c>
      <c r="R33" s="1039"/>
      <c r="S33" s="1039"/>
      <c r="T33" s="1039"/>
      <c r="U33" s="1039"/>
      <c r="V33" s="1039">
        <v>338</v>
      </c>
      <c r="W33" s="1039"/>
      <c r="X33" s="1039"/>
      <c r="Y33" s="1039"/>
      <c r="Z33" s="1039"/>
      <c r="AA33" s="1039">
        <v>49</v>
      </c>
      <c r="AB33" s="1039"/>
      <c r="AC33" s="1039"/>
      <c r="AD33" s="1039"/>
      <c r="AE33" s="1040"/>
      <c r="AF33" s="1035">
        <v>176</v>
      </c>
      <c r="AG33" s="1036"/>
      <c r="AH33" s="1036"/>
      <c r="AI33" s="1036"/>
      <c r="AJ33" s="1037"/>
      <c r="AK33" s="980">
        <v>149</v>
      </c>
      <c r="AL33" s="971"/>
      <c r="AM33" s="971"/>
      <c r="AN33" s="971"/>
      <c r="AO33" s="971"/>
      <c r="AP33" s="971">
        <v>1994</v>
      </c>
      <c r="AQ33" s="971"/>
      <c r="AR33" s="971"/>
      <c r="AS33" s="971"/>
      <c r="AT33" s="971"/>
      <c r="AU33" s="971">
        <v>640</v>
      </c>
      <c r="AV33" s="971"/>
      <c r="AW33" s="971"/>
      <c r="AX33" s="971"/>
      <c r="AY33" s="971"/>
      <c r="AZ33" s="1041" t="s">
        <v>579</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42">
        <v>328</v>
      </c>
      <c r="R34" s="1043">
        <v>328055</v>
      </c>
      <c r="S34" s="1043">
        <v>328055</v>
      </c>
      <c r="T34" s="1043">
        <v>328055</v>
      </c>
      <c r="U34" s="1043">
        <v>328055</v>
      </c>
      <c r="V34" s="1043">
        <v>327</v>
      </c>
      <c r="W34" s="1043">
        <v>327310</v>
      </c>
      <c r="X34" s="1043">
        <v>327310</v>
      </c>
      <c r="Y34" s="1043">
        <v>327310</v>
      </c>
      <c r="Z34" s="1043">
        <v>327310</v>
      </c>
      <c r="AA34" s="1039">
        <v>1</v>
      </c>
      <c r="AB34" s="1039"/>
      <c r="AC34" s="1039"/>
      <c r="AD34" s="1039"/>
      <c r="AE34" s="1040"/>
      <c r="AF34" s="1035">
        <v>1</v>
      </c>
      <c r="AG34" s="1036"/>
      <c r="AH34" s="1036"/>
      <c r="AI34" s="1036"/>
      <c r="AJ34" s="1037"/>
      <c r="AK34" s="980">
        <v>154</v>
      </c>
      <c r="AL34" s="971"/>
      <c r="AM34" s="971"/>
      <c r="AN34" s="971"/>
      <c r="AO34" s="971"/>
      <c r="AP34" s="971">
        <v>2134</v>
      </c>
      <c r="AQ34" s="971"/>
      <c r="AR34" s="971"/>
      <c r="AS34" s="971"/>
      <c r="AT34" s="971"/>
      <c r="AU34" s="971">
        <v>2034</v>
      </c>
      <c r="AV34" s="971"/>
      <c r="AW34" s="971"/>
      <c r="AX34" s="971"/>
      <c r="AY34" s="971"/>
      <c r="AZ34" s="1041" t="s">
        <v>579</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414</v>
      </c>
      <c r="C35" s="1031"/>
      <c r="D35" s="1031"/>
      <c r="E35" s="1031"/>
      <c r="F35" s="1031"/>
      <c r="G35" s="1031"/>
      <c r="H35" s="1031"/>
      <c r="I35" s="1031"/>
      <c r="J35" s="1031"/>
      <c r="K35" s="1031"/>
      <c r="L35" s="1031"/>
      <c r="M35" s="1031"/>
      <c r="N35" s="1031"/>
      <c r="O35" s="1031"/>
      <c r="P35" s="1032"/>
      <c r="Q35" s="1042">
        <v>4</v>
      </c>
      <c r="R35" s="1043">
        <v>3901</v>
      </c>
      <c r="S35" s="1043">
        <v>3901</v>
      </c>
      <c r="T35" s="1043">
        <v>3901</v>
      </c>
      <c r="U35" s="1043">
        <v>3901</v>
      </c>
      <c r="V35" s="1043">
        <v>4</v>
      </c>
      <c r="W35" s="1043">
        <v>3832</v>
      </c>
      <c r="X35" s="1043">
        <v>3832</v>
      </c>
      <c r="Y35" s="1043">
        <v>3832</v>
      </c>
      <c r="Z35" s="1043">
        <v>3832</v>
      </c>
      <c r="AA35" s="1039">
        <v>0</v>
      </c>
      <c r="AB35" s="1039"/>
      <c r="AC35" s="1039"/>
      <c r="AD35" s="1039"/>
      <c r="AE35" s="1040"/>
      <c r="AF35" s="1035">
        <v>0</v>
      </c>
      <c r="AG35" s="1036"/>
      <c r="AH35" s="1036"/>
      <c r="AI35" s="1036"/>
      <c r="AJ35" s="1037"/>
      <c r="AK35" s="980">
        <v>3</v>
      </c>
      <c r="AL35" s="971"/>
      <c r="AM35" s="971"/>
      <c r="AN35" s="971"/>
      <c r="AO35" s="971"/>
      <c r="AP35" s="971">
        <v>21</v>
      </c>
      <c r="AQ35" s="971"/>
      <c r="AR35" s="971"/>
      <c r="AS35" s="971"/>
      <c r="AT35" s="971"/>
      <c r="AU35" s="971">
        <v>21</v>
      </c>
      <c r="AV35" s="971"/>
      <c r="AW35" s="971"/>
      <c r="AX35" s="971"/>
      <c r="AY35" s="971"/>
      <c r="AZ35" s="1041" t="s">
        <v>579</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666</v>
      </c>
      <c r="AG63" s="959"/>
      <c r="AH63" s="959"/>
      <c r="AI63" s="959"/>
      <c r="AJ63" s="1022"/>
      <c r="AK63" s="1023"/>
      <c r="AL63" s="963"/>
      <c r="AM63" s="963"/>
      <c r="AN63" s="963"/>
      <c r="AO63" s="963"/>
      <c r="AP63" s="959">
        <v>4475</v>
      </c>
      <c r="AQ63" s="959"/>
      <c r="AR63" s="959"/>
      <c r="AS63" s="959"/>
      <c r="AT63" s="959"/>
      <c r="AU63" s="959">
        <v>2886</v>
      </c>
      <c r="AV63" s="959"/>
      <c r="AW63" s="959"/>
      <c r="AX63" s="959"/>
      <c r="AY63" s="959"/>
      <c r="AZ63" s="1017"/>
      <c r="BA63" s="1017"/>
      <c r="BB63" s="1017"/>
      <c r="BC63" s="1017"/>
      <c r="BD63" s="1017"/>
      <c r="BE63" s="960"/>
      <c r="BF63" s="960"/>
      <c r="BG63" s="960"/>
      <c r="BH63" s="960"/>
      <c r="BI63" s="961"/>
      <c r="BJ63" s="1018" t="s">
        <v>394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397</v>
      </c>
      <c r="R66" s="1002"/>
      <c r="S66" s="1002"/>
      <c r="T66" s="1002"/>
      <c r="U66" s="1003"/>
      <c r="V66" s="1001" t="s">
        <v>419</v>
      </c>
      <c r="W66" s="1002"/>
      <c r="X66" s="1002"/>
      <c r="Y66" s="1002"/>
      <c r="Z66" s="1003"/>
      <c r="AA66" s="1001" t="s">
        <v>399</v>
      </c>
      <c r="AB66" s="1002"/>
      <c r="AC66" s="1002"/>
      <c r="AD66" s="1002"/>
      <c r="AE66" s="1003"/>
      <c r="AF66" s="1007" t="s">
        <v>400</v>
      </c>
      <c r="AG66" s="1008"/>
      <c r="AH66" s="1008"/>
      <c r="AI66" s="1008"/>
      <c r="AJ66" s="1009"/>
      <c r="AK66" s="1001" t="s">
        <v>420</v>
      </c>
      <c r="AL66" s="996"/>
      <c r="AM66" s="996"/>
      <c r="AN66" s="996"/>
      <c r="AO66" s="997"/>
      <c r="AP66" s="1001" t="s">
        <v>402</v>
      </c>
      <c r="AQ66" s="1002"/>
      <c r="AR66" s="1002"/>
      <c r="AS66" s="1002"/>
      <c r="AT66" s="1003"/>
      <c r="AU66" s="1001" t="s">
        <v>421</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582</v>
      </c>
      <c r="C68" s="986"/>
      <c r="D68" s="986"/>
      <c r="E68" s="986"/>
      <c r="F68" s="986"/>
      <c r="G68" s="986"/>
      <c r="H68" s="986"/>
      <c r="I68" s="986"/>
      <c r="J68" s="986"/>
      <c r="K68" s="986"/>
      <c r="L68" s="986"/>
      <c r="M68" s="986"/>
      <c r="N68" s="986"/>
      <c r="O68" s="986"/>
      <c r="P68" s="987"/>
      <c r="Q68" s="988">
        <v>403</v>
      </c>
      <c r="R68" s="982"/>
      <c r="S68" s="982"/>
      <c r="T68" s="982"/>
      <c r="U68" s="982"/>
      <c r="V68" s="982">
        <v>395</v>
      </c>
      <c r="W68" s="982"/>
      <c r="X68" s="982"/>
      <c r="Y68" s="982"/>
      <c r="Z68" s="982"/>
      <c r="AA68" s="982">
        <v>8</v>
      </c>
      <c r="AB68" s="982"/>
      <c r="AC68" s="982"/>
      <c r="AD68" s="982"/>
      <c r="AE68" s="982"/>
      <c r="AF68" s="982">
        <v>8</v>
      </c>
      <c r="AG68" s="982"/>
      <c r="AH68" s="982"/>
      <c r="AI68" s="982"/>
      <c r="AJ68" s="982"/>
      <c r="AK68" s="982">
        <v>36</v>
      </c>
      <c r="AL68" s="982"/>
      <c r="AM68" s="982"/>
      <c r="AN68" s="982"/>
      <c r="AO68" s="982"/>
      <c r="AP68" s="982" t="s">
        <v>512</v>
      </c>
      <c r="AQ68" s="982"/>
      <c r="AR68" s="982"/>
      <c r="AS68" s="982"/>
      <c r="AT68" s="982"/>
      <c r="AU68" s="982" t="s">
        <v>512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583</v>
      </c>
      <c r="C69" s="975"/>
      <c r="D69" s="975"/>
      <c r="E69" s="975"/>
      <c r="F69" s="975"/>
      <c r="G69" s="975"/>
      <c r="H69" s="975"/>
      <c r="I69" s="975"/>
      <c r="J69" s="975"/>
      <c r="K69" s="975"/>
      <c r="L69" s="975"/>
      <c r="M69" s="975"/>
      <c r="N69" s="975"/>
      <c r="O69" s="975"/>
      <c r="P69" s="976"/>
      <c r="Q69" s="977">
        <v>183</v>
      </c>
      <c r="R69" s="971"/>
      <c r="S69" s="971"/>
      <c r="T69" s="971"/>
      <c r="U69" s="971"/>
      <c r="V69" s="971">
        <v>183</v>
      </c>
      <c r="W69" s="971"/>
      <c r="X69" s="971"/>
      <c r="Y69" s="971"/>
      <c r="Z69" s="971"/>
      <c r="AA69" s="971">
        <v>0</v>
      </c>
      <c r="AB69" s="971"/>
      <c r="AC69" s="971"/>
      <c r="AD69" s="971"/>
      <c r="AE69" s="971"/>
      <c r="AF69" s="971">
        <v>0</v>
      </c>
      <c r="AG69" s="971"/>
      <c r="AH69" s="971"/>
      <c r="AI69" s="971"/>
      <c r="AJ69" s="971"/>
      <c r="AK69" s="971">
        <v>5</v>
      </c>
      <c r="AL69" s="971"/>
      <c r="AM69" s="971"/>
      <c r="AN69" s="971"/>
      <c r="AO69" s="971"/>
      <c r="AP69" s="971" t="s">
        <v>512</v>
      </c>
      <c r="AQ69" s="971"/>
      <c r="AR69" s="971"/>
      <c r="AS69" s="971"/>
      <c r="AT69" s="971"/>
      <c r="AU69" s="971" t="s">
        <v>512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584</v>
      </c>
      <c r="C70" s="975"/>
      <c r="D70" s="975"/>
      <c r="E70" s="975"/>
      <c r="F70" s="975"/>
      <c r="G70" s="975"/>
      <c r="H70" s="975"/>
      <c r="I70" s="975"/>
      <c r="J70" s="975"/>
      <c r="K70" s="975"/>
      <c r="L70" s="975"/>
      <c r="M70" s="975"/>
      <c r="N70" s="975"/>
      <c r="O70" s="975"/>
      <c r="P70" s="976"/>
      <c r="Q70" s="977">
        <v>27</v>
      </c>
      <c r="R70" s="971"/>
      <c r="S70" s="971"/>
      <c r="T70" s="971"/>
      <c r="U70" s="971"/>
      <c r="V70" s="971">
        <v>27</v>
      </c>
      <c r="W70" s="971"/>
      <c r="X70" s="971"/>
      <c r="Y70" s="971"/>
      <c r="Z70" s="971"/>
      <c r="AA70" s="971">
        <v>0</v>
      </c>
      <c r="AB70" s="971"/>
      <c r="AC70" s="971"/>
      <c r="AD70" s="971"/>
      <c r="AE70" s="971"/>
      <c r="AF70" s="971">
        <v>0</v>
      </c>
      <c r="AG70" s="971"/>
      <c r="AH70" s="971"/>
      <c r="AI70" s="971"/>
      <c r="AJ70" s="971"/>
      <c r="AK70" s="971" t="s">
        <v>590</v>
      </c>
      <c r="AL70" s="971"/>
      <c r="AM70" s="971"/>
      <c r="AN70" s="971"/>
      <c r="AO70" s="971"/>
      <c r="AP70" s="971" t="s">
        <v>512</v>
      </c>
      <c r="AQ70" s="971"/>
      <c r="AR70" s="971"/>
      <c r="AS70" s="971"/>
      <c r="AT70" s="971"/>
      <c r="AU70" s="971" t="s">
        <v>512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585</v>
      </c>
      <c r="C71" s="975"/>
      <c r="D71" s="975"/>
      <c r="E71" s="975"/>
      <c r="F71" s="975"/>
      <c r="G71" s="975"/>
      <c r="H71" s="975"/>
      <c r="I71" s="975"/>
      <c r="J71" s="975"/>
      <c r="K71" s="975"/>
      <c r="L71" s="975"/>
      <c r="M71" s="975"/>
      <c r="N71" s="975"/>
      <c r="O71" s="975"/>
      <c r="P71" s="976"/>
      <c r="Q71" s="977">
        <v>1999</v>
      </c>
      <c r="R71" s="971"/>
      <c r="S71" s="971"/>
      <c r="T71" s="971"/>
      <c r="U71" s="971"/>
      <c r="V71" s="971">
        <v>1937</v>
      </c>
      <c r="W71" s="971"/>
      <c r="X71" s="971"/>
      <c r="Y71" s="971"/>
      <c r="Z71" s="971"/>
      <c r="AA71" s="971">
        <v>62</v>
      </c>
      <c r="AB71" s="971"/>
      <c r="AC71" s="971"/>
      <c r="AD71" s="971"/>
      <c r="AE71" s="971"/>
      <c r="AF71" s="971">
        <v>62</v>
      </c>
      <c r="AG71" s="971"/>
      <c r="AH71" s="971"/>
      <c r="AI71" s="971"/>
      <c r="AJ71" s="971"/>
      <c r="AK71" s="971">
        <v>25</v>
      </c>
      <c r="AL71" s="971"/>
      <c r="AM71" s="971"/>
      <c r="AN71" s="971"/>
      <c r="AO71" s="971"/>
      <c r="AP71" s="971">
        <v>264</v>
      </c>
      <c r="AQ71" s="971"/>
      <c r="AR71" s="971"/>
      <c r="AS71" s="971"/>
      <c r="AT71" s="971"/>
      <c r="AU71" s="971">
        <v>42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586</v>
      </c>
      <c r="C72" s="975"/>
      <c r="D72" s="975"/>
      <c r="E72" s="975"/>
      <c r="F72" s="975"/>
      <c r="G72" s="975"/>
      <c r="H72" s="975"/>
      <c r="I72" s="975"/>
      <c r="J72" s="975"/>
      <c r="K72" s="975"/>
      <c r="L72" s="975"/>
      <c r="M72" s="975"/>
      <c r="N72" s="975"/>
      <c r="O72" s="975"/>
      <c r="P72" s="976"/>
      <c r="Q72" s="977">
        <v>102</v>
      </c>
      <c r="R72" s="971"/>
      <c r="S72" s="971"/>
      <c r="T72" s="971"/>
      <c r="U72" s="971"/>
      <c r="V72" s="971">
        <v>82</v>
      </c>
      <c r="W72" s="971"/>
      <c r="X72" s="971"/>
      <c r="Y72" s="971"/>
      <c r="Z72" s="971"/>
      <c r="AA72" s="971">
        <v>20</v>
      </c>
      <c r="AB72" s="971"/>
      <c r="AC72" s="971"/>
      <c r="AD72" s="971"/>
      <c r="AE72" s="971"/>
      <c r="AF72" s="971">
        <v>20</v>
      </c>
      <c r="AG72" s="971"/>
      <c r="AH72" s="971"/>
      <c r="AI72" s="971"/>
      <c r="AJ72" s="971"/>
      <c r="AK72" s="971">
        <v>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587</v>
      </c>
      <c r="C73" s="975"/>
      <c r="D73" s="975"/>
      <c r="E73" s="975"/>
      <c r="F73" s="975"/>
      <c r="G73" s="975"/>
      <c r="H73" s="975"/>
      <c r="I73" s="975"/>
      <c r="J73" s="975"/>
      <c r="K73" s="975"/>
      <c r="L73" s="975"/>
      <c r="M73" s="975"/>
      <c r="N73" s="975"/>
      <c r="O73" s="975"/>
      <c r="P73" s="976"/>
      <c r="Q73" s="977">
        <v>4846</v>
      </c>
      <c r="R73" s="971"/>
      <c r="S73" s="971"/>
      <c r="T73" s="971"/>
      <c r="U73" s="971"/>
      <c r="V73" s="971">
        <v>4807</v>
      </c>
      <c r="W73" s="971"/>
      <c r="X73" s="971"/>
      <c r="Y73" s="971"/>
      <c r="Z73" s="971"/>
      <c r="AA73" s="971">
        <v>39</v>
      </c>
      <c r="AB73" s="971"/>
      <c r="AC73" s="971"/>
      <c r="AD73" s="971"/>
      <c r="AE73" s="971"/>
      <c r="AF73" s="971">
        <v>35</v>
      </c>
      <c r="AG73" s="971"/>
      <c r="AH73" s="971"/>
      <c r="AI73" s="971"/>
      <c r="AJ73" s="971"/>
      <c r="AK73" s="971">
        <v>217</v>
      </c>
      <c r="AL73" s="971"/>
      <c r="AM73" s="971"/>
      <c r="AN73" s="971"/>
      <c r="AO73" s="971"/>
      <c r="AP73" s="971" t="s">
        <v>512</v>
      </c>
      <c r="AQ73" s="971"/>
      <c r="AR73" s="971"/>
      <c r="AS73" s="971"/>
      <c r="AT73" s="971"/>
      <c r="AU73" s="971" t="s">
        <v>512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588</v>
      </c>
      <c r="C74" s="975"/>
      <c r="D74" s="975"/>
      <c r="E74" s="975"/>
      <c r="F74" s="975"/>
      <c r="G74" s="975"/>
      <c r="H74" s="975"/>
      <c r="I74" s="975"/>
      <c r="J74" s="975"/>
      <c r="K74" s="975"/>
      <c r="L74" s="975"/>
      <c r="M74" s="975"/>
      <c r="N74" s="975"/>
      <c r="O74" s="975"/>
      <c r="P74" s="976"/>
      <c r="Q74" s="977">
        <v>310</v>
      </c>
      <c r="R74" s="971"/>
      <c r="S74" s="971"/>
      <c r="T74" s="971"/>
      <c r="U74" s="971"/>
      <c r="V74" s="971">
        <v>280</v>
      </c>
      <c r="W74" s="971"/>
      <c r="X74" s="971"/>
      <c r="Y74" s="971"/>
      <c r="Z74" s="971"/>
      <c r="AA74" s="971">
        <v>30</v>
      </c>
      <c r="AB74" s="971"/>
      <c r="AC74" s="971"/>
      <c r="AD74" s="971"/>
      <c r="AE74" s="971"/>
      <c r="AF74" s="971">
        <v>30</v>
      </c>
      <c r="AG74" s="971"/>
      <c r="AH74" s="971"/>
      <c r="AI74" s="971"/>
      <c r="AJ74" s="971"/>
      <c r="AK74" s="971">
        <v>23</v>
      </c>
      <c r="AL74" s="971"/>
      <c r="AM74" s="971"/>
      <c r="AN74" s="971"/>
      <c r="AO74" s="971"/>
      <c r="AP74" s="981" t="s">
        <v>512</v>
      </c>
      <c r="AQ74" s="979"/>
      <c r="AR74" s="979"/>
      <c r="AS74" s="979"/>
      <c r="AT74" s="980"/>
      <c r="AU74" s="981" t="s">
        <v>512</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589</v>
      </c>
      <c r="C75" s="975"/>
      <c r="D75" s="975"/>
      <c r="E75" s="975"/>
      <c r="F75" s="975"/>
      <c r="G75" s="975"/>
      <c r="H75" s="975"/>
      <c r="I75" s="975"/>
      <c r="J75" s="975"/>
      <c r="K75" s="975"/>
      <c r="L75" s="975"/>
      <c r="M75" s="975"/>
      <c r="N75" s="975"/>
      <c r="O75" s="975"/>
      <c r="P75" s="976"/>
      <c r="Q75" s="978">
        <v>118915</v>
      </c>
      <c r="R75" s="979"/>
      <c r="S75" s="979"/>
      <c r="T75" s="979"/>
      <c r="U75" s="980"/>
      <c r="V75" s="981">
        <v>115915</v>
      </c>
      <c r="W75" s="979"/>
      <c r="X75" s="979"/>
      <c r="Y75" s="979"/>
      <c r="Z75" s="980"/>
      <c r="AA75" s="981">
        <v>3000</v>
      </c>
      <c r="AB75" s="979"/>
      <c r="AC75" s="979"/>
      <c r="AD75" s="979"/>
      <c r="AE75" s="980"/>
      <c r="AF75" s="981">
        <v>3000</v>
      </c>
      <c r="AG75" s="979"/>
      <c r="AH75" s="979"/>
      <c r="AI75" s="979"/>
      <c r="AJ75" s="980"/>
      <c r="AK75" s="981" t="s">
        <v>590</v>
      </c>
      <c r="AL75" s="979"/>
      <c r="AM75" s="979"/>
      <c r="AN75" s="979"/>
      <c r="AO75" s="980"/>
      <c r="AP75" s="981" t="s">
        <v>512</v>
      </c>
      <c r="AQ75" s="979"/>
      <c r="AR75" s="979"/>
      <c r="AS75" s="979"/>
      <c r="AT75" s="980"/>
      <c r="AU75" s="981" t="s">
        <v>512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3155</v>
      </c>
      <c r="AG88" s="959"/>
      <c r="AH88" s="959"/>
      <c r="AI88" s="959"/>
      <c r="AJ88" s="959"/>
      <c r="AK88" s="963"/>
      <c r="AL88" s="963"/>
      <c r="AM88" s="963"/>
      <c r="AN88" s="963"/>
      <c r="AO88" s="963"/>
      <c r="AP88" s="959">
        <v>264</v>
      </c>
      <c r="AQ88" s="959"/>
      <c r="AR88" s="959"/>
      <c r="AS88" s="959"/>
      <c r="AT88" s="959"/>
      <c r="AU88" s="959">
        <v>42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78</v>
      </c>
      <c r="CS102" s="953"/>
      <c r="CT102" s="953"/>
      <c r="CU102" s="953"/>
      <c r="CV102" s="954"/>
      <c r="CW102" s="952">
        <v>5</v>
      </c>
      <c r="CX102" s="953"/>
      <c r="CY102" s="953"/>
      <c r="CZ102" s="953"/>
      <c r="DA102" s="954"/>
      <c r="DB102" s="952" t="s">
        <v>579</v>
      </c>
      <c r="DC102" s="953"/>
      <c r="DD102" s="953"/>
      <c r="DE102" s="953"/>
      <c r="DF102" s="954"/>
      <c r="DG102" s="952" t="s">
        <v>579</v>
      </c>
      <c r="DH102" s="953"/>
      <c r="DI102" s="953"/>
      <c r="DJ102" s="953"/>
      <c r="DK102" s="954"/>
      <c r="DL102" s="952" t="s">
        <v>579</v>
      </c>
      <c r="DM102" s="953"/>
      <c r="DN102" s="953"/>
      <c r="DO102" s="953"/>
      <c r="DP102" s="954"/>
      <c r="DQ102" s="952" t="s">
        <v>579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308</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308</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308</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1093905</v>
      </c>
      <c r="AB110" s="889"/>
      <c r="AC110" s="889"/>
      <c r="AD110" s="889"/>
      <c r="AE110" s="890"/>
      <c r="AF110" s="891">
        <v>1121835</v>
      </c>
      <c r="AG110" s="889"/>
      <c r="AH110" s="889"/>
      <c r="AI110" s="889"/>
      <c r="AJ110" s="890"/>
      <c r="AK110" s="891">
        <v>1274147</v>
      </c>
      <c r="AL110" s="889"/>
      <c r="AM110" s="889"/>
      <c r="AN110" s="889"/>
      <c r="AO110" s="890"/>
      <c r="AP110" s="892">
        <v>33.299999999999997</v>
      </c>
      <c r="AQ110" s="893"/>
      <c r="AR110" s="893"/>
      <c r="AS110" s="893"/>
      <c r="AT110" s="894"/>
      <c r="AU110" s="930" t="s">
        <v>74</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13631116</v>
      </c>
      <c r="BR110" s="842"/>
      <c r="BS110" s="842"/>
      <c r="BT110" s="842"/>
      <c r="BU110" s="842"/>
      <c r="BV110" s="842">
        <v>14288513</v>
      </c>
      <c r="BW110" s="842"/>
      <c r="BX110" s="842"/>
      <c r="BY110" s="842"/>
      <c r="BZ110" s="842"/>
      <c r="CA110" s="842">
        <v>14704413</v>
      </c>
      <c r="CB110" s="842"/>
      <c r="CC110" s="842"/>
      <c r="CD110" s="842"/>
      <c r="CE110" s="842"/>
      <c r="CF110" s="866">
        <v>384.6</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176</v>
      </c>
      <c r="DH110" s="842"/>
      <c r="DI110" s="842"/>
      <c r="DJ110" s="842"/>
      <c r="DK110" s="842"/>
      <c r="DL110" s="842" t="s">
        <v>439</v>
      </c>
      <c r="DM110" s="842"/>
      <c r="DN110" s="842"/>
      <c r="DO110" s="842"/>
      <c r="DP110" s="842"/>
      <c r="DQ110" s="842" t="s">
        <v>439</v>
      </c>
      <c r="DR110" s="842"/>
      <c r="DS110" s="842"/>
      <c r="DT110" s="842"/>
      <c r="DU110" s="842"/>
      <c r="DV110" s="843" t="s">
        <v>439</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176</v>
      </c>
      <c r="AB111" s="919"/>
      <c r="AC111" s="919"/>
      <c r="AD111" s="919"/>
      <c r="AE111" s="920"/>
      <c r="AF111" s="921" t="s">
        <v>439</v>
      </c>
      <c r="AG111" s="919"/>
      <c r="AH111" s="919"/>
      <c r="AI111" s="919"/>
      <c r="AJ111" s="920"/>
      <c r="AK111" s="921" t="s">
        <v>176</v>
      </c>
      <c r="AL111" s="919"/>
      <c r="AM111" s="919"/>
      <c r="AN111" s="919"/>
      <c r="AO111" s="920"/>
      <c r="AP111" s="922" t="s">
        <v>439</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43757</v>
      </c>
      <c r="BR111" s="817"/>
      <c r="BS111" s="817"/>
      <c r="BT111" s="817"/>
      <c r="BU111" s="817"/>
      <c r="BV111" s="817">
        <v>34208</v>
      </c>
      <c r="BW111" s="817"/>
      <c r="BX111" s="817"/>
      <c r="BY111" s="817"/>
      <c r="BZ111" s="817"/>
      <c r="CA111" s="817">
        <v>25884</v>
      </c>
      <c r="CB111" s="817"/>
      <c r="CC111" s="817"/>
      <c r="CD111" s="817"/>
      <c r="CE111" s="817"/>
      <c r="CF111" s="875">
        <v>0.7</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439</v>
      </c>
      <c r="DM111" s="817"/>
      <c r="DN111" s="817"/>
      <c r="DO111" s="817"/>
      <c r="DP111" s="817"/>
      <c r="DQ111" s="817" t="s">
        <v>439</v>
      </c>
      <c r="DR111" s="817"/>
      <c r="DS111" s="817"/>
      <c r="DT111" s="817"/>
      <c r="DU111" s="817"/>
      <c r="DV111" s="794" t="s">
        <v>439</v>
      </c>
      <c r="DW111" s="794"/>
      <c r="DX111" s="794"/>
      <c r="DY111" s="794"/>
      <c r="DZ111" s="795"/>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439</v>
      </c>
      <c r="AG112" s="780"/>
      <c r="AH112" s="780"/>
      <c r="AI112" s="780"/>
      <c r="AJ112" s="781"/>
      <c r="AK112" s="782" t="s">
        <v>439</v>
      </c>
      <c r="AL112" s="780"/>
      <c r="AM112" s="780"/>
      <c r="AN112" s="780"/>
      <c r="AO112" s="781"/>
      <c r="AP112" s="824" t="s">
        <v>176</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3115209</v>
      </c>
      <c r="BR112" s="817"/>
      <c r="BS112" s="817"/>
      <c r="BT112" s="817"/>
      <c r="BU112" s="817"/>
      <c r="BV112" s="817">
        <v>3146796</v>
      </c>
      <c r="BW112" s="817"/>
      <c r="BX112" s="817"/>
      <c r="BY112" s="817"/>
      <c r="BZ112" s="817"/>
      <c r="CA112" s="817">
        <v>2885646</v>
      </c>
      <c r="CB112" s="817"/>
      <c r="CC112" s="817"/>
      <c r="CD112" s="817"/>
      <c r="CE112" s="817"/>
      <c r="CF112" s="875">
        <v>75.5</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439</v>
      </c>
      <c r="DH112" s="817"/>
      <c r="DI112" s="817"/>
      <c r="DJ112" s="817"/>
      <c r="DK112" s="817"/>
      <c r="DL112" s="817" t="s">
        <v>439</v>
      </c>
      <c r="DM112" s="817"/>
      <c r="DN112" s="817"/>
      <c r="DO112" s="817"/>
      <c r="DP112" s="817"/>
      <c r="DQ112" s="817" t="s">
        <v>439</v>
      </c>
      <c r="DR112" s="817"/>
      <c r="DS112" s="817"/>
      <c r="DT112" s="817"/>
      <c r="DU112" s="817"/>
      <c r="DV112" s="794" t="s">
        <v>394</v>
      </c>
      <c r="DW112" s="794"/>
      <c r="DX112" s="794"/>
      <c r="DY112" s="794"/>
      <c r="DZ112" s="795"/>
    </row>
    <row r="113" spans="1:130" s="230"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291803</v>
      </c>
      <c r="AB113" s="919"/>
      <c r="AC113" s="919"/>
      <c r="AD113" s="919"/>
      <c r="AE113" s="920"/>
      <c r="AF113" s="921">
        <v>297261</v>
      </c>
      <c r="AG113" s="919"/>
      <c r="AH113" s="919"/>
      <c r="AI113" s="919"/>
      <c r="AJ113" s="920"/>
      <c r="AK113" s="921">
        <v>301039</v>
      </c>
      <c r="AL113" s="919"/>
      <c r="AM113" s="919"/>
      <c r="AN113" s="919"/>
      <c r="AO113" s="920"/>
      <c r="AP113" s="922">
        <v>7.9</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46579</v>
      </c>
      <c r="BR113" s="817"/>
      <c r="BS113" s="817"/>
      <c r="BT113" s="817"/>
      <c r="BU113" s="817"/>
      <c r="BV113" s="817">
        <v>47827</v>
      </c>
      <c r="BW113" s="817"/>
      <c r="BX113" s="817"/>
      <c r="BY113" s="817"/>
      <c r="BZ113" s="817"/>
      <c r="CA113" s="817">
        <v>44906</v>
      </c>
      <c r="CB113" s="817"/>
      <c r="CC113" s="817"/>
      <c r="CD113" s="817"/>
      <c r="CE113" s="817"/>
      <c r="CF113" s="875">
        <v>1.2</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43757</v>
      </c>
      <c r="DH113" s="780"/>
      <c r="DI113" s="780"/>
      <c r="DJ113" s="780"/>
      <c r="DK113" s="781"/>
      <c r="DL113" s="782">
        <v>34208</v>
      </c>
      <c r="DM113" s="780"/>
      <c r="DN113" s="780"/>
      <c r="DO113" s="780"/>
      <c r="DP113" s="781"/>
      <c r="DQ113" s="782">
        <v>25884</v>
      </c>
      <c r="DR113" s="780"/>
      <c r="DS113" s="780"/>
      <c r="DT113" s="780"/>
      <c r="DU113" s="781"/>
      <c r="DV113" s="824">
        <v>0.7</v>
      </c>
      <c r="DW113" s="825"/>
      <c r="DX113" s="825"/>
      <c r="DY113" s="825"/>
      <c r="DZ113" s="826"/>
    </row>
    <row r="114" spans="1:130" s="230" customFormat="1" ht="26.25" customHeight="1" x14ac:dyDescent="0.2">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7522</v>
      </c>
      <c r="AB114" s="780"/>
      <c r="AC114" s="780"/>
      <c r="AD114" s="780"/>
      <c r="AE114" s="781"/>
      <c r="AF114" s="782">
        <v>3449</v>
      </c>
      <c r="AG114" s="780"/>
      <c r="AH114" s="780"/>
      <c r="AI114" s="780"/>
      <c r="AJ114" s="781"/>
      <c r="AK114" s="782">
        <v>5534</v>
      </c>
      <c r="AL114" s="780"/>
      <c r="AM114" s="780"/>
      <c r="AN114" s="780"/>
      <c r="AO114" s="781"/>
      <c r="AP114" s="824">
        <v>0.1</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1100818</v>
      </c>
      <c r="BR114" s="817"/>
      <c r="BS114" s="817"/>
      <c r="BT114" s="817"/>
      <c r="BU114" s="817"/>
      <c r="BV114" s="817">
        <v>1240927</v>
      </c>
      <c r="BW114" s="817"/>
      <c r="BX114" s="817"/>
      <c r="BY114" s="817"/>
      <c r="BZ114" s="817"/>
      <c r="CA114" s="817">
        <v>1072512</v>
      </c>
      <c r="CB114" s="817"/>
      <c r="CC114" s="817"/>
      <c r="CD114" s="817"/>
      <c r="CE114" s="817"/>
      <c r="CF114" s="875">
        <v>28.1</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176</v>
      </c>
      <c r="DH114" s="780"/>
      <c r="DI114" s="780"/>
      <c r="DJ114" s="780"/>
      <c r="DK114" s="781"/>
      <c r="DL114" s="782" t="s">
        <v>176</v>
      </c>
      <c r="DM114" s="780"/>
      <c r="DN114" s="780"/>
      <c r="DO114" s="780"/>
      <c r="DP114" s="781"/>
      <c r="DQ114" s="782" t="s">
        <v>176</v>
      </c>
      <c r="DR114" s="780"/>
      <c r="DS114" s="780"/>
      <c r="DT114" s="780"/>
      <c r="DU114" s="781"/>
      <c r="DV114" s="824" t="s">
        <v>439</v>
      </c>
      <c r="DW114" s="825"/>
      <c r="DX114" s="825"/>
      <c r="DY114" s="825"/>
      <c r="DZ114" s="826"/>
    </row>
    <row r="115" spans="1:130" s="230" customFormat="1" ht="26.25" customHeight="1" x14ac:dyDescent="0.2">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9363</v>
      </c>
      <c r="AB115" s="919"/>
      <c r="AC115" s="919"/>
      <c r="AD115" s="919"/>
      <c r="AE115" s="920"/>
      <c r="AF115" s="921">
        <v>9548</v>
      </c>
      <c r="AG115" s="919"/>
      <c r="AH115" s="919"/>
      <c r="AI115" s="919"/>
      <c r="AJ115" s="920"/>
      <c r="AK115" s="921">
        <v>9718</v>
      </c>
      <c r="AL115" s="919"/>
      <c r="AM115" s="919"/>
      <c r="AN115" s="919"/>
      <c r="AO115" s="920"/>
      <c r="AP115" s="922">
        <v>0.3</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439</v>
      </c>
      <c r="BR115" s="817"/>
      <c r="BS115" s="817"/>
      <c r="BT115" s="817"/>
      <c r="BU115" s="817"/>
      <c r="BV115" s="817" t="s">
        <v>439</v>
      </c>
      <c r="BW115" s="817"/>
      <c r="BX115" s="817"/>
      <c r="BY115" s="817"/>
      <c r="BZ115" s="817"/>
      <c r="CA115" s="817" t="s">
        <v>439</v>
      </c>
      <c r="CB115" s="817"/>
      <c r="CC115" s="817"/>
      <c r="CD115" s="817"/>
      <c r="CE115" s="817"/>
      <c r="CF115" s="875" t="s">
        <v>176</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176</v>
      </c>
      <c r="DH115" s="780"/>
      <c r="DI115" s="780"/>
      <c r="DJ115" s="780"/>
      <c r="DK115" s="781"/>
      <c r="DL115" s="782" t="s">
        <v>439</v>
      </c>
      <c r="DM115" s="780"/>
      <c r="DN115" s="780"/>
      <c r="DO115" s="780"/>
      <c r="DP115" s="781"/>
      <c r="DQ115" s="782" t="s">
        <v>176</v>
      </c>
      <c r="DR115" s="780"/>
      <c r="DS115" s="780"/>
      <c r="DT115" s="780"/>
      <c r="DU115" s="781"/>
      <c r="DV115" s="824" t="s">
        <v>176</v>
      </c>
      <c r="DW115" s="825"/>
      <c r="DX115" s="825"/>
      <c r="DY115" s="825"/>
      <c r="DZ115" s="826"/>
    </row>
    <row r="116" spans="1:130" s="230" customFormat="1" ht="26.25" customHeight="1" x14ac:dyDescent="0.2">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154</v>
      </c>
      <c r="AB116" s="780"/>
      <c r="AC116" s="780"/>
      <c r="AD116" s="780"/>
      <c r="AE116" s="781"/>
      <c r="AF116" s="782">
        <v>108</v>
      </c>
      <c r="AG116" s="780"/>
      <c r="AH116" s="780"/>
      <c r="AI116" s="780"/>
      <c r="AJ116" s="781"/>
      <c r="AK116" s="782">
        <v>108</v>
      </c>
      <c r="AL116" s="780"/>
      <c r="AM116" s="780"/>
      <c r="AN116" s="780"/>
      <c r="AO116" s="781"/>
      <c r="AP116" s="824">
        <v>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176</v>
      </c>
      <c r="BW116" s="817"/>
      <c r="BX116" s="817"/>
      <c r="BY116" s="817"/>
      <c r="BZ116" s="817"/>
      <c r="CA116" s="817" t="s">
        <v>439</v>
      </c>
      <c r="CB116" s="817"/>
      <c r="CC116" s="817"/>
      <c r="CD116" s="817"/>
      <c r="CE116" s="817"/>
      <c r="CF116" s="875" t="s">
        <v>439</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176</v>
      </c>
      <c r="DM116" s="780"/>
      <c r="DN116" s="780"/>
      <c r="DO116" s="780"/>
      <c r="DP116" s="781"/>
      <c r="DQ116" s="782" t="s">
        <v>439</v>
      </c>
      <c r="DR116" s="780"/>
      <c r="DS116" s="780"/>
      <c r="DT116" s="780"/>
      <c r="DU116" s="781"/>
      <c r="DV116" s="824" t="s">
        <v>176</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1402747</v>
      </c>
      <c r="AB117" s="903"/>
      <c r="AC117" s="903"/>
      <c r="AD117" s="903"/>
      <c r="AE117" s="904"/>
      <c r="AF117" s="905">
        <v>1432201</v>
      </c>
      <c r="AG117" s="903"/>
      <c r="AH117" s="903"/>
      <c r="AI117" s="903"/>
      <c r="AJ117" s="904"/>
      <c r="AK117" s="905">
        <v>1590546</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439</v>
      </c>
      <c r="BR117" s="817"/>
      <c r="BS117" s="817"/>
      <c r="BT117" s="817"/>
      <c r="BU117" s="817"/>
      <c r="BV117" s="817" t="s">
        <v>439</v>
      </c>
      <c r="BW117" s="817"/>
      <c r="BX117" s="817"/>
      <c r="BY117" s="817"/>
      <c r="BZ117" s="817"/>
      <c r="CA117" s="817" t="s">
        <v>439</v>
      </c>
      <c r="CB117" s="817"/>
      <c r="CC117" s="817"/>
      <c r="CD117" s="817"/>
      <c r="CE117" s="817"/>
      <c r="CF117" s="875" t="s">
        <v>439</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439</v>
      </c>
      <c r="DH117" s="780"/>
      <c r="DI117" s="780"/>
      <c r="DJ117" s="780"/>
      <c r="DK117" s="781"/>
      <c r="DL117" s="782" t="s">
        <v>176</v>
      </c>
      <c r="DM117" s="780"/>
      <c r="DN117" s="780"/>
      <c r="DO117" s="780"/>
      <c r="DP117" s="781"/>
      <c r="DQ117" s="782" t="s">
        <v>439</v>
      </c>
      <c r="DR117" s="780"/>
      <c r="DS117" s="780"/>
      <c r="DT117" s="780"/>
      <c r="DU117" s="781"/>
      <c r="DV117" s="824" t="s">
        <v>439</v>
      </c>
      <c r="DW117" s="825"/>
      <c r="DX117" s="825"/>
      <c r="DY117" s="825"/>
      <c r="DZ117" s="826"/>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308</v>
      </c>
      <c r="AL118" s="896"/>
      <c r="AM118" s="896"/>
      <c r="AN118" s="896"/>
      <c r="AO118" s="897"/>
      <c r="AP118" s="899" t="s">
        <v>433</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176</v>
      </c>
      <c r="BR118" s="845"/>
      <c r="BS118" s="845"/>
      <c r="BT118" s="845"/>
      <c r="BU118" s="845"/>
      <c r="BV118" s="845" t="s">
        <v>439</v>
      </c>
      <c r="BW118" s="845"/>
      <c r="BX118" s="845"/>
      <c r="BY118" s="845"/>
      <c r="BZ118" s="845"/>
      <c r="CA118" s="845" t="s">
        <v>176</v>
      </c>
      <c r="CB118" s="845"/>
      <c r="CC118" s="845"/>
      <c r="CD118" s="845"/>
      <c r="CE118" s="845"/>
      <c r="CF118" s="875" t="s">
        <v>439</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176</v>
      </c>
      <c r="DM118" s="780"/>
      <c r="DN118" s="780"/>
      <c r="DO118" s="780"/>
      <c r="DP118" s="781"/>
      <c r="DQ118" s="782" t="s">
        <v>176</v>
      </c>
      <c r="DR118" s="780"/>
      <c r="DS118" s="780"/>
      <c r="DT118" s="780"/>
      <c r="DU118" s="781"/>
      <c r="DV118" s="824" t="s">
        <v>439</v>
      </c>
      <c r="DW118" s="825"/>
      <c r="DX118" s="825"/>
      <c r="DY118" s="825"/>
      <c r="DZ118" s="826"/>
    </row>
    <row r="119" spans="1:130" s="230"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176</v>
      </c>
      <c r="AB119" s="889"/>
      <c r="AC119" s="889"/>
      <c r="AD119" s="889"/>
      <c r="AE119" s="890"/>
      <c r="AF119" s="891" t="s">
        <v>176</v>
      </c>
      <c r="AG119" s="889"/>
      <c r="AH119" s="889"/>
      <c r="AI119" s="889"/>
      <c r="AJ119" s="890"/>
      <c r="AK119" s="891" t="s">
        <v>439</v>
      </c>
      <c r="AL119" s="889"/>
      <c r="AM119" s="889"/>
      <c r="AN119" s="889"/>
      <c r="AO119" s="890"/>
      <c r="AP119" s="892" t="s">
        <v>439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464</v>
      </c>
      <c r="BP119" s="878"/>
      <c r="BQ119" s="879">
        <v>17937479</v>
      </c>
      <c r="BR119" s="845"/>
      <c r="BS119" s="845"/>
      <c r="BT119" s="845"/>
      <c r="BU119" s="845"/>
      <c r="BV119" s="845">
        <v>18758271</v>
      </c>
      <c r="BW119" s="845"/>
      <c r="BX119" s="845"/>
      <c r="BY119" s="845"/>
      <c r="BZ119" s="845"/>
      <c r="CA119" s="845">
        <v>18733361</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176</v>
      </c>
      <c r="DH119" s="764"/>
      <c r="DI119" s="764"/>
      <c r="DJ119" s="764"/>
      <c r="DK119" s="765"/>
      <c r="DL119" s="766" t="s">
        <v>439</v>
      </c>
      <c r="DM119" s="764"/>
      <c r="DN119" s="764"/>
      <c r="DO119" s="764"/>
      <c r="DP119" s="765"/>
      <c r="DQ119" s="766" t="s">
        <v>176</v>
      </c>
      <c r="DR119" s="764"/>
      <c r="DS119" s="764"/>
      <c r="DT119" s="764"/>
      <c r="DU119" s="765"/>
      <c r="DV119" s="848" t="s">
        <v>176</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176</v>
      </c>
      <c r="AB120" s="780"/>
      <c r="AC120" s="780"/>
      <c r="AD120" s="780"/>
      <c r="AE120" s="781"/>
      <c r="AF120" s="782" t="s">
        <v>176</v>
      </c>
      <c r="AG120" s="780"/>
      <c r="AH120" s="780"/>
      <c r="AI120" s="780"/>
      <c r="AJ120" s="781"/>
      <c r="AK120" s="782" t="s">
        <v>439</v>
      </c>
      <c r="AL120" s="780"/>
      <c r="AM120" s="780"/>
      <c r="AN120" s="780"/>
      <c r="AO120" s="781"/>
      <c r="AP120" s="824" t="s">
        <v>439</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1959573</v>
      </c>
      <c r="BR120" s="842"/>
      <c r="BS120" s="842"/>
      <c r="BT120" s="842"/>
      <c r="BU120" s="842"/>
      <c r="BV120" s="842">
        <v>2475842</v>
      </c>
      <c r="BW120" s="842"/>
      <c r="BX120" s="842"/>
      <c r="BY120" s="842"/>
      <c r="BZ120" s="842"/>
      <c r="CA120" s="842">
        <v>2697526</v>
      </c>
      <c r="CB120" s="842"/>
      <c r="CC120" s="842"/>
      <c r="CD120" s="842"/>
      <c r="CE120" s="842"/>
      <c r="CF120" s="866">
        <v>70.599999999999994</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1951435</v>
      </c>
      <c r="DH120" s="842"/>
      <c r="DI120" s="842"/>
      <c r="DJ120" s="842"/>
      <c r="DK120" s="842"/>
      <c r="DL120" s="842">
        <v>2074251</v>
      </c>
      <c r="DM120" s="842"/>
      <c r="DN120" s="842"/>
      <c r="DO120" s="842"/>
      <c r="DP120" s="842"/>
      <c r="DQ120" s="842">
        <v>2033517</v>
      </c>
      <c r="DR120" s="842"/>
      <c r="DS120" s="842"/>
      <c r="DT120" s="842"/>
      <c r="DU120" s="842"/>
      <c r="DV120" s="843">
        <v>53.2</v>
      </c>
      <c r="DW120" s="843"/>
      <c r="DX120" s="843"/>
      <c r="DY120" s="843"/>
      <c r="DZ120" s="844"/>
    </row>
    <row r="121" spans="1:130" s="230" customFormat="1" ht="26.25" customHeight="1" x14ac:dyDescent="0.2">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439</v>
      </c>
      <c r="AB121" s="780"/>
      <c r="AC121" s="780"/>
      <c r="AD121" s="780"/>
      <c r="AE121" s="781"/>
      <c r="AF121" s="782" t="s">
        <v>176</v>
      </c>
      <c r="AG121" s="780"/>
      <c r="AH121" s="780"/>
      <c r="AI121" s="780"/>
      <c r="AJ121" s="781"/>
      <c r="AK121" s="782" t="s">
        <v>439</v>
      </c>
      <c r="AL121" s="780"/>
      <c r="AM121" s="780"/>
      <c r="AN121" s="780"/>
      <c r="AO121" s="781"/>
      <c r="AP121" s="824" t="s">
        <v>176</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270290</v>
      </c>
      <c r="BR121" s="817"/>
      <c r="BS121" s="817"/>
      <c r="BT121" s="817"/>
      <c r="BU121" s="817"/>
      <c r="BV121" s="817">
        <v>247218</v>
      </c>
      <c r="BW121" s="817"/>
      <c r="BX121" s="817"/>
      <c r="BY121" s="817"/>
      <c r="BZ121" s="817"/>
      <c r="CA121" s="817">
        <v>235011</v>
      </c>
      <c r="CB121" s="817"/>
      <c r="CC121" s="817"/>
      <c r="CD121" s="817"/>
      <c r="CE121" s="817"/>
      <c r="CF121" s="875">
        <v>6.1</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924038</v>
      </c>
      <c r="DH121" s="817"/>
      <c r="DI121" s="817"/>
      <c r="DJ121" s="817"/>
      <c r="DK121" s="817"/>
      <c r="DL121" s="817">
        <v>838354</v>
      </c>
      <c r="DM121" s="817"/>
      <c r="DN121" s="817"/>
      <c r="DO121" s="817"/>
      <c r="DP121" s="817"/>
      <c r="DQ121" s="817">
        <v>640026</v>
      </c>
      <c r="DR121" s="817"/>
      <c r="DS121" s="817"/>
      <c r="DT121" s="817"/>
      <c r="DU121" s="817"/>
      <c r="DV121" s="794">
        <v>16.7</v>
      </c>
      <c r="DW121" s="794"/>
      <c r="DX121" s="794"/>
      <c r="DY121" s="794"/>
      <c r="DZ121" s="795"/>
    </row>
    <row r="122" spans="1:130" s="230" customFormat="1" ht="26.25" customHeight="1" x14ac:dyDescent="0.2">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439</v>
      </c>
      <c r="AB122" s="780"/>
      <c r="AC122" s="780"/>
      <c r="AD122" s="780"/>
      <c r="AE122" s="781"/>
      <c r="AF122" s="782" t="s">
        <v>176</v>
      </c>
      <c r="AG122" s="780"/>
      <c r="AH122" s="780"/>
      <c r="AI122" s="780"/>
      <c r="AJ122" s="781"/>
      <c r="AK122" s="782" t="s">
        <v>439</v>
      </c>
      <c r="AL122" s="780"/>
      <c r="AM122" s="780"/>
      <c r="AN122" s="780"/>
      <c r="AO122" s="781"/>
      <c r="AP122" s="824" t="s">
        <v>176</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11645868</v>
      </c>
      <c r="BR122" s="845"/>
      <c r="BS122" s="845"/>
      <c r="BT122" s="845"/>
      <c r="BU122" s="845"/>
      <c r="BV122" s="845">
        <v>12267387</v>
      </c>
      <c r="BW122" s="845"/>
      <c r="BX122" s="845"/>
      <c r="BY122" s="845"/>
      <c r="BZ122" s="845"/>
      <c r="CA122" s="845">
        <v>12460391</v>
      </c>
      <c r="CB122" s="845"/>
      <c r="CC122" s="845"/>
      <c r="CD122" s="845"/>
      <c r="CE122" s="845"/>
      <c r="CF122" s="846">
        <v>325.89999999999998</v>
      </c>
      <c r="CG122" s="847"/>
      <c r="CH122" s="847"/>
      <c r="CI122" s="847"/>
      <c r="CJ122" s="847"/>
      <c r="CK122" s="869"/>
      <c r="CL122" s="855"/>
      <c r="CM122" s="855"/>
      <c r="CN122" s="855"/>
      <c r="CO122" s="856"/>
      <c r="CP122" s="835" t="s">
        <v>473</v>
      </c>
      <c r="CQ122" s="836"/>
      <c r="CR122" s="836"/>
      <c r="CS122" s="836"/>
      <c r="CT122" s="836"/>
      <c r="CU122" s="836"/>
      <c r="CV122" s="836"/>
      <c r="CW122" s="836"/>
      <c r="CX122" s="836"/>
      <c r="CY122" s="836"/>
      <c r="CZ122" s="836"/>
      <c r="DA122" s="836"/>
      <c r="DB122" s="836"/>
      <c r="DC122" s="836"/>
      <c r="DD122" s="836"/>
      <c r="DE122" s="836"/>
      <c r="DF122" s="837"/>
      <c r="DG122" s="816">
        <v>215595</v>
      </c>
      <c r="DH122" s="817"/>
      <c r="DI122" s="817"/>
      <c r="DJ122" s="817"/>
      <c r="DK122" s="817"/>
      <c r="DL122" s="817">
        <v>211682</v>
      </c>
      <c r="DM122" s="817"/>
      <c r="DN122" s="817"/>
      <c r="DO122" s="817"/>
      <c r="DP122" s="817"/>
      <c r="DQ122" s="817">
        <v>191259</v>
      </c>
      <c r="DR122" s="817"/>
      <c r="DS122" s="817"/>
      <c r="DT122" s="817"/>
      <c r="DU122" s="817"/>
      <c r="DV122" s="794">
        <v>5</v>
      </c>
      <c r="DW122" s="794"/>
      <c r="DX122" s="794"/>
      <c r="DY122" s="794"/>
      <c r="DZ122" s="795"/>
    </row>
    <row r="123" spans="1:130" s="230" customFormat="1" ht="26.25" customHeight="1" x14ac:dyDescent="0.2">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176</v>
      </c>
      <c r="AB123" s="780"/>
      <c r="AC123" s="780"/>
      <c r="AD123" s="780"/>
      <c r="AE123" s="781"/>
      <c r="AF123" s="782" t="s">
        <v>439</v>
      </c>
      <c r="AG123" s="780"/>
      <c r="AH123" s="780"/>
      <c r="AI123" s="780"/>
      <c r="AJ123" s="781"/>
      <c r="AK123" s="782" t="s">
        <v>439</v>
      </c>
      <c r="AL123" s="780"/>
      <c r="AM123" s="780"/>
      <c r="AN123" s="780"/>
      <c r="AO123" s="781"/>
      <c r="AP123" s="824" t="s">
        <v>176</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474</v>
      </c>
      <c r="BP123" s="878"/>
      <c r="BQ123" s="832">
        <v>13875731</v>
      </c>
      <c r="BR123" s="833"/>
      <c r="BS123" s="833"/>
      <c r="BT123" s="833"/>
      <c r="BU123" s="833"/>
      <c r="BV123" s="833">
        <v>14990447</v>
      </c>
      <c r="BW123" s="833"/>
      <c r="BX123" s="833"/>
      <c r="BY123" s="833"/>
      <c r="BZ123" s="833"/>
      <c r="CA123" s="833">
        <v>15392928</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v>24141</v>
      </c>
      <c r="DH123" s="780"/>
      <c r="DI123" s="780"/>
      <c r="DJ123" s="780"/>
      <c r="DK123" s="781"/>
      <c r="DL123" s="782">
        <v>22509</v>
      </c>
      <c r="DM123" s="780"/>
      <c r="DN123" s="780"/>
      <c r="DO123" s="780"/>
      <c r="DP123" s="781"/>
      <c r="DQ123" s="782">
        <v>20844</v>
      </c>
      <c r="DR123" s="780"/>
      <c r="DS123" s="780"/>
      <c r="DT123" s="780"/>
      <c r="DU123" s="781"/>
      <c r="DV123" s="824">
        <v>0.5</v>
      </c>
      <c r="DW123" s="825"/>
      <c r="DX123" s="825"/>
      <c r="DY123" s="825"/>
      <c r="DZ123" s="826"/>
    </row>
    <row r="124" spans="1:130" s="230" customFormat="1" ht="26.25" customHeight="1" thickBot="1" x14ac:dyDescent="0.25">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439</v>
      </c>
      <c r="AB124" s="780"/>
      <c r="AC124" s="780"/>
      <c r="AD124" s="780"/>
      <c r="AE124" s="781"/>
      <c r="AF124" s="782" t="s">
        <v>439</v>
      </c>
      <c r="AG124" s="780"/>
      <c r="AH124" s="780"/>
      <c r="AI124" s="780"/>
      <c r="AJ124" s="781"/>
      <c r="AK124" s="782" t="s">
        <v>176</v>
      </c>
      <c r="AL124" s="780"/>
      <c r="AM124" s="780"/>
      <c r="AN124" s="780"/>
      <c r="AO124" s="781"/>
      <c r="AP124" s="824" t="s">
        <v>439</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110.8</v>
      </c>
      <c r="BR124" s="831"/>
      <c r="BS124" s="831"/>
      <c r="BT124" s="831"/>
      <c r="BU124" s="831"/>
      <c r="BV124" s="831">
        <v>95.1</v>
      </c>
      <c r="BW124" s="831"/>
      <c r="BX124" s="831"/>
      <c r="BY124" s="831"/>
      <c r="BZ124" s="831"/>
      <c r="CA124" s="831">
        <v>87.3</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439</v>
      </c>
      <c r="DH124" s="764"/>
      <c r="DI124" s="764"/>
      <c r="DJ124" s="764"/>
      <c r="DK124" s="765"/>
      <c r="DL124" s="766" t="s">
        <v>176</v>
      </c>
      <c r="DM124" s="764"/>
      <c r="DN124" s="764"/>
      <c r="DO124" s="764"/>
      <c r="DP124" s="765"/>
      <c r="DQ124" s="766" t="s">
        <v>439</v>
      </c>
      <c r="DR124" s="764"/>
      <c r="DS124" s="764"/>
      <c r="DT124" s="764"/>
      <c r="DU124" s="765"/>
      <c r="DV124" s="848" t="s">
        <v>439</v>
      </c>
      <c r="DW124" s="849"/>
      <c r="DX124" s="849"/>
      <c r="DY124" s="849"/>
      <c r="DZ124" s="850"/>
    </row>
    <row r="125" spans="1:130" s="230" customFormat="1" ht="26.25" customHeight="1" x14ac:dyDescent="0.2">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439</v>
      </c>
      <c r="AB125" s="780"/>
      <c r="AC125" s="780"/>
      <c r="AD125" s="780"/>
      <c r="AE125" s="781"/>
      <c r="AF125" s="782" t="s">
        <v>439</v>
      </c>
      <c r="AG125" s="780"/>
      <c r="AH125" s="780"/>
      <c r="AI125" s="780"/>
      <c r="AJ125" s="781"/>
      <c r="AK125" s="782" t="s">
        <v>176</v>
      </c>
      <c r="AL125" s="780"/>
      <c r="AM125" s="780"/>
      <c r="AN125" s="780"/>
      <c r="AO125" s="781"/>
      <c r="AP125" s="824" t="s">
        <v>439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439</v>
      </c>
      <c r="DH125" s="842"/>
      <c r="DI125" s="842"/>
      <c r="DJ125" s="842"/>
      <c r="DK125" s="842"/>
      <c r="DL125" s="842" t="s">
        <v>439</v>
      </c>
      <c r="DM125" s="842"/>
      <c r="DN125" s="842"/>
      <c r="DO125" s="842"/>
      <c r="DP125" s="842"/>
      <c r="DQ125" s="842" t="s">
        <v>439</v>
      </c>
      <c r="DR125" s="842"/>
      <c r="DS125" s="842"/>
      <c r="DT125" s="842"/>
      <c r="DU125" s="842"/>
      <c r="DV125" s="843" t="s">
        <v>439</v>
      </c>
      <c r="DW125" s="843"/>
      <c r="DX125" s="843"/>
      <c r="DY125" s="843"/>
      <c r="DZ125" s="844"/>
    </row>
    <row r="126" spans="1:130" s="230" customFormat="1" ht="26.25" customHeight="1" thickBot="1" x14ac:dyDescent="0.25">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439</v>
      </c>
      <c r="AB126" s="780"/>
      <c r="AC126" s="780"/>
      <c r="AD126" s="780"/>
      <c r="AE126" s="781"/>
      <c r="AF126" s="782" t="s">
        <v>439</v>
      </c>
      <c r="AG126" s="780"/>
      <c r="AH126" s="780"/>
      <c r="AI126" s="780"/>
      <c r="AJ126" s="781"/>
      <c r="AK126" s="782" t="s">
        <v>439</v>
      </c>
      <c r="AL126" s="780"/>
      <c r="AM126" s="780"/>
      <c r="AN126" s="780"/>
      <c r="AO126" s="781"/>
      <c r="AP126" s="824" t="s">
        <v>439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439</v>
      </c>
      <c r="DH126" s="817"/>
      <c r="DI126" s="817"/>
      <c r="DJ126" s="817"/>
      <c r="DK126" s="817"/>
      <c r="DL126" s="817" t="s">
        <v>439</v>
      </c>
      <c r="DM126" s="817"/>
      <c r="DN126" s="817"/>
      <c r="DO126" s="817"/>
      <c r="DP126" s="817"/>
      <c r="DQ126" s="817" t="s">
        <v>439</v>
      </c>
      <c r="DR126" s="817"/>
      <c r="DS126" s="817"/>
      <c r="DT126" s="817"/>
      <c r="DU126" s="817"/>
      <c r="DV126" s="794" t="s">
        <v>439</v>
      </c>
      <c r="DW126" s="794"/>
      <c r="DX126" s="794"/>
      <c r="DY126" s="794"/>
      <c r="DZ126" s="795"/>
    </row>
    <row r="127" spans="1:130" s="230" customFormat="1" ht="26.25" customHeight="1" x14ac:dyDescent="0.2">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9363</v>
      </c>
      <c r="AB127" s="780"/>
      <c r="AC127" s="780"/>
      <c r="AD127" s="780"/>
      <c r="AE127" s="781"/>
      <c r="AF127" s="782">
        <v>9548</v>
      </c>
      <c r="AG127" s="780"/>
      <c r="AH127" s="780"/>
      <c r="AI127" s="780"/>
      <c r="AJ127" s="781"/>
      <c r="AK127" s="782">
        <v>9718</v>
      </c>
      <c r="AL127" s="780"/>
      <c r="AM127" s="780"/>
      <c r="AN127" s="780"/>
      <c r="AO127" s="781"/>
      <c r="AP127" s="824">
        <v>0.3</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439</v>
      </c>
      <c r="DH127" s="817"/>
      <c r="DI127" s="817"/>
      <c r="DJ127" s="817"/>
      <c r="DK127" s="817"/>
      <c r="DL127" s="817" t="s">
        <v>439</v>
      </c>
      <c r="DM127" s="817"/>
      <c r="DN127" s="817"/>
      <c r="DO127" s="817"/>
      <c r="DP127" s="817"/>
      <c r="DQ127" s="817" t="s">
        <v>439</v>
      </c>
      <c r="DR127" s="817"/>
      <c r="DS127" s="817"/>
      <c r="DT127" s="817"/>
      <c r="DU127" s="817"/>
      <c r="DV127" s="794" t="s">
        <v>439</v>
      </c>
      <c r="DW127" s="794"/>
      <c r="DX127" s="794"/>
      <c r="DY127" s="794"/>
      <c r="DZ127" s="795"/>
    </row>
    <row r="128" spans="1:130" s="230" customFormat="1" ht="26.25" customHeight="1" thickBot="1" x14ac:dyDescent="0.25">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29965</v>
      </c>
      <c r="AB128" s="801"/>
      <c r="AC128" s="801"/>
      <c r="AD128" s="801"/>
      <c r="AE128" s="802"/>
      <c r="AF128" s="803">
        <v>29893</v>
      </c>
      <c r="AG128" s="801"/>
      <c r="AH128" s="801"/>
      <c r="AI128" s="801"/>
      <c r="AJ128" s="802"/>
      <c r="AK128" s="803">
        <v>27982</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439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t="s">
        <v>439</v>
      </c>
      <c r="DH128" s="791"/>
      <c r="DI128" s="791"/>
      <c r="DJ128" s="791"/>
      <c r="DK128" s="791"/>
      <c r="DL128" s="791" t="s">
        <v>439</v>
      </c>
      <c r="DM128" s="791"/>
      <c r="DN128" s="791"/>
      <c r="DO128" s="791"/>
      <c r="DP128" s="791"/>
      <c r="DQ128" s="791" t="s">
        <v>176</v>
      </c>
      <c r="DR128" s="791"/>
      <c r="DS128" s="791"/>
      <c r="DT128" s="791"/>
      <c r="DU128" s="791"/>
      <c r="DV128" s="792" t="s">
        <v>439</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4683277</v>
      </c>
      <c r="AB129" s="780"/>
      <c r="AC129" s="780"/>
      <c r="AD129" s="780"/>
      <c r="AE129" s="781"/>
      <c r="AF129" s="782">
        <v>4998229</v>
      </c>
      <c r="AG129" s="780"/>
      <c r="AH129" s="780"/>
      <c r="AI129" s="780"/>
      <c r="AJ129" s="781"/>
      <c r="AK129" s="782">
        <v>4933481</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176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1019228</v>
      </c>
      <c r="AB130" s="780"/>
      <c r="AC130" s="780"/>
      <c r="AD130" s="780"/>
      <c r="AE130" s="781"/>
      <c r="AF130" s="782">
        <v>1037578</v>
      </c>
      <c r="AG130" s="780"/>
      <c r="AH130" s="780"/>
      <c r="AI130" s="780"/>
      <c r="AJ130" s="781"/>
      <c r="AK130" s="782">
        <v>1109920</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10.199999999999999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3664049</v>
      </c>
      <c r="AB131" s="764"/>
      <c r="AC131" s="764"/>
      <c r="AD131" s="764"/>
      <c r="AE131" s="765"/>
      <c r="AF131" s="766">
        <v>3960651</v>
      </c>
      <c r="AG131" s="764"/>
      <c r="AH131" s="764"/>
      <c r="AI131" s="764"/>
      <c r="AJ131" s="765"/>
      <c r="AK131" s="766">
        <v>3823561</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v>87.3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9.64927052</v>
      </c>
      <c r="AB132" s="745"/>
      <c r="AC132" s="745"/>
      <c r="AD132" s="745"/>
      <c r="AE132" s="746"/>
      <c r="AF132" s="747">
        <v>9.2088396580000005</v>
      </c>
      <c r="AG132" s="745"/>
      <c r="AH132" s="745"/>
      <c r="AI132" s="745"/>
      <c r="AJ132" s="746"/>
      <c r="AK132" s="747">
        <v>11.83828374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9.6999999999999993</v>
      </c>
      <c r="AB133" s="724"/>
      <c r="AC133" s="724"/>
      <c r="AD133" s="724"/>
      <c r="AE133" s="725"/>
      <c r="AF133" s="723">
        <v>9.6</v>
      </c>
      <c r="AG133" s="724"/>
      <c r="AH133" s="724"/>
      <c r="AI133" s="724"/>
      <c r="AJ133" s="725"/>
      <c r="AK133" s="723">
        <v>10.199999999999999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kMZoQIrwcGfLqJPtJPKdtkoouApmtXZvqa2CKll3q7UrA3lQOCOXPEtcojusoPxlJZIbhheD+Us29HFgbEdng==" saltValue="ptdu2ABYqx3VKVM+mxBR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L19" zoomScale="55" zoomScaleNormal="85" zoomScaleSheetLayoutView="55" workbookViewId="0">
      <selection activeCell="DI30" sqref="DI30"/>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Il5yepTL4POxIFFHi7uwSzZQQyAYnpsRD0i5509w3EF/Lshshue8hMJLzlwnrogOTP0F3nB9SICpfwiq56yCA==" saltValue="OJZwB+D9SHovPcfMOObf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47"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3jJWuVkDMXSr8ywrtVcuqn+5uVDh9xo1lsmnZh55hBgnpHc26t0ob2mfQgG/XZ9kXDu/rvoXODG16fH7K8dJSQ==" saltValue="5yb/8LOGlBBi89CXcJGe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3"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8" t="s">
        <v>503</v>
      </c>
      <c r="AP7" s="272"/>
      <c r="AQ7" s="273" t="s">
        <v>504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9"/>
      <c r="AP8" s="278" t="s">
        <v>505</v>
      </c>
      <c r="AQ8" s="279" t="s">
        <v>506</v>
      </c>
      <c r="AR8" s="280" t="s">
        <v>507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40" t="s">
        <v>508</v>
      </c>
      <c r="AL9" s="1141"/>
      <c r="AM9" s="1141"/>
      <c r="AN9" s="1142"/>
      <c r="AO9" s="281">
        <v>1406691</v>
      </c>
      <c r="AP9" s="281">
        <v>207354</v>
      </c>
      <c r="AQ9" s="282">
        <v>139150</v>
      </c>
      <c r="AR9" s="283">
        <v>49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40" t="s">
        <v>509</v>
      </c>
      <c r="AL10" s="1141"/>
      <c r="AM10" s="1141"/>
      <c r="AN10" s="1142"/>
      <c r="AO10" s="284">
        <v>250465</v>
      </c>
      <c r="AP10" s="284">
        <v>36920</v>
      </c>
      <c r="AQ10" s="285">
        <v>19663</v>
      </c>
      <c r="AR10" s="286">
        <v>87.8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40" t="s">
        <v>510</v>
      </c>
      <c r="AL11" s="1141"/>
      <c r="AM11" s="1141"/>
      <c r="AN11" s="1142"/>
      <c r="AO11" s="284">
        <v>21318</v>
      </c>
      <c r="AP11" s="284">
        <v>3142</v>
      </c>
      <c r="AQ11" s="285">
        <v>1097</v>
      </c>
      <c r="AR11" s="286">
        <v>186.4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40" t="s">
        <v>511</v>
      </c>
      <c r="AL12" s="1141"/>
      <c r="AM12" s="1141"/>
      <c r="AN12" s="1142"/>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40" t="s">
        <v>513</v>
      </c>
      <c r="AL13" s="1141"/>
      <c r="AM13" s="1141"/>
      <c r="AN13" s="1142"/>
      <c r="AO13" s="284">
        <v>32799</v>
      </c>
      <c r="AP13" s="284">
        <v>4835</v>
      </c>
      <c r="AQ13" s="285">
        <v>5184</v>
      </c>
      <c r="AR13" s="286">
        <v>-6.7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40" t="s">
        <v>514</v>
      </c>
      <c r="AL14" s="1141"/>
      <c r="AM14" s="1141"/>
      <c r="AN14" s="1142"/>
      <c r="AO14" s="284">
        <v>4831</v>
      </c>
      <c r="AP14" s="284">
        <v>712</v>
      </c>
      <c r="AQ14" s="285">
        <v>3143</v>
      </c>
      <c r="AR14" s="286">
        <v>-77.3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3" t="s">
        <v>515</v>
      </c>
      <c r="AL15" s="1144"/>
      <c r="AM15" s="1144"/>
      <c r="AN15" s="1145"/>
      <c r="AO15" s="284">
        <v>-94087</v>
      </c>
      <c r="AP15" s="284">
        <v>-13869</v>
      </c>
      <c r="AQ15" s="285">
        <v>-11320</v>
      </c>
      <c r="AR15" s="286">
        <v>22.5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3" t="s">
        <v>188</v>
      </c>
      <c r="AL16" s="1144"/>
      <c r="AM16" s="1144"/>
      <c r="AN16" s="1145"/>
      <c r="AO16" s="284">
        <v>1622017</v>
      </c>
      <c r="AP16" s="284">
        <v>239094</v>
      </c>
      <c r="AQ16" s="285">
        <v>156916</v>
      </c>
      <c r="AR16" s="286">
        <v>52.4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6" t="s">
        <v>520</v>
      </c>
      <c r="AL21" s="1147"/>
      <c r="AM21" s="1147"/>
      <c r="AN21" s="1148"/>
      <c r="AO21" s="297">
        <v>16.95</v>
      </c>
      <c r="AP21" s="298">
        <v>13.85</v>
      </c>
      <c r="AQ21" s="299">
        <v>3.1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6" t="s">
        <v>521</v>
      </c>
      <c r="AL22" s="1147"/>
      <c r="AM22" s="1147"/>
      <c r="AN22" s="1148"/>
      <c r="AO22" s="302">
        <v>97.3</v>
      </c>
      <c r="AP22" s="303">
        <v>95.5</v>
      </c>
      <c r="AQ22" s="304">
        <v>1.8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9" t="s">
        <v>522</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c r="AT26" s="267"/>
    </row>
    <row r="27" spans="1:46" ht="13" x14ac:dyDescent="0.2">
      <c r="A27" s="309"/>
      <c r="AO27" s="262"/>
      <c r="AP27" s="262"/>
      <c r="AQ27" s="262"/>
      <c r="AR27" s="262"/>
      <c r="AS27" s="262"/>
      <c r="AT27" s="262"/>
    </row>
    <row r="28" spans="1:46" ht="16.5"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8" t="s">
        <v>503</v>
      </c>
      <c r="AP30" s="272"/>
      <c r="AQ30" s="273" t="s">
        <v>504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9"/>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1274147</v>
      </c>
      <c r="AP32" s="312">
        <v>187816</v>
      </c>
      <c r="AQ32" s="313">
        <v>83132</v>
      </c>
      <c r="AR32" s="314">
        <v>125.9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t="s">
        <v>512</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301039</v>
      </c>
      <c r="AP35" s="312">
        <v>44375</v>
      </c>
      <c r="AQ35" s="313">
        <v>18852</v>
      </c>
      <c r="AR35" s="314">
        <v>135.4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5534</v>
      </c>
      <c r="AP36" s="312">
        <v>816</v>
      </c>
      <c r="AQ36" s="313">
        <v>4344</v>
      </c>
      <c r="AR36" s="314">
        <v>-81.2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9718</v>
      </c>
      <c r="AP37" s="312">
        <v>1432</v>
      </c>
      <c r="AQ37" s="313">
        <v>1642</v>
      </c>
      <c r="AR37" s="314">
        <v>-12.8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v>108</v>
      </c>
      <c r="AP38" s="315">
        <v>16</v>
      </c>
      <c r="AQ38" s="316">
        <v>19</v>
      </c>
      <c r="AR38" s="304">
        <v>-15.8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-27982</v>
      </c>
      <c r="AP39" s="312">
        <v>-4125</v>
      </c>
      <c r="AQ39" s="313">
        <v>-4399</v>
      </c>
      <c r="AR39" s="314">
        <v>-6.2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-1109920</v>
      </c>
      <c r="AP40" s="312">
        <v>-163608</v>
      </c>
      <c r="AQ40" s="313">
        <v>-69608</v>
      </c>
      <c r="AR40" s="314">
        <v>135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452644</v>
      </c>
      <c r="AP41" s="312">
        <v>66722</v>
      </c>
      <c r="AQ41" s="313">
        <v>33982</v>
      </c>
      <c r="AR41" s="314">
        <v>96.3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3" t="s">
        <v>503</v>
      </c>
      <c r="AN49" s="1125" t="s">
        <v>537</v>
      </c>
      <c r="AO49" s="1126"/>
      <c r="AP49" s="1126"/>
      <c r="AQ49" s="1126"/>
      <c r="AR49" s="112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4"/>
      <c r="AN50" s="328" t="s">
        <v>538</v>
      </c>
      <c r="AO50" s="329" t="s">
        <v>539</v>
      </c>
      <c r="AP50" s="330" t="s">
        <v>540</v>
      </c>
      <c r="AQ50" s="331" t="s">
        <v>541</v>
      </c>
      <c r="AR50" s="332" t="s">
        <v>542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1565482</v>
      </c>
      <c r="AN51" s="334">
        <v>210953</v>
      </c>
      <c r="AO51" s="335">
        <v>24.8</v>
      </c>
      <c r="AP51" s="336">
        <v>121449</v>
      </c>
      <c r="AQ51" s="337">
        <v>4.5999999999999996</v>
      </c>
      <c r="AR51" s="338">
        <v>20.2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614448</v>
      </c>
      <c r="AN52" s="342">
        <v>82799</v>
      </c>
      <c r="AO52" s="343">
        <v>90.5</v>
      </c>
      <c r="AP52" s="344">
        <v>62922</v>
      </c>
      <c r="AQ52" s="345">
        <v>2.2000000000000002</v>
      </c>
      <c r="AR52" s="346">
        <v>88.3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1422571</v>
      </c>
      <c r="AN53" s="334">
        <v>196190</v>
      </c>
      <c r="AO53" s="335">
        <v>-7</v>
      </c>
      <c r="AP53" s="336">
        <v>145139</v>
      </c>
      <c r="AQ53" s="337">
        <v>19.5</v>
      </c>
      <c r="AR53" s="338">
        <v>-26.5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699673</v>
      </c>
      <c r="AN54" s="342">
        <v>96493</v>
      </c>
      <c r="AO54" s="343">
        <v>16.5</v>
      </c>
      <c r="AP54" s="344">
        <v>83762</v>
      </c>
      <c r="AQ54" s="345">
        <v>33.1</v>
      </c>
      <c r="AR54" s="346">
        <v>-16.600000000000001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2362761</v>
      </c>
      <c r="AN55" s="334">
        <v>334479</v>
      </c>
      <c r="AO55" s="335">
        <v>70.5</v>
      </c>
      <c r="AP55" s="336">
        <v>125391</v>
      </c>
      <c r="AQ55" s="337">
        <v>-13.6</v>
      </c>
      <c r="AR55" s="338">
        <v>84.1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1602807</v>
      </c>
      <c r="AN56" s="342">
        <v>226898</v>
      </c>
      <c r="AO56" s="343">
        <v>135.1</v>
      </c>
      <c r="AP56" s="344">
        <v>68516</v>
      </c>
      <c r="AQ56" s="345">
        <v>-18.2</v>
      </c>
      <c r="AR56" s="346">
        <v>153.30000000000001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2522585</v>
      </c>
      <c r="AN57" s="334">
        <v>362232</v>
      </c>
      <c r="AO57" s="335">
        <v>8.3000000000000007</v>
      </c>
      <c r="AP57" s="336">
        <v>138402</v>
      </c>
      <c r="AQ57" s="337">
        <v>10.4</v>
      </c>
      <c r="AR57" s="338">
        <v>-2.1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859953</v>
      </c>
      <c r="AN58" s="342">
        <v>123485</v>
      </c>
      <c r="AO58" s="343">
        <v>-45.6</v>
      </c>
      <c r="AP58" s="344">
        <v>70652</v>
      </c>
      <c r="AQ58" s="345">
        <v>3.1</v>
      </c>
      <c r="AR58" s="346">
        <v>-48.7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2143876</v>
      </c>
      <c r="AN59" s="334">
        <v>316019</v>
      </c>
      <c r="AO59" s="335">
        <v>-12.8</v>
      </c>
      <c r="AP59" s="336">
        <v>146367</v>
      </c>
      <c r="AQ59" s="337">
        <v>5.8</v>
      </c>
      <c r="AR59" s="338">
        <v>-18.600000000000001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867695</v>
      </c>
      <c r="AN60" s="342">
        <v>127903</v>
      </c>
      <c r="AO60" s="343">
        <v>3.6</v>
      </c>
      <c r="AP60" s="344">
        <v>79441</v>
      </c>
      <c r="AQ60" s="345">
        <v>12.4</v>
      </c>
      <c r="AR60" s="346">
        <v>-8.8000000000000007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2003455</v>
      </c>
      <c r="AN61" s="349">
        <v>283975</v>
      </c>
      <c r="AO61" s="350">
        <v>16.8</v>
      </c>
      <c r="AP61" s="351">
        <v>135350</v>
      </c>
      <c r="AQ61" s="352">
        <v>5.3</v>
      </c>
      <c r="AR61" s="338">
        <v>11.5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928915</v>
      </c>
      <c r="AN62" s="342">
        <v>131516</v>
      </c>
      <c r="AO62" s="343">
        <v>40</v>
      </c>
      <c r="AP62" s="344">
        <v>73059</v>
      </c>
      <c r="AQ62" s="345">
        <v>6.5</v>
      </c>
      <c r="AR62" s="346">
        <v>33.5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zJEce8sp+tIGA8j4EXQ0sCytdds7NDQJ9YY0Zvcf7g9m/oGyUuN6XAu9+U07rIx+7XbEnYN/tugX0k8dAOBRVA==" saltValue="0pju4UOJ7ghuIHVgR8lk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92"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B3NHWqgOCo6qxivs02euA8YW5UWX9Jj7NR7PTIgkdlYIaAAHFH9QvP2YnHwslhukSYD5sacZkyjKI6PLXnNTA==" saltValue="ND+mz3YzNn5w1M+QldYl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Z89"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G+a0BihnIeTWilq9rIYxnVStWlfTahytjnYXXnyNMz2n6SsYR6/sKoN6v5rcJCOEjdQqpRjdwm2sFUz76FQIZQ==" saltValue="DK3g9dR3XWQXIUcZJKXS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4"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149" t="s">
        <v>3</v>
      </c>
      <c r="D47" s="1149"/>
      <c r="E47" s="1150"/>
      <c r="F47" s="11">
        <v>28.23</v>
      </c>
      <c r="G47" s="12">
        <v>27.56</v>
      </c>
      <c r="H47" s="12">
        <v>27.54</v>
      </c>
      <c r="I47" s="12">
        <v>28.28</v>
      </c>
      <c r="J47" s="13">
        <v>29.77</v>
      </c>
    </row>
    <row r="48" spans="2:10" ht="57.75" customHeight="1" x14ac:dyDescent="0.2">
      <c r="B48" s="14"/>
      <c r="C48" s="1151" t="s">
        <v>4</v>
      </c>
      <c r="D48" s="1151"/>
      <c r="E48" s="1152"/>
      <c r="F48" s="15">
        <v>0.63</v>
      </c>
      <c r="G48" s="16">
        <v>1.43</v>
      </c>
      <c r="H48" s="16">
        <v>1.78</v>
      </c>
      <c r="I48" s="16">
        <v>2.4500000000000002</v>
      </c>
      <c r="J48" s="17">
        <v>1.86</v>
      </c>
    </row>
    <row r="49" spans="2:10" ht="57.75" customHeight="1" thickBot="1" x14ac:dyDescent="0.25">
      <c r="B49" s="18"/>
      <c r="C49" s="1153" t="s">
        <v>5</v>
      </c>
      <c r="D49" s="1153"/>
      <c r="E49" s="1154"/>
      <c r="F49" s="19">
        <v>6.66</v>
      </c>
      <c r="G49" s="20">
        <v>0.59</v>
      </c>
      <c r="H49" s="20">
        <v>4.09</v>
      </c>
      <c r="I49" s="20">
        <v>6.64</v>
      </c>
      <c r="J49" s="21">
        <v>1.78</v>
      </c>
    </row>
    <row r="50" spans="2:10" ht="13" x14ac:dyDescent="0.2"/>
  </sheetData>
  <sheetProtection algorithmName="SHA-512" hashValue="1bGl49saJyQkGYZSboi8ztFj3ZxhRpkEM+UPgzpVCrnwI0REBd0u/taZkDcvB8G8dqjTZsDKpu2pCQ85VBHDPg==" saltValue="D71VEMVR8S+nyfY5BJn9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2024-03-14T00:53:41Z</cp:lastPrinted>
  <dcterms:created xsi:type="dcterms:W3CDTF">2024-02-05T02:44:24Z</dcterms:created>
  <dcterms:modified xsi:type="dcterms:W3CDTF">2024-03-27T09:44:31Z</dcterms:modified>
  <cp:category/>
</cp:coreProperties>
</file>