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0" yWindow="0" windowWidth="15360" windowHeight="7640"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C40" i="10"/>
  <c r="CO39" i="10"/>
  <c r="BE39" i="10"/>
  <c r="AM39" i="10"/>
  <c r="C39" i="10"/>
  <c r="CO38" i="10"/>
  <c r="BE38" i="10"/>
  <c r="AM38" i="10"/>
  <c r="C38" i="10"/>
  <c r="CO37" i="10"/>
  <c r="BE37" i="10"/>
  <c r="AM37" i="10"/>
  <c r="C37" i="10"/>
  <c r="BE36" i="10"/>
  <c r="AM36" i="10"/>
  <c r="BE35" i="10"/>
  <c r="AM35" i="10"/>
  <c r="C34" i="10"/>
  <c r="C35" i="10" s="1"/>
  <c r="C36" i="10" l="1"/>
  <c r="U34" i="10"/>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<sst xmlns="http://schemas.openxmlformats.org/spreadsheetml/2006/main" count="1123" uniqueCount="632">
  <si>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</si>
  <si>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</si>
  <si>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</si>
  <si>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</si>
  <si>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</si>
  <si>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</si>
  <si>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</si>
  <si>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</si>
  <si>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</si>
  <si>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</si>
  <si>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</si>
  <si>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</si>
  <si>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</si>
  <si>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</si>
  <si>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</si>
  <si>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</si>
  <si>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</si>
  <si>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</si>
  <si>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</si>
  <si>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</si>
  <si>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</si>
  <si>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</si>
  <si>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</si>
  <si>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</si>
  <si>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</si>
  <si>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</si>
  <si>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</si>
  <si>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</si>
  <si>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</si>
  <si>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</si>
  <si>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</si>
  <si>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</si>
  <si>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</si>
  <si>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</si>
  <si>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</si>
  <si>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</si>
  <si>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</si>
  <si>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</si>
  <si>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</si>
  <si>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</si>
  <si>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</si>
  <si>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</si>
  <si>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</si>
  <si>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</si>
  <si>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</si>
  <si>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</si>
  <si>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</si>
  <si>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</si>
  <si>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</si>
  <si>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</si>
  <si>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</si>
  <si>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</si>
  <si>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</si>
  <si>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</si>
  <si>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</si>
  <si>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</si>
  <si>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</si>
  <si>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</si>
  <si>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</si>
  <si>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</si>
  <si>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</si>
  <si>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</si>
  <si>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</si>
  <si>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</si>
  <si>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</si>
  <si>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</si>
  <si>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</si>
  <si>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</si>
  <si>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</si>
  <si>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</si>
  <si>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</si>
  <si>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</si>
  <si>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</si>
  <si>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</si>
  <si>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</si>
  <si>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</si>
  <si>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</si>
  <si>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</si>
  <si>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</si>
  <si>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</si>
  <si>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</si>
  <si>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</si>
  <si>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</si>
  <si>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</si>
  <si>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</si>
  <si>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</si>
  <si>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</si>
  <si>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</si>
  <si>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</si>
  <si>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</si>
  <si>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</si>
  <si>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</si>
  <si>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</si>
  <si>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</si>
  <si>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</si>
  <si>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</si>
  <si>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</si>
  <si>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</si>
  <si>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</si>
  <si>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</si>
  <si>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</si>
  <si>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</si>
  <si>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</si>
  <si>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</si>
  <si>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</si>
  <si>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</si>
  <si>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</si>
  <si>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</si>
  <si>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</si>
  <si>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</si>
  <si>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</si>
  <si>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</si>
  <si>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</si>
  <si>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</si>
  <si>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</si>
  <si>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</si>
  <si>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</si>
  <si>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</si>
  <si>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</si>
  <si>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</si>
  <si>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</si>
  <si>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</si>
  <si>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</si>
  <si>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</si>
  <si>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</si>
  <si>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</si>
  <si>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</si>
  <si>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</si>
  <si>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</si>
  <si>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</si>
  <si>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</si>
  <si>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</si>
  <si>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</si>
  <si>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</si>
  <si>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</si>
  <si>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</si>
  <si>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</si>
  <si>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</si>
  <si>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</si>
  <si>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</si>
  <si>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</si>
  <si>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</si>
  <si>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</si>
  <si>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</si>
  <si>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</si>
  <si>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</si>
  <si>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</si>
  <si>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</si>
  <si>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</si>
  <si>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</si>
  <si>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</si>
  <si>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</si>
  <si>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</si>
  <si>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</si>
  <si>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</si>
  <si>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</si>
  <si>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</si>
  <si>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</si>
  <si>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</si>
  <si>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</si>
  <si>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</si>
  <si>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</si>
  <si>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</si>
  <si>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</si>
  <si>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</si>
  <si>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</si>
  <si>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</si>
  <si>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</si>
  <si>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</si>
  <si>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</si>
  <si>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</si>
  <si>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</si>
  <si>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</si>
  <si>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</si>
  <si>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</si>
  <si>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</si>
  <si>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</si>
  <si>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</si>
  <si>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</si>
  <si>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</si>
  <si>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</si>
  <si>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</si>
  <si>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</si>
  <si>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</si>
  <si>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</si>
  <si>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</si>
  <si>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</si>
  <si>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</si>
  <si>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</si>
  <si>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</si>
  <si>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</si>
  <si>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</si>
  <si>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</si>
  <si>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</si>
  <si>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</si>
  <si>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</si>
  <si>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</si>
  <si>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</si>
  <si>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</si>
  <si>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</si>
  <si>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</si>
  <si>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</si>
  <si>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</si>
  <si>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</si>
  <si>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</si>
  <si>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</si>
  <si>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</si>
  <si>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</si>
  <si>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</si>
  <si>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</si>
  <si>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</si>
  <si>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</si>
  <si>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</si>
  <si>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</si>
  <si>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</si>
  <si>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</si>
  <si>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</si>
  <si>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</si>
  <si>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</si>
  <si>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</si>
  <si>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</si>
  <si>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</si>
  <si>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</si>
  <si>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</si>
  <si>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</si>
  <si>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</si>
  <si>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</si>
  <si>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</si>
  <si>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</si>
  <si>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</si>
  <si>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</si>
  <si>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</si>
  <si>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</si>
  <si>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</si>
  <si>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</si>
  <si>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</si>
  <si>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</si>
  <si>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</si>
  <si>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</si>
  <si>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</si>
  <si>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</si>
  <si>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</si>
  <si>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</si>
  <si>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</si>
  <si>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</si>
  <si>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</si>
  <si>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</si>
  <si>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</si>
  <si>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</si>
  <si>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</si>
  <si>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</si>
  <si>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</si>
  <si>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</si>
  <si>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</si>
  <si>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</si>
  <si>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</si>
  <si>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</si>
  <si>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</si>
  <si>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</si>
  <si>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</si>
  <si>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</si>
  <si>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</si>
  <si>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</si>
  <si>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</si>
  <si>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</si>
  <si>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</si>
  <si>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</si>
  <si>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</si>
  <si>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</si>
  <si>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</si>
  <si>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</si>
  <si>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</si>
  <si>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</si>
  <si>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</si>
  <si>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</si>
  <si>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</si>
  <si>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</si>
  <si>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</si>
  <si>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</si>
  <si>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</si>
  <si>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</si>
  <si>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</si>
  <si>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</si>
  <si>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</si>
  <si>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</si>
  <si>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</si>
  <si>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</si>
  <si>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</si>
  <si>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</si>
  <si>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</si>
  <si>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</si>
  <si>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</si>
  <si>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</si>
  <si>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</si>
  <si>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</si>
  <si>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</si>
  <si>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</si>
  <si>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</si>
  <si>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</si>
  <si>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</si>
  <si>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</si>
  <si>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</si>
  <si>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</si>
  <si>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</si>
  <si>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</si>
  <si>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</si>
  <si>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</si>
  <si>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</si>
  <si>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</si>
  <si>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</si>
  <si>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</si>
  <si>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</si>
  <si>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</si>
  <si>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</si>
  <si>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</si>
  <si>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</si>
  <si>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</si>
  <si>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</si>
  <si>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</si>
  <si>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</si>
  <si>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</si>
  <si>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</si>
  <si>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</si>
  <si>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</si>
  <si>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</si>
  <si>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</si>
  <si>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</si>
  <si>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</si>
  <si>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</si>
  <si>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</si>
  <si>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</si>
  <si>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</si>
  <si>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</si>
  <si>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</si>
  <si>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</si>
  <si>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</si>
  <si>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</si>
  <si>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</si>
  <si>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</si>
  <si>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</si>
  <si>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</si>
  <si>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</si>
  <si>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</si>
  <si>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</si>
  <si>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</si>
  <si>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</si>
  <si>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</si>
  <si>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</si>
  <si>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</si>
  <si>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</si>
  <si>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</si>
  <si>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</si>
  <si>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</si>
  <si>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</si>
  <si>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</si>
  <si>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</si>
  <si>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</si>
  <si>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</si>
  <si>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</si>
  <si>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</si>
  <si>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</si>
  <si>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</si>
  <si>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</si>
  <si>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</si>
  <si>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</si>
  <si>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</si>
  <si>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</si>
  <si>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</si>
  <si>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</si>
  <si>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</si>
  <si>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</si>
  <si>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</si>
  <si>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</si>
  <si>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</si>
  <si>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</si>
  <si>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</si>
  <si>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</si>
  <si>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</si>
  <si>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</si>
  <si>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</si>
  <si>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</si>
  <si>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</si>
  <si>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</si>
  <si>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</si>
  <si>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</si>
  <si>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</si>
  <si>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</si>
  <si>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</si>
  <si>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</si>
  <si>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</si>
  <si>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</si>
  <si>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</si>
  <si>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</si>
  <si>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</si>
  <si>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</si>
  <si>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</si>
  <si>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</si>
  <si>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</si>
  <si>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</si>
  <si>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</si>
  <si>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</si>
  <si>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</si>
  <si>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</si>
  <si>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</si>
  <si>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</si>
  <si>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</si>
  <si>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</si>
  <si>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</si>
  <si>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</si>
  <si>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</si>
  <si>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</si>
  <si>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</si>
  <si>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</si>
  <si>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</si>
  <si>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</si>
  <si>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</si>
  <si>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</si>
  <si>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</si>
  <si>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</si>
  <si>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</si>
  <si>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</si>
  <si>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</si>
  <si>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</si>
  <si>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</si>
  <si>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</si>
  <si>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</si>
  <si>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</si>
  <si>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</si>
  <si>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</si>
  <si>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</si>
  <si>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</si>
  <si>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</si>
  <si>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</si>
  <si>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</si>
  <si>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</si>
  <si>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</si>
  <si>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</si>
  <si>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</si>
  <si>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</si>
  <si>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</si>
  <si>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</si>
  <si>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</si>
  <si>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</si>
  <si>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</si>
  <si>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</si>
  <si>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</si>
  <si>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</si>
  <si>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</si>
  <si>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</si>
  <si>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</si>
  <si>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</si>
  <si>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</si>
  <si>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</si>
  <si>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</si>
  <si>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</si>
  <si>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</si>
  <si>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</si>
  <si>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</si>
  <si>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</si>
  <si>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</si>
  <si>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</si>
  <si>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</si>
  <si>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</si>
  <si>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</si>
  <si>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</si>
  <si>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</si>
  <si>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</si>
  <si>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</si>
  <si>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</si>
  <si>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</si>
  <si>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</si>
  <si>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</si>
  <si>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</si>
  <si>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</si>
  <si>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</si>
  <si>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</si>
  <si>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</si>
  <si>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</si>
  <si>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</si>
  <si>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</si>
  <si>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</si>
  <si>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</si>
  <si>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</si>
  <si>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</si>
  <si>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</si>
  <si>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</si>
  <si>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</si>
  <si>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</si>
  <si>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</si>
  <si>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</si>
  <si>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</si>
  <si>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</si>
  <si>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</si>
  <si>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</si>
  <si>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</si>
  <si>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国民健康保険施設勘定（五箇診療所）特別会計</t>
    <phoneticPr fontId="5"/>
  </si>
  <si>
    <t>(Ｆ)</t>
    <phoneticPr fontId="5"/>
  </si>
  <si>
    <t>国民健康保険施設勘定（都万診療所）特別会計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</si>
  <si>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</si>
  <si>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</si>
  <si>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</si>
  <si>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</si>
  <si>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</si>
  <si>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</si>
  <si>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</si>
  <si>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</si>
  <si>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</si>
  <si>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</si>
  <si>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</si>
  <si>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</si>
  <si>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</si>
  <si>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</si>
  <si>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</si>
  <si>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</si>
  <si>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</si>
  <si>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</si>
  <si>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</si>
  <si>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</si>
  <si>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</si>
  <si>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</si>
  <si>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</si>
  <si>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</si>
  <si>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</si>
  <si>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</si>
  <si>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</si>
  <si>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</si>
  <si>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</si>
  <si>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</si>
  <si>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</si>
  <si>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</si>
  <si>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</si>
  <si>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</si>
  <si>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</si>
  <si>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</si>
  <si>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</si>
  <si>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</si>
  <si>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</si>
  <si>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</si>
  <si>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</si>
  <si>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</si>
  <si>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</si>
  <si>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</si>
  <si>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</si>
  <si>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</si>
  <si>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</si>
  <si>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</si>
  <si>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</si>
  <si>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</si>
  <si>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</si>
  <si>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</si>
  <si>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</si>
  <si>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</si>
  <si>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</si>
  <si>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</si>
  <si>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</si>
  <si>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</si>
  <si>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</si>
  <si>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</si>
  <si>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</si>
  <si>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</si>
  <si>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</si>
  <si>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</si>
  <si>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</si>
  <si>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</si>
  <si>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</si>
  <si>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</si>
  <si>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</si>
  <si>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</si>
  <si>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</si>
  <si>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</si>
  <si>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</si>
  <si>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</si>
  <si>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</si>
  <si>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</si>
  <si>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</si>
  <si>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</si>
  <si>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</si>
  <si>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</si>
  <si>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</si>
  <si>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</si>
  <si>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</si>
  <si>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</si>
  <si>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</si>
  <si>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1.40</t>
  </si>
  <si>
    <t>▲ 0.90</t>
  </si>
  <si>
    <t>▲ 1.34</t>
  </si>
  <si>
    <t>一般会計</t>
  </si>
  <si>
    <t>上水道事業会計</t>
  </si>
  <si>
    <t>国民健康保険事業勘定特別会計</t>
  </si>
  <si>
    <t>後期高齢者医療保険事業特別会計</t>
  </si>
  <si>
    <t>国民健康保険施設勘定（中村診療所）特別会計</t>
  </si>
  <si>
    <t>国民健康保険施設勘定（五箇診療所）特別会計</t>
  </si>
  <si>
    <t>国民健康保険施設勘定（都万診療所）特別会計</t>
  </si>
  <si>
    <t>訪問看護事業特別会計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</si>
  <si>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</si>
  <si>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</si>
  <si>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</si>
  <si>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</si>
  <si>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</si>
  <si>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</si>
  <si>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</si>
  <si>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</si>
  <si>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</si>
  <si>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</si>
  <si>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</si>
  <si>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</si>
  <si>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</si>
  <si>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</si>
  <si>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t>
    <phoneticPr fontId="2"/>
  </si>
  <si>
    <t>地域振興基金</t>
    <rPh sb="0" eb="6">
      <t>チイキシンコウキキン</t>
    </rPh>
    <phoneticPr fontId="5"/>
  </si>
  <si>
    <t>公共施設整備基金</t>
    <rPh sb="0" eb="8">
      <t>コウキョウシセツセイビキキン</t>
    </rPh>
    <phoneticPr fontId="5"/>
  </si>
  <si>
    <t>ふるさと隠岐の島応援基金</t>
    <rPh sb="4" eb="6">
      <t>オキ</t>
    </rPh>
    <rPh sb="7" eb="8">
      <t>シマ</t>
    </rPh>
    <rPh sb="8" eb="12">
      <t>オウエンキキン</t>
    </rPh>
    <phoneticPr fontId="5"/>
  </si>
  <si>
    <t>隠岐島油槽所整備基金</t>
    <rPh sb="0" eb="3">
      <t>オキトウ</t>
    </rPh>
    <rPh sb="3" eb="6">
      <t>ユソウショ</t>
    </rPh>
    <rPh sb="6" eb="10">
      <t>セイビキキン</t>
    </rPh>
    <phoneticPr fontId="5"/>
  </si>
  <si>
    <t>ふるさと創生基金</t>
    <rPh sb="4" eb="6">
      <t>ソウセイ</t>
    </rPh>
    <rPh sb="6" eb="8">
      <t>キキン</t>
    </rPh>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</si>
  <si>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</si>
  <si>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</si>
  <si>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</si>
  <si>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</si>
  <si>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</si>
  <si>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</si>
  <si>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</si>
  <si>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</si>
  <si>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</si>
  <si>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施設の老朽化に伴い年々上昇している。将来負担比率は上記でも述べたように据え置き期間のため昨年度よりは数値が減少している。しかし、来年度以降は元金償還が始まるため、数値も上昇する見込みである。</t>
    <rPh sb="38" eb="40">
      <t>ジョウキ</t>
    </rPh>
    <rPh sb="42" eb="43">
      <t>ノ</t>
    </rPh>
    <rPh sb="48" eb="49">
      <t>ス</t>
    </rPh>
    <rPh sb="57" eb="60">
      <t>サクネンド</t>
    </rPh>
    <rPh sb="63" eb="65">
      <t>スウチ</t>
    </rPh>
    <rPh sb="66" eb="68">
      <t>ゲンショウ</t>
    </rPh>
    <rPh sb="77" eb="82">
      <t>ライネンドイコウ</t>
    </rPh>
    <rPh sb="83" eb="85">
      <t>ガンキン</t>
    </rPh>
    <rPh sb="85" eb="87">
      <t>ショウカン</t>
    </rPh>
    <rPh sb="88" eb="89">
      <t>ハジ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</si>
  <si>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</si>
  <si>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</si>
  <si>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</si>
  <si>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</si>
  <si>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</si>
  <si>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</si>
  <si>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ったが、H29年度以降大規模事業が続いているため、将来負担比率はR3年度は減少しているが上昇傾向にあり、実質公債費比率も当面は上昇していく見込みである。</t>
    <rPh sb="205" eb="207">
      <t>ネンド</t>
    </rPh>
    <rPh sb="208" eb="21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</si>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</sst>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5E45-4478-94AE-6C5FAE8854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263724</c:v>
                </c:pt>
                <c:pt idx="1">
                  <c:v>226393</c:v>
                </c:pt>
                <c:pt idx="2">
                  <c:v>363825</c:v>
                </c:pt>
                <c:pt idx="3">
                  <c:v>349119</c:v>
                </c:pt>
                <c:pt idx="4">
                  <c:v>264541</c:v>
                </c:pt>
              </c:numCache>
            </c:numRef>
          </c:val>
          <c:smooth val="0"/>
          <c:extLst>
            <c:ext xmlns:c16="http://schemas.microsoft.com/office/drawing/2014/chart" uri="{C3380CC4-5D6E-409C-BE32-E72D297353CC}">
              <c16:uniqueId val="{00000001-5E45-4478-94AE-6C5FAE885461}"/>
            </c:ext>
          </c:extLst>
        </c:ser>
        <c:dLbls>
          <c:showLegendKey val="0"/>
          <c:showVal val="0"/>
          <c:showCatName val="0"/>
          <c:showSerName val="0"/>
          <c:showPercent val="0"/>
          <c:showBubbleSize val="0"/>
        </c:dLbls>
        <c:marker val="1"/>
        <c:smooth val="0"/>
        <c:axId val="404303624"/>
        <c:axId val="404298528"/>
      </c:lineChart>
      <c:catAx>
        <c:axId val="404303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98528"/>
        <c:crosses val="autoZero"/>
        <c:auto val="1"/>
        <c:lblAlgn val="ctr"/>
        <c:lblOffset val="100"/>
        <c:tickLblSkip val="1"/>
        <c:tickMarkSkip val="1"/>
        <c:noMultiLvlLbl val="0"/>
      </c:catAx>
      <c:valAx>
        <c:axId val="4042985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303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c:v>
                </c:pt>
                <c:pt idx="1">
                  <c:v>2.09</c:v>
                </c:pt>
                <c:pt idx="2">
                  <c:v>2.5099999999999998</c:v>
                </c:pt>
                <c:pt idx="3">
                  <c:v>2.88</c:v>
                </c:pt>
                <c:pt idx="4">
                  <c:v>2.89</c:v>
                </c:pt>
              </c:numCache>
            </c:numRef>
          </c:val>
          <c:extLst>
            <c:ext xmlns:c16="http://schemas.microsoft.com/office/drawing/2014/chart" uri="{C3380CC4-5D6E-409C-BE32-E72D297353CC}">
              <c16:uniqueId val="{00000000-D17E-4304-B9EA-E45399EC7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15.33</c:v>
                </c:pt>
                <c:pt idx="1">
                  <c:v>16.510000000000002</c:v>
                </c:pt>
                <c:pt idx="2">
                  <c:v>15.89</c:v>
                </c:pt>
                <c:pt idx="3">
                  <c:v>15.32</c:v>
                </c:pt>
                <c:pt idx="4">
                  <c:v>14.98</c:v>
                </c:pt>
              </c:numCache>
            </c:numRef>
          </c:val>
          <c:extLst>
            <c:ext xmlns:c16="http://schemas.microsoft.com/office/drawing/2014/chart" uri="{C3380CC4-5D6E-409C-BE32-E72D297353CC}">
              <c16:uniqueId val="{00000001-D17E-4304-B9EA-E45399EC71EA}"/>
            </c:ext>
          </c:extLst>
        </c:ser>
        <c:dLbls>
          <c:showLegendKey val="0"/>
          <c:showVal val="0"/>
          <c:showCatName val="0"/>
          <c:showSerName val="0"/>
          <c:showPercent val="0"/>
          <c:showBubbleSize val="0"/>
        </c:dLbls>
        <c:gapWidth val="250"/>
        <c:overlap val="100"/>
        <c:axId val="404299312"/>
        <c:axId val="404302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c:v>
                </c:pt>
                <c:pt idx="1">
                  <c:v>0.55000000000000004</c:v>
                </c:pt>
                <c:pt idx="2">
                  <c:v>-0.9</c:v>
                </c:pt>
                <c:pt idx="3">
                  <c:v>-1.34</c:v>
                </c:pt>
                <c:pt idx="4">
                  <c:v>7.0000000000000007E-2</c:v>
                </c:pt>
              </c:numCache>
            </c:numRef>
          </c:val>
          <c:smooth val="0"/>
          <c:extLst>
            <c:ext xmlns:c16="http://schemas.microsoft.com/office/drawing/2014/chart" uri="{C3380CC4-5D6E-409C-BE32-E72D297353CC}">
              <c16:uniqueId val="{00000002-D17E-4304-B9EA-E45399EC71EA}"/>
            </c:ext>
          </c:extLst>
        </c:ser>
        <c:dLbls>
          <c:showLegendKey val="0"/>
          <c:showVal val="0"/>
          <c:showCatName val="0"/>
          <c:showSerName val="0"/>
          <c:showPercent val="0"/>
          <c:showBubbleSize val="0"/>
        </c:dLbls>
        <c:marker val="1"/>
        <c:smooth val="0"/>
        <c:axId val="404299312"/>
        <c:axId val="404302840"/>
      </c:lineChart>
      <c:catAx>
        <c:axId val="40429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302840"/>
        <c:crosses val="autoZero"/>
        <c:auto val="1"/>
        <c:lblAlgn val="ctr"/>
        <c:lblOffset val="100"/>
        <c:tickLblSkip val="1"/>
        <c:tickMarkSkip val="1"/>
        <c:noMultiLvlLbl val="0"/>
      </c:catAx>
      <c:valAx>
        <c:axId val="404302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9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0.08</c:v>
                </c:pt>
                <c:pt idx="4">
                  <c:v>#N/A</c:v>
                </c:pt>
                <c:pt idx="5">
                  <c:v>0.04</c:v>
                </c:pt>
                <c:pt idx="6">
                  <c:v>#N/A</c:v>
                </c:pt>
                <c:pt idx="7">
                  <c:v>0.02</c:v>
                </c:pt>
                <c:pt idx="8">
                  <c:v>#N/A</c:v>
                </c:pt>
                <c:pt idx="9">
                  <c:v>0.01</c:v>
                </c:pt>
              </c:numCache>
            </c:numRef>
          </c:val>
          <c:extLst>
            <c:ext xmlns:c16="http://schemas.microsoft.com/office/drawing/2014/chart" uri="{C3380CC4-5D6E-409C-BE32-E72D297353CC}">
              <c16:uniqueId val="{00000000-D53A-49D8-A89D-AF5523CA5D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3A-49D8-A89D-AF5523CA5DD6}"/>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D53A-49D8-A89D-AF5523CA5DD6}"/>
            </c:ext>
          </c:extLst>
        </c:ser>
        <c:ser>
          <c:idx val="3"/>
          <c:order val="3"/>
          <c:tx>
            <c:strRef>
              <c:f>データシート!$A$30</c:f>
              <c:strCache>
                <c:ptCount val="1"/>
                <c:pt idx="0">
                  <c:v>国民健康保険施設勘定（都万診療所）特別会計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7.0000000000000007E-2</c:v>
                </c:pt>
                <c:pt idx="8">
                  <c:v>#N/A</c:v>
                </c:pt>
                <c:pt idx="9">
                  <c:v>0.01</c:v>
                </c:pt>
              </c:numCache>
            </c:numRef>
          </c:val>
          <c:extLst>
            <c:ext xmlns:c16="http://schemas.microsoft.com/office/drawing/2014/chart" uri="{C3380CC4-5D6E-409C-BE32-E72D297353CC}">
              <c16:uniqueId val="{00000003-D53A-49D8-A89D-AF5523CA5DD6}"/>
            </c:ext>
          </c:extLst>
        </c:ser>
        <c:ser>
          <c:idx val="4"/>
          <c:order val="4"/>
          <c:tx>
            <c:strRef>
              <c:f>データシート!$A$31</c:f>
              <c:strCache>
                <c:ptCount val="1"/>
                <c:pt idx="0">
                  <c:v>国民健康保険施設勘定（五箇診療所）特別会計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D53A-49D8-A89D-AF5523CA5DD6}"/>
            </c:ext>
          </c:extLst>
        </c:ser>
        <c:ser>
          <c:idx val="5"/>
          <c:order val="5"/>
          <c:tx>
            <c:strRef>
              <c:f>データシート!$A$32</c:f>
              <c:strCache>
                <c:ptCount val="1"/>
                <c:pt idx="0">
                  <c:v>国民健康保険施設勘定（中村診療所）特別会計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5-D53A-49D8-A89D-AF5523CA5DD6}"/>
            </c:ext>
          </c:extLst>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6-D53A-49D8-A89D-AF5523CA5DD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0.6</c:v>
                </c:pt>
                <c:pt idx="4">
                  <c:v>#N/A</c:v>
                </c:pt>
                <c:pt idx="5">
                  <c:v>0.28999999999999998</c:v>
                </c:pt>
                <c:pt idx="6">
                  <c:v>#N/A</c:v>
                </c:pt>
                <c:pt idx="7">
                  <c:v>0.44</c:v>
                </c:pt>
                <c:pt idx="8">
                  <c:v>#N/A</c:v>
                </c:pt>
                <c:pt idx="9">
                  <c:v>0.56999999999999995</c:v>
                </c:pt>
              </c:numCache>
            </c:numRef>
          </c:val>
          <c:extLst>
            <c:ext xmlns:c16="http://schemas.microsoft.com/office/drawing/2014/chart" uri="{C3380CC4-5D6E-409C-BE32-E72D297353CC}">
              <c16:uniqueId val="{00000007-D53A-49D8-A89D-AF5523CA5DD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2.41</c:v>
                </c:pt>
                <c:pt idx="2">
                  <c:v>#N/A</c:v>
                </c:pt>
                <c:pt idx="3">
                  <c:v>2.33</c:v>
                </c:pt>
                <c:pt idx="4">
                  <c:v>#N/A</c:v>
                </c:pt>
                <c:pt idx="5">
                  <c:v>2.2599999999999998</c:v>
                </c:pt>
                <c:pt idx="6">
                  <c:v>#N/A</c:v>
                </c:pt>
                <c:pt idx="7">
                  <c:v>2.25</c:v>
                </c:pt>
                <c:pt idx="8">
                  <c:v>#N/A</c:v>
                </c:pt>
                <c:pt idx="9">
                  <c:v>2.61</c:v>
                </c:pt>
              </c:numCache>
            </c:numRef>
          </c:val>
          <c:extLst>
            <c:ext xmlns:c16="http://schemas.microsoft.com/office/drawing/2014/chart" uri="{C3380CC4-5D6E-409C-BE32-E72D297353CC}">
              <c16:uniqueId val="{00000008-D53A-49D8-A89D-AF5523CA5D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1.49</c:v>
                </c:pt>
                <c:pt idx="2">
                  <c:v>#N/A</c:v>
                </c:pt>
                <c:pt idx="3">
                  <c:v>2.0699999999999998</c:v>
                </c:pt>
                <c:pt idx="4">
                  <c:v>#N/A</c:v>
                </c:pt>
                <c:pt idx="5">
                  <c:v>2.4900000000000002</c:v>
                </c:pt>
                <c:pt idx="6">
                  <c:v>#N/A</c:v>
                </c:pt>
                <c:pt idx="7">
                  <c:v>2.87</c:v>
                </c:pt>
                <c:pt idx="8">
                  <c:v>#N/A</c:v>
                </c:pt>
                <c:pt idx="9">
                  <c:v>2.87</c:v>
                </c:pt>
              </c:numCache>
            </c:numRef>
          </c:val>
          <c:extLst>
            <c:ext xmlns:c16="http://schemas.microsoft.com/office/drawing/2014/chart" uri="{C3380CC4-5D6E-409C-BE32-E72D297353CC}">
              <c16:uniqueId val="{00000009-D53A-49D8-A89D-AF5523CA5DD6}"/>
            </c:ext>
          </c:extLst>
        </c:ser>
        <c:dLbls>
          <c:showLegendKey val="0"/>
          <c:showVal val="0"/>
          <c:showCatName val="0"/>
          <c:showSerName val="0"/>
          <c:showPercent val="0"/>
          <c:showBubbleSize val="0"/>
        </c:dLbls>
        <c:gapWidth val="150"/>
        <c:overlap val="100"/>
        <c:axId val="404302448"/>
        <c:axId val="404304016"/>
      </c:barChart>
      <c:catAx>
        <c:axId val="40430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304016"/>
        <c:crosses val="autoZero"/>
        <c:auto val="1"/>
        <c:lblAlgn val="ctr"/>
        <c:lblOffset val="100"/>
        <c:tickLblSkip val="1"/>
        <c:tickMarkSkip val="1"/>
        <c:noMultiLvlLbl val="0"/>
      </c:catAx>
      <c:valAx>
        <c:axId val="40430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30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2724</c:v>
                </c:pt>
                <c:pt idx="5">
                  <c:v>2580</c:v>
                </c:pt>
                <c:pt idx="8">
                  <c:v>2316</c:v>
                </c:pt>
                <c:pt idx="11">
                  <c:v>2249</c:v>
                </c:pt>
                <c:pt idx="14">
                  <c:v>2097</c:v>
                </c:pt>
              </c:numCache>
            </c:numRef>
          </c:val>
          <c:extLst>
            <c:ext xmlns:c16="http://schemas.microsoft.com/office/drawing/2014/chart" uri="{C3380CC4-5D6E-409C-BE32-E72D297353CC}">
              <c16:uniqueId val="{00000000-3746-43AE-B7DF-9C57AB726E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46-43AE-B7DF-9C57AB726E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5</c:v>
                </c:pt>
                <c:pt idx="6">
                  <c:v>3</c:v>
                </c:pt>
                <c:pt idx="9">
                  <c:v>2</c:v>
                </c:pt>
                <c:pt idx="12">
                  <c:v>2</c:v>
                </c:pt>
              </c:numCache>
            </c:numRef>
          </c:val>
          <c:extLst>
            <c:ext xmlns:c16="http://schemas.microsoft.com/office/drawing/2014/chart" uri="{C3380CC4-5D6E-409C-BE32-E72D297353CC}">
              <c16:uniqueId val="{00000002-3746-43AE-B7DF-9C57AB726E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65</c:v>
                </c:pt>
                <c:pt idx="6">
                  <c:v>79</c:v>
                </c:pt>
                <c:pt idx="9">
                  <c:v>78</c:v>
                </c:pt>
                <c:pt idx="12">
                  <c:v>81</c:v>
                </c:pt>
              </c:numCache>
            </c:numRef>
          </c:val>
          <c:extLst>
            <c:ext xmlns:c16="http://schemas.microsoft.com/office/drawing/2014/chart" uri="{C3380CC4-5D6E-409C-BE32-E72D297353CC}">
              <c16:uniqueId val="{00000003-3746-43AE-B7DF-9C57AB726E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450</c:v>
                </c:pt>
                <c:pt idx="3">
                  <c:v>478</c:v>
                </c:pt>
                <c:pt idx="6">
                  <c:v>480</c:v>
                </c:pt>
                <c:pt idx="9">
                  <c:v>531</c:v>
                </c:pt>
                <c:pt idx="12">
                  <c:v>497</c:v>
                </c:pt>
              </c:numCache>
            </c:numRef>
          </c:val>
          <c:extLst>
            <c:ext xmlns:c16="http://schemas.microsoft.com/office/drawing/2014/chart" uri="{C3380CC4-5D6E-409C-BE32-E72D297353CC}">
              <c16:uniqueId val="{00000004-3746-43AE-B7DF-9C57AB726E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6-43AE-B7DF-9C57AB726E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46-43AE-B7DF-9C57AB726E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2819</c:v>
                </c:pt>
                <c:pt idx="3">
                  <c:v>2617</c:v>
                </c:pt>
                <c:pt idx="6">
                  <c:v>2322</c:v>
                </c:pt>
                <c:pt idx="9">
                  <c:v>2358</c:v>
                </c:pt>
                <c:pt idx="12">
                  <c:v>2259</c:v>
                </c:pt>
              </c:numCache>
            </c:numRef>
          </c:val>
          <c:extLst>
            <c:ext xmlns:c16="http://schemas.microsoft.com/office/drawing/2014/chart" uri="{C3380CC4-5D6E-409C-BE32-E72D297353CC}">
              <c16:uniqueId val="{00000007-3746-43AE-B7DF-9C57AB726E72}"/>
            </c:ext>
          </c:extLst>
        </c:ser>
        <c:dLbls>
          <c:showLegendKey val="0"/>
          <c:showVal val="0"/>
          <c:showCatName val="0"/>
          <c:showSerName val="0"/>
          <c:showPercent val="0"/>
          <c:showBubbleSize val="0"/>
        </c:dLbls>
        <c:gapWidth val="100"/>
        <c:overlap val="100"/>
        <c:axId val="404297744"/>
        <c:axId val="404298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601</c:v>
                </c:pt>
                <c:pt idx="2">
                  <c:v>#N/A</c:v>
                </c:pt>
                <c:pt idx="3">
                  <c:v>#N/A</c:v>
                </c:pt>
                <c:pt idx="4">
                  <c:v>585</c:v>
                </c:pt>
                <c:pt idx="5">
                  <c:v>#N/A</c:v>
                </c:pt>
                <c:pt idx="6">
                  <c:v>#N/A</c:v>
                </c:pt>
                <c:pt idx="7">
                  <c:v>568</c:v>
                </c:pt>
                <c:pt idx="8">
                  <c:v>#N/A</c:v>
                </c:pt>
                <c:pt idx="9">
                  <c:v>#N/A</c:v>
                </c:pt>
                <c:pt idx="10">
                  <c:v>720</c:v>
                </c:pt>
                <c:pt idx="11">
                  <c:v>#N/A</c:v>
                </c:pt>
                <c:pt idx="12">
                  <c:v>#N/A</c:v>
                </c:pt>
                <c:pt idx="13">
                  <c:v>742</c:v>
                </c:pt>
                <c:pt idx="14">
                  <c:v>#N/A</c:v>
                </c:pt>
              </c:numCache>
            </c:numRef>
          </c:val>
          <c:smooth val="0"/>
          <c:extLst>
            <c:ext xmlns:c16="http://schemas.microsoft.com/office/drawing/2014/chart" uri="{C3380CC4-5D6E-409C-BE32-E72D297353CC}">
              <c16:uniqueId val="{00000008-3746-43AE-B7DF-9C57AB726E72}"/>
            </c:ext>
          </c:extLst>
        </c:ser>
        <c:dLbls>
          <c:showLegendKey val="0"/>
          <c:showVal val="0"/>
          <c:showCatName val="0"/>
          <c:showSerName val="0"/>
          <c:showPercent val="0"/>
          <c:showBubbleSize val="0"/>
        </c:dLbls>
        <c:marker val="1"/>
        <c:smooth val="0"/>
        <c:axId val="404297744"/>
        <c:axId val="404298136"/>
      </c:lineChart>
      <c:catAx>
        <c:axId val="40429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98136"/>
        <c:crosses val="autoZero"/>
        <c:auto val="1"/>
        <c:lblAlgn val="ctr"/>
        <c:lblOffset val="100"/>
        <c:tickLblSkip val="1"/>
        <c:tickMarkSkip val="1"/>
        <c:noMultiLvlLbl val="0"/>
      </c:catAx>
      <c:valAx>
        <c:axId val="40429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9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20147</c:v>
                </c:pt>
                <c:pt idx="5">
                  <c:v>20706</c:v>
                </c:pt>
                <c:pt idx="8">
                  <c:v>22342</c:v>
                </c:pt>
                <c:pt idx="11">
                  <c:v>23728</c:v>
                </c:pt>
                <c:pt idx="14">
                  <c:v>24282</c:v>
                </c:pt>
              </c:numCache>
            </c:numRef>
          </c:val>
          <c:extLst>
            <c:ext xmlns:c16="http://schemas.microsoft.com/office/drawing/2014/chart" uri="{C3380CC4-5D6E-409C-BE32-E72D297353CC}">
              <c16:uniqueId val="{00000000-2F58-4A63-B8EC-DB70C3E45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1262</c:v>
                </c:pt>
                <c:pt idx="5">
                  <c:v>1019</c:v>
                </c:pt>
                <c:pt idx="8">
                  <c:v>962</c:v>
                </c:pt>
                <c:pt idx="11">
                  <c:v>1347</c:v>
                </c:pt>
                <c:pt idx="14">
                  <c:v>1380</c:v>
                </c:pt>
              </c:numCache>
            </c:numRef>
          </c:val>
          <c:extLst>
            <c:ext xmlns:c16="http://schemas.microsoft.com/office/drawing/2014/chart" uri="{C3380CC4-5D6E-409C-BE32-E72D297353CC}">
              <c16:uniqueId val="{00000001-2F58-4A63-B8EC-DB70C3E45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3528</c:v>
                </c:pt>
                <c:pt idx="5">
                  <c:v>3731</c:v>
                </c:pt>
                <c:pt idx="8">
                  <c:v>3585</c:v>
                </c:pt>
                <c:pt idx="11">
                  <c:v>3251</c:v>
                </c:pt>
                <c:pt idx="14">
                  <c:v>3641</c:v>
                </c:pt>
              </c:numCache>
            </c:numRef>
          </c:val>
          <c:extLst>
            <c:ext xmlns:c16="http://schemas.microsoft.com/office/drawing/2014/chart" uri="{C3380CC4-5D6E-409C-BE32-E72D297353CC}">
              <c16:uniqueId val="{00000002-2F58-4A63-B8EC-DB70C3E45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58-4A63-B8EC-DB70C3E45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58-4A63-B8EC-DB70C3E45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58-4A63-B8EC-DB70C3E45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1689</c:v>
                </c:pt>
                <c:pt idx="3">
                  <c:v>1617</c:v>
                </c:pt>
                <c:pt idx="6">
                  <c:v>1581</c:v>
                </c:pt>
                <c:pt idx="9">
                  <c:v>1900</c:v>
                </c:pt>
                <c:pt idx="12">
                  <c:v>1745</c:v>
                </c:pt>
              </c:numCache>
            </c:numRef>
          </c:val>
          <c:extLst>
            <c:ext xmlns:c16="http://schemas.microsoft.com/office/drawing/2014/chart" uri="{C3380CC4-5D6E-409C-BE32-E72D297353CC}">
              <c16:uniqueId val="{00000006-2F58-4A63-B8EC-DB70C3E45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770</c:v>
                </c:pt>
                <c:pt idx="3">
                  <c:v>743</c:v>
                </c:pt>
                <c:pt idx="6">
                  <c:v>703</c:v>
                </c:pt>
                <c:pt idx="9">
                  <c:v>659</c:v>
                </c:pt>
                <c:pt idx="12">
                  <c:v>700</c:v>
                </c:pt>
              </c:numCache>
            </c:numRef>
          </c:val>
          <c:extLst>
            <c:ext xmlns:c16="http://schemas.microsoft.com/office/drawing/2014/chart" uri="{C3380CC4-5D6E-409C-BE32-E72D297353CC}">
              <c16:uniqueId val="{00000007-2F58-4A63-B8EC-DB70C3E45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5898</c:v>
                </c:pt>
                <c:pt idx="3">
                  <c:v>6045</c:v>
                </c:pt>
                <c:pt idx="6">
                  <c:v>6256</c:v>
                </c:pt>
                <c:pt idx="9">
                  <c:v>6700</c:v>
                </c:pt>
                <c:pt idx="12">
                  <c:v>6851</c:v>
                </c:pt>
              </c:numCache>
            </c:numRef>
          </c:val>
          <c:extLst>
            <c:ext xmlns:c16="http://schemas.microsoft.com/office/drawing/2014/chart" uri="{C3380CC4-5D6E-409C-BE32-E72D297353CC}">
              <c16:uniqueId val="{00000008-2F58-4A63-B8EC-DB70C3E45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c:v>
                </c:pt>
                <c:pt idx="3">
                  <c:v>13</c:v>
                </c:pt>
                <c:pt idx="6">
                  <c:v>10</c:v>
                </c:pt>
                <c:pt idx="9">
                  <c:v>8</c:v>
                </c:pt>
                <c:pt idx="12">
                  <c:v>6</c:v>
                </c:pt>
              </c:numCache>
            </c:numRef>
          </c:val>
          <c:extLst>
            <c:ext xmlns:c16="http://schemas.microsoft.com/office/drawing/2014/chart" uri="{C3380CC4-5D6E-409C-BE32-E72D297353CC}">
              <c16:uniqueId val="{00000009-2F58-4A63-B8EC-DB70C3E45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22372</c:v>
                </c:pt>
                <c:pt idx="3">
                  <c:v>23088</c:v>
                </c:pt>
                <c:pt idx="6">
                  <c:v>25380</c:v>
                </c:pt>
                <c:pt idx="9">
                  <c:v>27470</c:v>
                </c:pt>
                <c:pt idx="12">
                  <c:v>28354</c:v>
                </c:pt>
              </c:numCache>
            </c:numRef>
          </c:val>
          <c:extLst>
            <c:ext xmlns:c16="http://schemas.microsoft.com/office/drawing/2014/chart" uri="{C3380CC4-5D6E-409C-BE32-E72D297353CC}">
              <c16:uniqueId val="{0000000A-2F58-4A63-B8EC-DB70C3E45966}"/>
            </c:ext>
          </c:extLst>
        </c:ser>
        <c:dLbls>
          <c:showLegendKey val="0"/>
          <c:showVal val="0"/>
          <c:showCatName val="0"/>
          <c:showSerName val="0"/>
          <c:showPercent val="0"/>
          <c:showBubbleSize val="0"/>
        </c:dLbls>
        <c:gapWidth val="100"/>
        <c:overlap val="100"/>
        <c:axId val="422725880"/>
        <c:axId val="42273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5812</c:v>
                </c:pt>
                <c:pt idx="2">
                  <c:v>#N/A</c:v>
                </c:pt>
                <c:pt idx="3">
                  <c:v>#N/A</c:v>
                </c:pt>
                <c:pt idx="4">
                  <c:v>6050</c:v>
                </c:pt>
                <c:pt idx="5">
                  <c:v>#N/A</c:v>
                </c:pt>
                <c:pt idx="6">
                  <c:v>#N/A</c:v>
                </c:pt>
                <c:pt idx="7">
                  <c:v>7040</c:v>
                </c:pt>
                <c:pt idx="8">
                  <c:v>#N/A</c:v>
                </c:pt>
                <c:pt idx="9">
                  <c:v>#N/A</c:v>
                </c:pt>
                <c:pt idx="10">
                  <c:v>8411</c:v>
                </c:pt>
                <c:pt idx="11">
                  <c:v>#N/A</c:v>
                </c:pt>
                <c:pt idx="12">
                  <c:v>#N/A</c:v>
                </c:pt>
                <c:pt idx="13">
                  <c:v>8354</c:v>
                </c:pt>
                <c:pt idx="14">
                  <c:v>#N/A</c:v>
                </c:pt>
              </c:numCache>
            </c:numRef>
          </c:val>
          <c:smooth val="0"/>
          <c:extLst>
            <c:ext xmlns:c16="http://schemas.microsoft.com/office/drawing/2014/chart" uri="{C3380CC4-5D6E-409C-BE32-E72D297353CC}">
              <c16:uniqueId val="{0000000B-2F58-4A63-B8EC-DB70C3E45966}"/>
            </c:ext>
          </c:extLst>
        </c:ser>
        <c:dLbls>
          <c:showLegendKey val="0"/>
          <c:showVal val="0"/>
          <c:showCatName val="0"/>
          <c:showSerName val="0"/>
          <c:showPercent val="0"/>
          <c:showBubbleSize val="0"/>
        </c:dLbls>
        <c:marker val="1"/>
        <c:smooth val="0"/>
        <c:axId val="422725880"/>
        <c:axId val="422732544"/>
      </c:lineChart>
      <c:catAx>
        <c:axId val="42272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732544"/>
        <c:crosses val="autoZero"/>
        <c:auto val="1"/>
        <c:lblAlgn val="ctr"/>
        <c:lblOffset val="100"/>
        <c:tickLblSkip val="1"/>
        <c:tickMarkSkip val="1"/>
        <c:noMultiLvlLbl val="0"/>
      </c:catAx>
      <c:valAx>
        <c:axId val="42273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2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1340</c:v>
                </c:pt>
                <c:pt idx="1">
                  <c:v>1302</c:v>
                </c:pt>
                <c:pt idx="2">
                  <c:v>1302</c:v>
                </c:pt>
              </c:numCache>
            </c:numRef>
          </c:val>
          <c:extLst>
            <c:ext xmlns:c16="http://schemas.microsoft.com/office/drawing/2014/chart" uri="{C3380CC4-5D6E-409C-BE32-E72D297353CC}">
              <c16:uniqueId val="{00000000-BCF8-479C-8BD9-762880B8E9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1585</c:v>
                </c:pt>
                <c:pt idx="1">
                  <c:v>1418</c:v>
                </c:pt>
                <c:pt idx="2">
                  <c:v>1582</c:v>
                </c:pt>
              </c:numCache>
            </c:numRef>
          </c:val>
          <c:extLst>
            <c:ext xmlns:c16="http://schemas.microsoft.com/office/drawing/2014/chart" uri="{C3380CC4-5D6E-409C-BE32-E72D297353CC}">
              <c16:uniqueId val="{00000001-BCF8-479C-8BD9-762880B8E9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2231</c:v>
                </c:pt>
                <c:pt idx="1">
                  <c:v>1958</c:v>
                </c:pt>
                <c:pt idx="2">
                  <c:v>2182</c:v>
                </c:pt>
              </c:numCache>
            </c:numRef>
          </c:val>
          <c:extLst>
            <c:ext xmlns:c16="http://schemas.microsoft.com/office/drawing/2014/chart" uri="{C3380CC4-5D6E-409C-BE32-E72D297353CC}">
              <c16:uniqueId val="{00000002-BCF8-479C-8BD9-762880B8E9EB}"/>
            </c:ext>
          </c:extLst>
        </c:ser>
        <c:dLbls>
          <c:showLegendKey val="0"/>
          <c:showVal val="0"/>
          <c:showCatName val="0"/>
          <c:showSerName val="0"/>
          <c:showPercent val="0"/>
          <c:showBubbleSize val="0"/>
        </c:dLbls>
        <c:gapWidth val="120"/>
        <c:overlap val="100"/>
        <c:axId val="422729800"/>
        <c:axId val="422730192"/>
      </c:barChart>
      <c:catAx>
        <c:axId val="42272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730192"/>
        <c:crosses val="autoZero"/>
        <c:auto val="1"/>
        <c:lblAlgn val="ctr"/>
        <c:lblOffset val="100"/>
        <c:tickLblSkip val="1"/>
        <c:tickMarkSkip val="1"/>
        <c:noMultiLvlLbl val="0"/>
      </c:catAx>
      <c:valAx>
        <c:axId val="42273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72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{2F028F17-B9ED-48E4-8AA1-EEE7D27CC94B}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7F3-4EFC-846B-E6BCB244E5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{ABB85EFF-6E07-41E0-9158-876FB8D7A219}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F3-4EFC-846B-E6BCB244E5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{B320C574-9DF3-4B09-9209-A0E786AB2B0D}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F3-4EFC-846B-E6BCB244E5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{A2481BCA-6551-48AC-A2BE-0D7511F63FAD}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F3-4EFC-846B-E6BCB244E5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{AEFB2C97-11FA-4DF9-9366-D9D78C57435A}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F3-4EFC-846B-E6BCB244E5C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{A8AB27C9-E080-46F3-9EA9-2263E6AA4891}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7F3-4EFC-846B-E6BCB244E5C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{DBD73381-F4E9-4A54-8124-8AC5453D68E1}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7F3-4EFC-846B-E6BCB244E5C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{56410343-BA74-446B-86A6-77D138E7FB2F}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7F3-4EFC-846B-E6BCB244E5C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{A8DC0214-01C1-4A19-A840-4EA57E626F0F}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7F3-4EFC-846B-E6BCB244E5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55.6</c:v>
                </c:pt>
                <c:pt idx="16">
                  <c:v>56.8</c:v>
                </c:pt>
                <c:pt idx="24">
                  <c:v>57.5</c:v>
                </c:pt>
                <c:pt idx="32">
                  <c:v>59</c:v>
                </c:pt>
              </c:numCache>
            </c:numRef>
          </c:xVal>
          <c:yVal>
            <c:numRef>
              <c:f>公会計指標分析・財政指標組合せ分析表!$BP$51:$DC$51</c:f>
              <c:numCache>
                <c:formatCode>#,##0.0;"▲ "#,##0.0</c:formatCode>
                <c:ptCount val="40"/>
                <c:pt idx="0">
                  <c:v>90.2</c:v>
                </c:pt>
                <c:pt idx="8">
                  <c:v>95.7</c:v>
                </c:pt>
                <c:pt idx="16">
                  <c:v>112.7</c:v>
                </c:pt>
                <c:pt idx="24">
                  <c:v>131.80000000000001</c:v>
                </c:pt>
                <c:pt idx="32">
                  <c:v>124.4</c:v>
                </c:pt>
              </c:numCache>
            </c:numRef>
          </c:yVal>
          <c:smooth val="0"/>
          <c:extLst>
            <c:ext xmlns:c16="http://schemas.microsoft.com/office/drawing/2014/chart" uri="{C3380CC4-5D6E-409C-BE32-E72D297353CC}">
              <c16:uniqueId val="{00000009-47F3-4EFC-846B-E6BCB244E5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{AED94C72-41A3-4ED5-964E-F23A8400C25C}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7F3-4EFC-846B-E6BCB244E5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{4427A333-4E02-408C-9F90-B802709F9A64}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F3-4EFC-846B-E6BCB244E5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{CDC67F14-DAC8-4337-9233-22689FC9FFF5}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F3-4EFC-846B-E6BCB244E5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{4360692F-70E9-4267-ADCE-F131342CF242}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F3-4EFC-846B-E6BCB244E5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{84709CD7-8848-42B8-B3A3-371E8763A90A}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F3-4EFC-846B-E6BCB244E5C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{B061A997-5C08-44F8-BFF8-294FF69F5C33}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7F3-4EFC-846B-E6BCB244E5C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{FD96298A-F603-491B-A8EE-721F930D34B3}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7F3-4EFC-846B-E6BCB244E5C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{984F146F-8B88-4718-BFD3-9277AE14F7D5}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7F3-4EFC-846B-E6BCB244E5C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{A36E640E-65CF-4044-B8AB-0FD5CDAF051D}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7F3-4EFC-846B-E6BCB244E5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47F3-4EFC-846B-E6BCB244E5C3}"/>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{911EB631-2E52-490F-BFBF-FB7DB14C1EBD}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068-4DE4-BF43-8440A488C4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{C8180E9F-1FCC-4050-88F0-00FEB032F8CB}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68-4DE4-BF43-8440A488C4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{C386BCEE-6E51-4CEE-AE7F-32A4A7EA64E1}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68-4DE4-BF43-8440A488C4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{D4AF8E9F-527C-46B9-A80D-277F33099CBD}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68-4DE4-BF43-8440A488C4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{E3BFA665-E3D1-4081-ADD4-58051CC1579D}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68-4DE4-BF43-8440A488C4D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{AC65B2D5-30CB-4A77-B841-E03BECFA05D8}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068-4DE4-BF43-8440A488C4D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{FD12C774-EE0A-4403-B340-E12CE8195C2F}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068-4DE4-BF43-8440A488C4D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{957A6FEC-D0E5-4A80-8A97-6803A129DAEC}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068-4DE4-BF43-8440A488C4D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{4B857F87-0014-499A-B140-60F825491796}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068-4DE4-BF43-8440A488C4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10.1</c:v>
                </c:pt>
                <c:pt idx="16">
                  <c:v>9.1999999999999993</c:v>
                </c:pt>
                <c:pt idx="24">
                  <c:v>9.8000000000000007</c:v>
                </c:pt>
                <c:pt idx="32">
                  <c:v>10.4</c:v>
                </c:pt>
              </c:numCache>
            </c:numRef>
          </c:xVal>
          <c:yVal>
            <c:numRef>
              <c:f>公会計指標分析・財政指標組合せ分析表!$BP$73:$DC$73</c:f>
              <c:numCache>
                <c:formatCode>#,##0.0;"▲ "#,##0.0</c:formatCode>
                <c:ptCount val="40"/>
                <c:pt idx="0">
                  <c:v>90.2</c:v>
                </c:pt>
                <c:pt idx="8">
                  <c:v>95.7</c:v>
                </c:pt>
                <c:pt idx="16">
                  <c:v>112.7</c:v>
                </c:pt>
                <c:pt idx="24">
                  <c:v>131.80000000000001</c:v>
                </c:pt>
                <c:pt idx="32">
                  <c:v>124.4</c:v>
                </c:pt>
              </c:numCache>
            </c:numRef>
          </c:yVal>
          <c:smooth val="0"/>
          <c:extLst>
            <c:ext xmlns:c16="http://schemas.microsoft.com/office/drawing/2014/chart" uri="{C3380CC4-5D6E-409C-BE32-E72D297353CC}">
              <c16:uniqueId val="{00000009-0068-4DE4-BF43-8440A488C4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8.535697821847555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{8521DC5C-85F4-46BB-A832-A5B30FCB8144}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068-4DE4-BF43-8440A488C4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{8D5CA514-5C9F-444B-A3A3-1A8F98B37CE7}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68-4DE4-BF43-8440A488C4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{FEE27DDB-0210-4921-B15F-A8273B1E4316}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68-4DE4-BF43-8440A488C4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{EFC26A5C-DB96-4B2A-8E20-3EED5FE7BAA0}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68-4DE4-BF43-8440A488C4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{6902B45A-A05F-44A2-BA76-0D55A6838873}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68-4DE4-BF43-8440A488C4D9}"/>
                </c:ext>
              </c:extLst>
            </c:dLbl>
            <c:dLbl>
              <c:idx val="8"/>
              <c:layout>
                <c:manualLayout>
                  <c:x val="-2.6710997734770581E-2"/>
                  <c:y val="-7.693983246878055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{5B645C04-D3A0-49CD-A34A-E4F7AD655F8E}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068-4DE4-BF43-8440A488C4D9}"/>
                </c:ext>
              </c:extLst>
            </c:dLbl>
            <c:dLbl>
              <c:idx val="16"/>
              <c:layout>
                <c:manualLayout>
                  <c:x val="-3.1570342725075584E-2"/>
                  <c:y val="-6.60886275632625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{A73A2E4B-C700-4D96-9E5E-B64579CDB2A5}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068-4DE4-BF43-8440A488C4D9}"/>
                </c:ext>
              </c:extLst>
            </c:dLbl>
            <c:dLbl>
              <c:idx val="24"/>
              <c:layout>
                <c:manualLayout>
                  <c:x val="-3.1570342725075584E-2"/>
                  <c:y val="-3.76457198985962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{757CF300-3F60-4C07-BCD9-F56FC90AB398}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068-4DE4-BF43-8440A488C4D9}"/>
                </c:ext>
              </c:extLst>
            </c:dLbl>
            <c:dLbl>
              <c:idx val="32"/>
              <c:layout>
                <c:manualLayout>
                  <c:x val="-3.1570342725075584E-2"/>
                  <c:y val="-4.605310475256300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{13768C15-43CC-4D82-A2F2-614285EB45A9}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068-4DE4-BF43-8440A488C4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0068-4DE4-BF43-8440A488C4D9}"/>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ここ数年の地方債の新規発行抑制等による成果で元利償還金は年々減少していたが、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頃から普通建設事業費が増加してきているため、比率は下げ止まりから上昇に転じている。</a:t>
          </a:r>
        </a:p>
        <a:p>
          <a:r>
            <a:rPr kumimoji="1" lang="ja-JP" altLang="en-US" sz="1400">
              <a:latin typeface="ＭＳ ゴシック" pitchFamily="49" charset="-128"/>
              <a:ea typeface="ＭＳ ゴシック" pitchFamily="49" charset="-128"/>
            </a:rPr>
            <a:t>　公営企業債元利償還金に対する繰入金については下水道整備事業を推進していることから年々増加傾向にある。</a:t>
          </a:r>
        </a:p>
        <a:p>
          <a:r>
            <a:rPr kumimoji="1" lang="ja-JP" altLang="en-US" sz="1400">
              <a:latin typeface="ＭＳ ゴシック" pitchFamily="49" charset="-128"/>
              <a:ea typeface="ＭＳ ゴシック" pitchFamily="49" charset="-128"/>
            </a:rPr>
            <a:t>　ここ数年大規模事業を実施しており、地方債新規発行額増大による元利償還金の増加が予想されるが、国県補助等財源確保と、有利な地方債を発行することで負担の抑制に努めたい。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ここ数年の地方債の新規発行抑制等による成果で、将来負担額は年々減少傾向となっていた。しかし平成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年度より大規模事業実施の財源として地方債を発行したため、借入額が償還額を上回り、地方債現在高が増加したため、将来負担額も増額に転じた。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年度の一般会計等の地方財残高は前年に比べ</a:t>
          </a:r>
          <a:r>
            <a:rPr kumimoji="1" lang="en-US" altLang="ja-JP" sz="1400">
              <a:latin typeface="ＭＳ ゴシック" pitchFamily="49" charset="-128"/>
              <a:ea typeface="ＭＳ ゴシック" pitchFamily="49" charset="-128"/>
            </a:rPr>
            <a:t>884</a:t>
          </a:r>
          <a:r>
            <a:rPr kumimoji="1" lang="ja-JP" altLang="en-US" sz="1400">
              <a:latin typeface="ＭＳ ゴシック" pitchFamily="49" charset="-128"/>
              <a:ea typeface="ＭＳ ゴシック" pitchFamily="49" charset="-128"/>
            </a:rPr>
            <a:t>百万円増額となるが、地方債の新規発行にあたっては基準財政需要額に算入される有利な起債を借入れることによって、将来負担比率抑制を図ってきた。しかし、合併特例債がほぼ限度額に達したため、今後の新規事業の施にあたっては財源の十分な検討が必要になってくる。</a:t>
          </a:r>
        </a:p>
        <a:p>
          <a:r>
            <a:rPr kumimoji="1" lang="ja-JP" altLang="en-US" sz="1400">
              <a:latin typeface="ＭＳ ゴシック" pitchFamily="49" charset="-128"/>
              <a:ea typeface="ＭＳ ゴシック" pitchFamily="49" charset="-128"/>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コロナウイルスにより様々な財政出動があったものの、国からの支援等により財政調整基金基金、減債基金を取り崩すことなく財政運営を行うことができた。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基金全体としては、ふるさと応援基金を取り崩した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ものの、歳計剰余金の積立て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、公共施設整備基金の積立てなど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大規模事業が続くため、基金を取崩しながらの財政運営が続くものと見込まれるが、重点施策の着実な実行と、財政全般の健全化・効率化、それぞれのバランスを取ながら、早期に本町の本来あるべき身の丈に合った財政運営に変え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青少年教育又は地域文化の振興に資する事業、医療又は保健・福祉の充実に資する事業、竹島の領土権の確立に資する事業、自然環境の保存・整備に資する事業等に要する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公共施設整備基金：今後の施設整備に備え、庁舎整備事業に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地域振興基金：総合振興計画に基づく重点事業を着実に推進するため、計画的に取り崩して活用していく。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年度は取り崩しを行わなかったため、前年末の残額を確保した。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今後、大規模事業が続くため、基金の取崩しを継続して行う予定ではあるが、既存事業の見直しを行いながら取崩しを極力抑えていきたい。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年度は取り崩しを行わず、歳計剰余金や特別会計からの繰入金を積み立てたため、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今後、大規模事業のが続き、財源で多額の地方債を発行することから、繰上償還等も検討の必要がある。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類似団体数値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％と比べ、本町は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数値は若干低めではあるが、一般的な水準に比べると高い状況にある。多くの公共施設が老朽化し、今後更新を迎えることになるため、点検・診断や計画的な予防保全による長寿命化を進めていくなど、公共施設の適正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300220" y="5044712"/>
          <a:ext cx="127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352925" y="645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213225" y="645568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352925" y="482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213225" y="504471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xdr:cNvSpPr txBox="1"/>
      </xdr:nvSpPr>
      <xdr:spPr>
        <a:xfrm>
          <a:off x="4352925" y="5733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251325"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3616325" y="57272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xdr:cNvSpPr/>
      </xdr:nvSpPr>
      <xdr:spPr>
        <a:xfrm>
          <a:off x="2930525" y="5702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xdr:cNvSpPr/>
      </xdr:nvSpPr>
      <xdr:spPr>
        <a:xfrm>
          <a:off x="2244725" y="56655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5589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3" name="楕円 82"/>
        <xdr:cNvSpPr/>
      </xdr:nvSpPr>
      <xdr:spPr>
        <a:xfrm>
          <a:off x="4251325" y="56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4" name="有形固定資産減価償却率該当値テキスト"/>
        <xdr:cNvSpPr txBox="1"/>
      </xdr:nvSpPr>
      <xdr:spPr>
        <a:xfrm>
          <a:off x="4352925" y="549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85" name="楕円 84"/>
        <xdr:cNvSpPr/>
      </xdr:nvSpPr>
      <xdr:spPr>
        <a:xfrm>
          <a:off x="3616325" y="5588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103868</xdr:rowOff>
    </xdr:to>
    <xdr:cxnSp macro="">
      <xdr:nvCxnSpPr>
        <xdr:cNvPr id="86" name="直線コネクタ 85"/>
        <xdr:cNvCxnSpPr/>
      </xdr:nvCxnSpPr>
      <xdr:spPr>
        <a:xfrm>
          <a:off x="3667125" y="5639253"/>
          <a:ext cx="635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156664</xdr:rowOff>
    </xdr:from>
    <xdr:to>
      <xdr:col>15</xdr:col>
      <xdr:colOff>187325</xdr:colOff>
      <xdr:row>29</xdr:row>
      <xdr:rowOff>86814</xdr:rowOff>
    </xdr:to>
    <xdr:sp macro="" textlink="">
      <xdr:nvSpPr>
        <xdr:cNvPr id="87" name="楕円 86"/>
        <xdr:cNvSpPr/>
      </xdr:nvSpPr>
      <xdr:spPr>
        <a:xfrm>
          <a:off x="2930525" y="55732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36014</xdr:rowOff>
    </xdr:from>
    <xdr:to>
      <xdr:col>19</xdr:col>
      <xdr:colOff>136525</xdr:colOff>
      <xdr:row>29</xdr:row>
      <xdr:rowOff>57603</xdr:rowOff>
    </xdr:to>
    <xdr:cxnSp macro="">
      <xdr:nvCxnSpPr>
        <xdr:cNvPr id="88" name="直線コネクタ 87"/>
        <xdr:cNvCxnSpPr/>
      </xdr:nvCxnSpPr>
      <xdr:spPr>
        <a:xfrm>
          <a:off x="2981325" y="5617664"/>
          <a:ext cx="6858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119652</xdr:rowOff>
    </xdr:from>
    <xdr:to>
      <xdr:col>11</xdr:col>
      <xdr:colOff>187325</xdr:colOff>
      <xdr:row>29</xdr:row>
      <xdr:rowOff>49802</xdr:rowOff>
    </xdr:to>
    <xdr:sp macro="" textlink="">
      <xdr:nvSpPr>
        <xdr:cNvPr id="89" name="楕円 88"/>
        <xdr:cNvSpPr/>
      </xdr:nvSpPr>
      <xdr:spPr>
        <a:xfrm>
          <a:off x="2244725" y="5536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29</xdr:row>
      <xdr:rowOff>36014</xdr:rowOff>
    </xdr:to>
    <xdr:cxnSp macro="">
      <xdr:nvCxnSpPr>
        <xdr:cNvPr id="90" name="直線コネクタ 89"/>
        <xdr:cNvCxnSpPr/>
      </xdr:nvCxnSpPr>
      <xdr:spPr>
        <a:xfrm>
          <a:off x="2295525" y="5580652"/>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91" name="楕円 90"/>
        <xdr:cNvSpPr/>
      </xdr:nvSpPr>
      <xdr:spPr>
        <a:xfrm>
          <a:off x="1558925" y="5480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170452</xdr:rowOff>
    </xdr:to>
    <xdr:cxnSp macro="">
      <xdr:nvCxnSpPr>
        <xdr:cNvPr id="92" name="直線コネクタ 91"/>
        <xdr:cNvCxnSpPr/>
      </xdr:nvCxnSpPr>
      <xdr:spPr>
        <a:xfrm>
          <a:off x="1609725" y="5531485"/>
          <a:ext cx="6858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xdr:cNvSpPr txBox="1"/>
      </xdr:nvSpPr>
      <xdr:spPr>
        <a:xfrm>
          <a:off x="3470919" y="581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94" name="n_2aveValue有形固定資産減価償却率"/>
        <xdr:cNvSpPr txBox="1"/>
      </xdr:nvSpPr>
      <xdr:spPr>
        <a:xfrm>
          <a:off x="2797819" y="578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5" name="n_3aveValue有形固定資産減価償却率"/>
        <xdr:cNvSpPr txBox="1"/>
      </xdr:nvSpPr>
      <xdr:spPr>
        <a:xfrm>
          <a:off x="2112019" y="575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aveValue有形固定資産減価償却率"/>
        <xdr:cNvSpPr txBox="1"/>
      </xdr:nvSpPr>
      <xdr:spPr>
        <a:xfrm>
          <a:off x="1426219"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97" name="n_1mainValue有形固定資産減価償却率"/>
        <xdr:cNvSpPr txBox="1"/>
      </xdr:nvSpPr>
      <xdr:spPr>
        <a:xfrm>
          <a:off x="3470919" y="537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103341</xdr:rowOff>
    </xdr:from>
    <xdr:ext cx="405111" cy="259045"/>
    <xdr:sp macro="" textlink="">
      <xdr:nvSpPr>
        <xdr:cNvPr id="98" name="n_2mainValue有形固定資産減価償却率"/>
        <xdr:cNvSpPr txBox="1"/>
      </xdr:nvSpPr>
      <xdr:spPr>
        <a:xfrm>
          <a:off x="2797819" y="535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66329</xdr:rowOff>
    </xdr:from>
    <xdr:ext cx="405111" cy="259045"/>
    <xdr:sp macro="" textlink="">
      <xdr:nvSpPr>
        <xdr:cNvPr id="99" name="n_3mainValue有形固定資産減価償却率"/>
        <xdr:cNvSpPr txBox="1"/>
      </xdr:nvSpPr>
      <xdr:spPr>
        <a:xfrm>
          <a:off x="2112019" y="531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0" name="n_4mainValue有形固定資産減価償却率"/>
        <xdr:cNvSpPr txBox="1"/>
      </xdr:nvSpPr>
      <xdr:spPr>
        <a:xfrm>
          <a:off x="1426219" y="526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債務償還比率は類似団体数値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元々、離島という地理的要因から、生活に必要な施設を単独自治体で整備してきたことで、類似団体に比べ、比率が高い状況にある。ここ数年大規模事業が続いているが、据え置き期間のため昨年度より数値は改善さ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3323570" y="5169958"/>
          <a:ext cx="1269" cy="119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3376275" y="63690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3255625" y="6365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3376275" y="5460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3293725" y="5603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2639675" y="575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xdr:cNvSpPr/>
      </xdr:nvSpPr>
      <xdr:spPr>
        <a:xfrm>
          <a:off x="11953875" y="5724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xdr:cNvSpPr/>
      </xdr:nvSpPr>
      <xdr:spPr>
        <a:xfrm>
          <a:off x="11268075" y="5652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xdr:cNvSpPr/>
      </xdr:nvSpPr>
      <xdr:spPr>
        <a:xfrm>
          <a:off x="10582275" y="56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2166</xdr:rowOff>
    </xdr:from>
    <xdr:to>
      <xdr:col>76</xdr:col>
      <xdr:colOff>73025</xdr:colOff>
      <xdr:row>32</xdr:row>
      <xdr:rowOff>103766</xdr:rowOff>
    </xdr:to>
    <xdr:sp macro="" textlink="">
      <xdr:nvSpPr>
        <xdr:cNvPr id="145" name="楕円 144"/>
        <xdr:cNvSpPr/>
      </xdr:nvSpPr>
      <xdr:spPr>
        <a:xfrm>
          <a:off x="13293725" y="60791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152043</xdr:rowOff>
    </xdr:from>
    <xdr:ext cx="469744" cy="259045"/>
    <xdr:sp macro="" textlink="">
      <xdr:nvSpPr>
        <xdr:cNvPr id="146" name="債務償還比率該当値テキスト"/>
        <xdr:cNvSpPr txBox="1"/>
      </xdr:nvSpPr>
      <xdr:spPr>
        <a:xfrm>
          <a:off x="13376275" y="606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51223</xdr:rowOff>
    </xdr:from>
    <xdr:to>
      <xdr:col>72</xdr:col>
      <xdr:colOff>123825</xdr:colOff>
      <xdr:row>32</xdr:row>
      <xdr:rowOff>152823</xdr:rowOff>
    </xdr:to>
    <xdr:sp macro="" textlink="">
      <xdr:nvSpPr>
        <xdr:cNvPr id="147" name="楕円 146"/>
        <xdr:cNvSpPr/>
      </xdr:nvSpPr>
      <xdr:spPr>
        <a:xfrm>
          <a:off x="12639675" y="61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52966</xdr:rowOff>
    </xdr:from>
    <xdr:to>
      <xdr:col>76</xdr:col>
      <xdr:colOff>22225</xdr:colOff>
      <xdr:row>32</xdr:row>
      <xdr:rowOff>102023</xdr:rowOff>
    </xdr:to>
    <xdr:cxnSp macro="">
      <xdr:nvCxnSpPr>
        <xdr:cNvPr id="148" name="直線コネクタ 147"/>
        <xdr:cNvCxnSpPr/>
      </xdr:nvCxnSpPr>
      <xdr:spPr>
        <a:xfrm flipV="1">
          <a:off x="12690475" y="6129916"/>
          <a:ext cx="6350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167619</xdr:rowOff>
    </xdr:from>
    <xdr:to>
      <xdr:col>68</xdr:col>
      <xdr:colOff>123825</xdr:colOff>
      <xdr:row>32</xdr:row>
      <xdr:rowOff>97769</xdr:rowOff>
    </xdr:to>
    <xdr:sp macro="" textlink="">
      <xdr:nvSpPr>
        <xdr:cNvPr id="149" name="楕円 148"/>
        <xdr:cNvSpPr/>
      </xdr:nvSpPr>
      <xdr:spPr>
        <a:xfrm>
          <a:off x="11953875" y="6079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46969</xdr:rowOff>
    </xdr:from>
    <xdr:to>
      <xdr:col>72</xdr:col>
      <xdr:colOff>73025</xdr:colOff>
      <xdr:row>32</xdr:row>
      <xdr:rowOff>102023</xdr:rowOff>
    </xdr:to>
    <xdr:cxnSp macro="">
      <xdr:nvCxnSpPr>
        <xdr:cNvPr id="150" name="直線コネクタ 149"/>
        <xdr:cNvCxnSpPr/>
      </xdr:nvCxnSpPr>
      <xdr:spPr>
        <a:xfrm>
          <a:off x="12004675" y="6123919"/>
          <a:ext cx="6858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171027</xdr:rowOff>
    </xdr:from>
    <xdr:to>
      <xdr:col>64</xdr:col>
      <xdr:colOff>123825</xdr:colOff>
      <xdr:row>31</xdr:row>
      <xdr:rowOff>101177</xdr:rowOff>
    </xdr:to>
    <xdr:sp macro="" textlink="">
      <xdr:nvSpPr>
        <xdr:cNvPr id="151" name="楕円 150"/>
        <xdr:cNvSpPr/>
      </xdr:nvSpPr>
      <xdr:spPr>
        <a:xfrm>
          <a:off x="11268075" y="5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50377</xdr:rowOff>
    </xdr:from>
    <xdr:to>
      <xdr:col>68</xdr:col>
      <xdr:colOff>73025</xdr:colOff>
      <xdr:row>32</xdr:row>
      <xdr:rowOff>46969</xdr:rowOff>
    </xdr:to>
    <xdr:cxnSp macro="">
      <xdr:nvCxnSpPr>
        <xdr:cNvPr id="152" name="直線コネクタ 151"/>
        <xdr:cNvCxnSpPr/>
      </xdr:nvCxnSpPr>
      <xdr:spPr>
        <a:xfrm>
          <a:off x="11318875" y="5962227"/>
          <a:ext cx="685800" cy="1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123529</xdr:rowOff>
    </xdr:from>
    <xdr:to>
      <xdr:col>60</xdr:col>
      <xdr:colOff>123825</xdr:colOff>
      <xdr:row>31</xdr:row>
      <xdr:rowOff>53679</xdr:rowOff>
    </xdr:to>
    <xdr:sp macro="" textlink="">
      <xdr:nvSpPr>
        <xdr:cNvPr id="153" name="楕円 152"/>
        <xdr:cNvSpPr/>
      </xdr:nvSpPr>
      <xdr:spPr>
        <a:xfrm>
          <a:off x="10582275" y="5870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2879</xdr:rowOff>
    </xdr:from>
    <xdr:to>
      <xdr:col>64</xdr:col>
      <xdr:colOff>73025</xdr:colOff>
      <xdr:row>31</xdr:row>
      <xdr:rowOff>50377</xdr:rowOff>
    </xdr:to>
    <xdr:cxnSp macro="">
      <xdr:nvCxnSpPr>
        <xdr:cNvPr id="154" name="直線コネクタ 153"/>
        <xdr:cNvCxnSpPr/>
      </xdr:nvCxnSpPr>
      <xdr:spPr>
        <a:xfrm>
          <a:off x="10633075" y="5914729"/>
          <a:ext cx="6858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2461952" y="554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1788852" y="55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1103052" y="543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0417252" y="54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143950</xdr:rowOff>
    </xdr:from>
    <xdr:ext cx="469744" cy="259045"/>
    <xdr:sp macro="" textlink="">
      <xdr:nvSpPr>
        <xdr:cNvPr id="159" name="n_1mainValue債務償還比率"/>
        <xdr:cNvSpPr txBox="1"/>
      </xdr:nvSpPr>
      <xdr:spPr>
        <a:xfrm>
          <a:off x="12461952" y="62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88896</xdr:rowOff>
    </xdr:from>
    <xdr:ext cx="469744" cy="259045"/>
    <xdr:sp macro="" textlink="">
      <xdr:nvSpPr>
        <xdr:cNvPr id="160" name="n_2mainValue債務償還比率"/>
        <xdr:cNvSpPr txBox="1"/>
      </xdr:nvSpPr>
      <xdr:spPr>
        <a:xfrm>
          <a:off x="11788852" y="616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92304</xdr:rowOff>
    </xdr:from>
    <xdr:ext cx="469744" cy="259045"/>
    <xdr:sp macro="" textlink="">
      <xdr:nvSpPr>
        <xdr:cNvPr id="161" name="n_3mainValue債務償還比率"/>
        <xdr:cNvSpPr txBox="1"/>
      </xdr:nvSpPr>
      <xdr:spPr>
        <a:xfrm>
          <a:off x="11103052" y="60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44806</xdr:rowOff>
    </xdr:from>
    <xdr:ext cx="469744" cy="259045"/>
    <xdr:sp macro="" textlink="">
      <xdr:nvSpPr>
        <xdr:cNvPr id="162" name="n_4mainValue債務償還比率"/>
        <xdr:cNvSpPr txBox="1"/>
      </xdr:nvSpPr>
      <xdr:spPr>
        <a:xfrm>
          <a:off x="10417252" y="595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177665" y="5510276"/>
          <a:ext cx="0" cy="1323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216400" y="683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108450" y="683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216400" y="529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108450" y="55102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216400" y="608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127500" y="611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384550" y="60759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571750" y="6053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778000" y="6030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984250" y="6005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73406</xdr:rowOff>
    </xdr:from>
    <xdr:to>
      <xdr:col>24</xdr:col>
      <xdr:colOff>114300</xdr:colOff>
      <xdr:row>37</xdr:row>
      <xdr:rowOff>3556</xdr:rowOff>
    </xdr:to>
    <xdr:sp macro="" textlink="">
      <xdr:nvSpPr>
        <xdr:cNvPr id="71" name="楕円 70"/>
        <xdr:cNvSpPr/>
      </xdr:nvSpPr>
      <xdr:spPr>
        <a:xfrm>
          <a:off x="4127500" y="6023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96283</xdr:rowOff>
    </xdr:from>
    <xdr:ext cx="405111" cy="259045"/>
    <xdr:sp macro="" textlink="">
      <xdr:nvSpPr>
        <xdr:cNvPr id="72" name="【道路】&#10;有形固定資産減価償却率該当値テキスト"/>
        <xdr:cNvSpPr txBox="1"/>
      </xdr:nvSpPr>
      <xdr:spPr>
        <a:xfrm>
          <a:off x="4216400" y="58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34544</xdr:rowOff>
    </xdr:from>
    <xdr:to>
      <xdr:col>20</xdr:col>
      <xdr:colOff>38100</xdr:colOff>
      <xdr:row>36</xdr:row>
      <xdr:rowOff>136144</xdr:rowOff>
    </xdr:to>
    <xdr:sp macro="" textlink="">
      <xdr:nvSpPr>
        <xdr:cNvPr id="73" name="楕円 72"/>
        <xdr:cNvSpPr/>
      </xdr:nvSpPr>
      <xdr:spPr>
        <a:xfrm>
          <a:off x="3384550" y="5984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85344</xdr:rowOff>
    </xdr:from>
    <xdr:to>
      <xdr:col>24</xdr:col>
      <xdr:colOff>63500</xdr:colOff>
      <xdr:row>36</xdr:row>
      <xdr:rowOff>124206</xdr:rowOff>
    </xdr:to>
    <xdr:cxnSp macro="">
      <xdr:nvCxnSpPr>
        <xdr:cNvPr id="74" name="直線コネクタ 73"/>
        <xdr:cNvCxnSpPr/>
      </xdr:nvCxnSpPr>
      <xdr:spPr>
        <a:xfrm>
          <a:off x="3429000" y="6035294"/>
          <a:ext cx="7493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5" name="楕円 74"/>
        <xdr:cNvSpPr/>
      </xdr:nvSpPr>
      <xdr:spPr>
        <a:xfrm>
          <a:off x="2571750" y="5947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85344</xdr:rowOff>
    </xdr:to>
    <xdr:cxnSp macro="">
      <xdr:nvCxnSpPr>
        <xdr:cNvPr id="76" name="直線コネクタ 75"/>
        <xdr:cNvCxnSpPr/>
      </xdr:nvCxnSpPr>
      <xdr:spPr>
        <a:xfrm>
          <a:off x="2622550" y="5991860"/>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7" name="楕円 76"/>
        <xdr:cNvSpPr/>
      </xdr:nvSpPr>
      <xdr:spPr>
        <a:xfrm>
          <a:off x="1778000" y="59085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xdr:rowOff>
    </xdr:from>
    <xdr:to>
      <xdr:col>15</xdr:col>
      <xdr:colOff>50800</xdr:colOff>
      <xdr:row>36</xdr:row>
      <xdr:rowOff>41910</xdr:rowOff>
    </xdr:to>
    <xdr:cxnSp macro="">
      <xdr:nvCxnSpPr>
        <xdr:cNvPr id="78" name="直線コネクタ 77"/>
        <xdr:cNvCxnSpPr/>
      </xdr:nvCxnSpPr>
      <xdr:spPr>
        <a:xfrm>
          <a:off x="1828800" y="5952998"/>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80264</xdr:rowOff>
    </xdr:from>
    <xdr:to>
      <xdr:col>6</xdr:col>
      <xdr:colOff>38100</xdr:colOff>
      <xdr:row>36</xdr:row>
      <xdr:rowOff>10414</xdr:rowOff>
    </xdr:to>
    <xdr:sp macro="" textlink="">
      <xdr:nvSpPr>
        <xdr:cNvPr id="79" name="楕円 78"/>
        <xdr:cNvSpPr/>
      </xdr:nvSpPr>
      <xdr:spPr>
        <a:xfrm>
          <a:off x="984250" y="58651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131064</xdr:rowOff>
    </xdr:from>
    <xdr:to>
      <xdr:col>10</xdr:col>
      <xdr:colOff>114300</xdr:colOff>
      <xdr:row>36</xdr:row>
      <xdr:rowOff>3048</xdr:rowOff>
    </xdr:to>
    <xdr:cxnSp macro="">
      <xdr:nvCxnSpPr>
        <xdr:cNvPr id="80" name="直線コネクタ 79"/>
        <xdr:cNvCxnSpPr/>
      </xdr:nvCxnSpPr>
      <xdr:spPr>
        <a:xfrm>
          <a:off x="1028700" y="5915914"/>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239144" y="616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439044" y="613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645294" y="61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851544" y="609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152671</xdr:rowOff>
    </xdr:from>
    <xdr:ext cx="405111" cy="259045"/>
    <xdr:sp macro="" textlink="">
      <xdr:nvSpPr>
        <xdr:cNvPr id="85" name="n_1mainValue【道路】&#10;有形固定資産減価償却率"/>
        <xdr:cNvSpPr txBox="1"/>
      </xdr:nvSpPr>
      <xdr:spPr>
        <a:xfrm>
          <a:off x="3239144"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6" name="n_2mainValue【道路】&#10;有形固定資産減価償却率"/>
        <xdr:cNvSpPr txBox="1"/>
      </xdr:nvSpPr>
      <xdr:spPr>
        <a:xfrm>
          <a:off x="2439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7" name="n_3mainValue【道路】&#10;有形固定資産減価償却率"/>
        <xdr:cNvSpPr txBox="1"/>
      </xdr:nvSpPr>
      <xdr:spPr>
        <a:xfrm>
          <a:off x="1645294" y="56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26941</xdr:rowOff>
    </xdr:from>
    <xdr:ext cx="405111" cy="259045"/>
    <xdr:sp macro="" textlink="">
      <xdr:nvSpPr>
        <xdr:cNvPr id="88" name="n_4mainValue【道路】&#10;有形固定資産減価償却率"/>
        <xdr:cNvSpPr txBox="1"/>
      </xdr:nvSpPr>
      <xdr:spPr>
        <a:xfrm>
          <a:off x="851544" y="56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9429115" y="5724658"/>
          <a:ext cx="0" cy="120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9467850" y="692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9359900" y="69251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9467850" y="550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9359900" y="57246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9467850" y="649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9398000" y="6516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8636000" y="65276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7842250" y="6548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029450" y="65688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235700" y="6571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54108</xdr:rowOff>
    </xdr:from>
    <xdr:to>
      <xdr:col>55</xdr:col>
      <xdr:colOff>50800</xdr:colOff>
      <xdr:row>34</xdr:row>
      <xdr:rowOff>155708</xdr:rowOff>
    </xdr:to>
    <xdr:sp macro="" textlink="">
      <xdr:nvSpPr>
        <xdr:cNvPr id="128" name="楕円 127"/>
        <xdr:cNvSpPr/>
      </xdr:nvSpPr>
      <xdr:spPr>
        <a:xfrm>
          <a:off x="9398000" y="56738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7135</xdr:rowOff>
    </xdr:from>
    <xdr:ext cx="534377" cy="259045"/>
    <xdr:sp macro="" textlink="">
      <xdr:nvSpPr>
        <xdr:cNvPr id="129" name="【道路】&#10;一人当たり延長該当値テキスト"/>
        <xdr:cNvSpPr txBox="1"/>
      </xdr:nvSpPr>
      <xdr:spPr>
        <a:xfrm>
          <a:off x="9467850" y="56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67748</xdr:rowOff>
    </xdr:from>
    <xdr:to>
      <xdr:col>50</xdr:col>
      <xdr:colOff>165100</xdr:colOff>
      <xdr:row>34</xdr:row>
      <xdr:rowOff>169348</xdr:rowOff>
    </xdr:to>
    <xdr:sp macro="" textlink="">
      <xdr:nvSpPr>
        <xdr:cNvPr id="130" name="楕円 129"/>
        <xdr:cNvSpPr/>
      </xdr:nvSpPr>
      <xdr:spPr>
        <a:xfrm>
          <a:off x="8636000" y="56874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104908</xdr:rowOff>
    </xdr:from>
    <xdr:to>
      <xdr:col>55</xdr:col>
      <xdr:colOff>0</xdr:colOff>
      <xdr:row>34</xdr:row>
      <xdr:rowOff>118548</xdr:rowOff>
    </xdr:to>
    <xdr:cxnSp macro="">
      <xdr:nvCxnSpPr>
        <xdr:cNvPr id="131" name="直線コネクタ 130"/>
        <xdr:cNvCxnSpPr/>
      </xdr:nvCxnSpPr>
      <xdr:spPr>
        <a:xfrm flipV="1">
          <a:off x="8686800" y="5724658"/>
          <a:ext cx="74295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73520</xdr:rowOff>
    </xdr:from>
    <xdr:to>
      <xdr:col>46</xdr:col>
      <xdr:colOff>38100</xdr:colOff>
      <xdr:row>35</xdr:row>
      <xdr:rowOff>3670</xdr:rowOff>
    </xdr:to>
    <xdr:sp macro="" textlink="">
      <xdr:nvSpPr>
        <xdr:cNvPr id="132" name="楕円 131"/>
        <xdr:cNvSpPr/>
      </xdr:nvSpPr>
      <xdr:spPr>
        <a:xfrm>
          <a:off x="7842250" y="5693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118548</xdr:rowOff>
    </xdr:from>
    <xdr:to>
      <xdr:col>50</xdr:col>
      <xdr:colOff>114300</xdr:colOff>
      <xdr:row>34</xdr:row>
      <xdr:rowOff>124320</xdr:rowOff>
    </xdr:to>
    <xdr:cxnSp macro="">
      <xdr:nvCxnSpPr>
        <xdr:cNvPr id="133" name="直線コネクタ 132"/>
        <xdr:cNvCxnSpPr/>
      </xdr:nvCxnSpPr>
      <xdr:spPr>
        <a:xfrm flipV="1">
          <a:off x="7886700" y="5738298"/>
          <a:ext cx="8001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106877</xdr:rowOff>
    </xdr:from>
    <xdr:to>
      <xdr:col>41</xdr:col>
      <xdr:colOff>101600</xdr:colOff>
      <xdr:row>37</xdr:row>
      <xdr:rowOff>37027</xdr:rowOff>
    </xdr:to>
    <xdr:sp macro="" textlink="">
      <xdr:nvSpPr>
        <xdr:cNvPr id="134" name="楕円 133"/>
        <xdr:cNvSpPr/>
      </xdr:nvSpPr>
      <xdr:spPr>
        <a:xfrm>
          <a:off x="7029450" y="6056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124320</xdr:rowOff>
    </xdr:from>
    <xdr:to>
      <xdr:col>45</xdr:col>
      <xdr:colOff>177800</xdr:colOff>
      <xdr:row>36</xdr:row>
      <xdr:rowOff>157677</xdr:rowOff>
    </xdr:to>
    <xdr:cxnSp macro="">
      <xdr:nvCxnSpPr>
        <xdr:cNvPr id="135" name="直線コネクタ 134"/>
        <xdr:cNvCxnSpPr/>
      </xdr:nvCxnSpPr>
      <xdr:spPr>
        <a:xfrm flipV="1">
          <a:off x="7080250" y="5744070"/>
          <a:ext cx="806450" cy="36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118078</xdr:rowOff>
    </xdr:from>
    <xdr:to>
      <xdr:col>36</xdr:col>
      <xdr:colOff>165100</xdr:colOff>
      <xdr:row>37</xdr:row>
      <xdr:rowOff>48228</xdr:rowOff>
    </xdr:to>
    <xdr:sp macro="" textlink="">
      <xdr:nvSpPr>
        <xdr:cNvPr id="136" name="楕円 135"/>
        <xdr:cNvSpPr/>
      </xdr:nvSpPr>
      <xdr:spPr>
        <a:xfrm>
          <a:off x="6235700" y="6068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157677</xdr:rowOff>
    </xdr:from>
    <xdr:to>
      <xdr:col>41</xdr:col>
      <xdr:colOff>50800</xdr:colOff>
      <xdr:row>36</xdr:row>
      <xdr:rowOff>168878</xdr:rowOff>
    </xdr:to>
    <xdr:cxnSp macro="">
      <xdr:nvCxnSpPr>
        <xdr:cNvPr id="137" name="直線コネクタ 136"/>
        <xdr:cNvCxnSpPr/>
      </xdr:nvCxnSpPr>
      <xdr:spPr>
        <a:xfrm flipV="1">
          <a:off x="6286500" y="6107627"/>
          <a:ext cx="79375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8425961" y="66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7644911" y="66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6851161" y="66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038361" y="66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14425</xdr:rowOff>
    </xdr:from>
    <xdr:ext cx="534377" cy="259045"/>
    <xdr:sp macro="" textlink="">
      <xdr:nvSpPr>
        <xdr:cNvPr id="142" name="n_1mainValue【道路】&#10;一人当たり延長"/>
        <xdr:cNvSpPr txBox="1"/>
      </xdr:nvSpPr>
      <xdr:spPr>
        <a:xfrm>
          <a:off x="8425961" y="54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20197</xdr:rowOff>
    </xdr:from>
    <xdr:ext cx="534377" cy="259045"/>
    <xdr:sp macro="" textlink="">
      <xdr:nvSpPr>
        <xdr:cNvPr id="143" name="n_2mainValue【道路】&#10;一人当たり延長"/>
        <xdr:cNvSpPr txBox="1"/>
      </xdr:nvSpPr>
      <xdr:spPr>
        <a:xfrm>
          <a:off x="7644911" y="54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53554</xdr:rowOff>
    </xdr:from>
    <xdr:ext cx="534377" cy="259045"/>
    <xdr:sp macro="" textlink="">
      <xdr:nvSpPr>
        <xdr:cNvPr id="144" name="n_3mainValue【道路】&#10;一人当たり延長"/>
        <xdr:cNvSpPr txBox="1"/>
      </xdr:nvSpPr>
      <xdr:spPr>
        <a:xfrm>
          <a:off x="6851161" y="58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64755</xdr:rowOff>
    </xdr:from>
    <xdr:ext cx="534377" cy="259045"/>
    <xdr:sp macro="" textlink="">
      <xdr:nvSpPr>
        <xdr:cNvPr id="145" name="n_4mainValue【道路】&#10;一人当たり延長"/>
        <xdr:cNvSpPr txBox="1"/>
      </xdr:nvSpPr>
      <xdr:spPr>
        <a:xfrm>
          <a:off x="6038361" y="58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177665" y="9171759"/>
          <a:ext cx="0" cy="138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216400" y="1056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108450" y="10561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216400" y="8953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108450" y="9171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216400" y="1002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384550" y="10010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571750" y="9984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778000" y="996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984250" y="99546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7" name="楕円 186"/>
        <xdr:cNvSpPr/>
      </xdr:nvSpPr>
      <xdr:spPr>
        <a:xfrm>
          <a:off x="4127500" y="99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88" name="【橋りょう・トンネル】&#10;有形固定資産減価償却率該当値テキスト"/>
        <xdr:cNvSpPr txBox="1"/>
      </xdr:nvSpPr>
      <xdr:spPr>
        <a:xfrm>
          <a:off x="4216400" y="982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9" name="楕円 188"/>
        <xdr:cNvSpPr/>
      </xdr:nvSpPr>
      <xdr:spPr>
        <a:xfrm>
          <a:off x="3384550" y="9966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106135</xdr:rowOff>
    </xdr:to>
    <xdr:cxnSp macro="">
      <xdr:nvCxnSpPr>
        <xdr:cNvPr id="190" name="直線コネクタ 189"/>
        <xdr:cNvCxnSpPr/>
      </xdr:nvCxnSpPr>
      <xdr:spPr>
        <a:xfrm>
          <a:off x="3429000" y="10016853"/>
          <a:ext cx="7493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35741</xdr:rowOff>
    </xdr:from>
    <xdr:to>
      <xdr:col>15</xdr:col>
      <xdr:colOff>101600</xdr:colOff>
      <xdr:row>60</xdr:row>
      <xdr:rowOff>137341</xdr:rowOff>
    </xdr:to>
    <xdr:sp macro="" textlink="">
      <xdr:nvSpPr>
        <xdr:cNvPr id="191" name="楕円 190"/>
        <xdr:cNvSpPr/>
      </xdr:nvSpPr>
      <xdr:spPr>
        <a:xfrm>
          <a:off x="2571750" y="99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86541</xdr:rowOff>
    </xdr:from>
    <xdr:to>
      <xdr:col>19</xdr:col>
      <xdr:colOff>177800</xdr:colOff>
      <xdr:row>60</xdr:row>
      <xdr:rowOff>104503</xdr:rowOff>
    </xdr:to>
    <xdr:cxnSp macro="">
      <xdr:nvCxnSpPr>
        <xdr:cNvPr id="192" name="直線コネクタ 191"/>
        <xdr:cNvCxnSpPr/>
      </xdr:nvCxnSpPr>
      <xdr:spPr>
        <a:xfrm>
          <a:off x="2622550" y="9998891"/>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93" name="楕円 192"/>
        <xdr:cNvSpPr/>
      </xdr:nvSpPr>
      <xdr:spPr>
        <a:xfrm>
          <a:off x="1778000" y="99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86541</xdr:rowOff>
    </xdr:to>
    <xdr:cxnSp macro="">
      <xdr:nvCxnSpPr>
        <xdr:cNvPr id="194" name="直線コネクタ 193"/>
        <xdr:cNvCxnSpPr/>
      </xdr:nvCxnSpPr>
      <xdr:spPr>
        <a:xfrm>
          <a:off x="1828800" y="9972766"/>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5" name="楕円 194"/>
        <xdr:cNvSpPr/>
      </xdr:nvSpPr>
      <xdr:spPr>
        <a:xfrm>
          <a:off x="984250" y="99070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60416</xdr:rowOff>
    </xdr:to>
    <xdr:cxnSp macro="">
      <xdr:nvCxnSpPr>
        <xdr:cNvPr id="196" name="直線コネクタ 195"/>
        <xdr:cNvCxnSpPr/>
      </xdr:nvCxnSpPr>
      <xdr:spPr>
        <a:xfrm>
          <a:off x="1028700" y="9951538"/>
          <a:ext cx="8001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2391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439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64529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8515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201" name="n_1mainValue【橋りょう・トンネル】&#10;有形固定資産減価償却率"/>
        <xdr:cNvSpPr txBox="1"/>
      </xdr:nvSpPr>
      <xdr:spPr>
        <a:xfrm>
          <a:off x="3239144" y="9747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2" name="n_2mainValue【橋りょう・トンネル】&#10;有形固定資産減価償却率"/>
        <xdr:cNvSpPr txBox="1"/>
      </xdr:nvSpPr>
      <xdr:spPr>
        <a:xfrm>
          <a:off x="2439044" y="973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203" name="n_3mainValue【橋りょう・トンネル】&#10;有形固定資産減価償却率"/>
        <xdr:cNvSpPr txBox="1"/>
      </xdr:nvSpPr>
      <xdr:spPr>
        <a:xfrm>
          <a:off x="1645294" y="970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4" name="n_4mainValue【橋りょう・トンネル】&#10;有形固定資産減価償却率"/>
        <xdr:cNvSpPr txBox="1"/>
      </xdr:nvSpPr>
      <xdr:spPr>
        <a:xfrm>
          <a:off x="851544" y="968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9429115" y="9086476"/>
          <a:ext cx="0" cy="155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9467850" y="106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9359900" y="10645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9467850" y="88680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9359900" y="9086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xdr:cNvSpPr txBox="1"/>
      </xdr:nvSpPr>
      <xdr:spPr>
        <a:xfrm>
          <a:off x="9467850" y="10218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9398000" y="10240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8636000" y="1024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7842250" y="10254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029450" y="1026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235700" y="1027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113926</xdr:rowOff>
    </xdr:from>
    <xdr:to>
      <xdr:col>55</xdr:col>
      <xdr:colOff>50800</xdr:colOff>
      <xdr:row>55</xdr:row>
      <xdr:rowOff>44076</xdr:rowOff>
    </xdr:to>
    <xdr:sp macro="" textlink="">
      <xdr:nvSpPr>
        <xdr:cNvPr id="244" name="楕円 243"/>
        <xdr:cNvSpPr/>
      </xdr:nvSpPr>
      <xdr:spPr>
        <a:xfrm>
          <a:off x="9398000" y="90356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66953</xdr:rowOff>
    </xdr:from>
    <xdr:ext cx="690189" cy="259045"/>
    <xdr:sp macro="" textlink="">
      <xdr:nvSpPr>
        <xdr:cNvPr id="245" name="【橋りょう・トンネル】&#10;一人当たり有形固定資産（償却資産）額該当値テキスト"/>
        <xdr:cNvSpPr txBox="1"/>
      </xdr:nvSpPr>
      <xdr:spPr>
        <a:xfrm>
          <a:off x="9467850" y="8988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153807</xdr:rowOff>
    </xdr:from>
    <xdr:to>
      <xdr:col>50</xdr:col>
      <xdr:colOff>165100</xdr:colOff>
      <xdr:row>55</xdr:row>
      <xdr:rowOff>83957</xdr:rowOff>
    </xdr:to>
    <xdr:sp macro="" textlink="">
      <xdr:nvSpPr>
        <xdr:cNvPr id="246" name="楕円 245"/>
        <xdr:cNvSpPr/>
      </xdr:nvSpPr>
      <xdr:spPr>
        <a:xfrm>
          <a:off x="8636000" y="9075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164726</xdr:rowOff>
    </xdr:from>
    <xdr:to>
      <xdr:col>55</xdr:col>
      <xdr:colOff>0</xdr:colOff>
      <xdr:row>55</xdr:row>
      <xdr:rowOff>33157</xdr:rowOff>
    </xdr:to>
    <xdr:cxnSp macro="">
      <xdr:nvCxnSpPr>
        <xdr:cNvPr id="247" name="直線コネクタ 246"/>
        <xdr:cNvCxnSpPr/>
      </xdr:nvCxnSpPr>
      <xdr:spPr>
        <a:xfrm flipV="1">
          <a:off x="8686800" y="9086476"/>
          <a:ext cx="74295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59366</xdr:rowOff>
    </xdr:from>
    <xdr:to>
      <xdr:col>46</xdr:col>
      <xdr:colOff>38100</xdr:colOff>
      <xdr:row>55</xdr:row>
      <xdr:rowOff>160966</xdr:rowOff>
    </xdr:to>
    <xdr:sp macro="" textlink="">
      <xdr:nvSpPr>
        <xdr:cNvPr id="248" name="楕円 247"/>
        <xdr:cNvSpPr/>
      </xdr:nvSpPr>
      <xdr:spPr>
        <a:xfrm>
          <a:off x="7842250" y="9146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33157</xdr:rowOff>
    </xdr:from>
    <xdr:to>
      <xdr:col>50</xdr:col>
      <xdr:colOff>114300</xdr:colOff>
      <xdr:row>55</xdr:row>
      <xdr:rowOff>110166</xdr:rowOff>
    </xdr:to>
    <xdr:cxnSp macro="">
      <xdr:nvCxnSpPr>
        <xdr:cNvPr id="249" name="直線コネクタ 248"/>
        <xdr:cNvCxnSpPr/>
      </xdr:nvCxnSpPr>
      <xdr:spPr>
        <a:xfrm flipV="1">
          <a:off x="7886700" y="9120007"/>
          <a:ext cx="800100" cy="7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87635</xdr:rowOff>
    </xdr:from>
    <xdr:to>
      <xdr:col>41</xdr:col>
      <xdr:colOff>101600</xdr:colOff>
      <xdr:row>56</xdr:row>
      <xdr:rowOff>17785</xdr:rowOff>
    </xdr:to>
    <xdr:sp macro="" textlink="">
      <xdr:nvSpPr>
        <xdr:cNvPr id="250" name="楕円 249"/>
        <xdr:cNvSpPr/>
      </xdr:nvSpPr>
      <xdr:spPr>
        <a:xfrm>
          <a:off x="7029450" y="9174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110166</xdr:rowOff>
    </xdr:from>
    <xdr:to>
      <xdr:col>45</xdr:col>
      <xdr:colOff>177800</xdr:colOff>
      <xdr:row>55</xdr:row>
      <xdr:rowOff>138435</xdr:rowOff>
    </xdr:to>
    <xdr:cxnSp macro="">
      <xdr:nvCxnSpPr>
        <xdr:cNvPr id="251" name="直線コネクタ 250"/>
        <xdr:cNvCxnSpPr/>
      </xdr:nvCxnSpPr>
      <xdr:spPr>
        <a:xfrm flipV="1">
          <a:off x="7080250" y="9197016"/>
          <a:ext cx="80645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117132</xdr:rowOff>
    </xdr:from>
    <xdr:to>
      <xdr:col>36</xdr:col>
      <xdr:colOff>165100</xdr:colOff>
      <xdr:row>56</xdr:row>
      <xdr:rowOff>47282</xdr:rowOff>
    </xdr:to>
    <xdr:sp macro="" textlink="">
      <xdr:nvSpPr>
        <xdr:cNvPr id="252" name="楕円 251"/>
        <xdr:cNvSpPr/>
      </xdr:nvSpPr>
      <xdr:spPr>
        <a:xfrm>
          <a:off x="6235700" y="9203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138435</xdr:rowOff>
    </xdr:from>
    <xdr:to>
      <xdr:col>41</xdr:col>
      <xdr:colOff>50800</xdr:colOff>
      <xdr:row>55</xdr:row>
      <xdr:rowOff>167932</xdr:rowOff>
    </xdr:to>
    <xdr:cxnSp macro="">
      <xdr:nvCxnSpPr>
        <xdr:cNvPr id="253" name="直線コネクタ 252"/>
        <xdr:cNvCxnSpPr/>
      </xdr:nvCxnSpPr>
      <xdr:spPr>
        <a:xfrm flipV="1">
          <a:off x="6286500" y="9225285"/>
          <a:ext cx="79375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xdr:cNvSpPr txBox="1"/>
      </xdr:nvSpPr>
      <xdr:spPr>
        <a:xfrm>
          <a:off x="8399995" y="1033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xdr:cNvSpPr txBox="1"/>
      </xdr:nvSpPr>
      <xdr:spPr>
        <a:xfrm>
          <a:off x="7612595" y="1034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xdr:cNvSpPr txBox="1"/>
      </xdr:nvSpPr>
      <xdr:spPr>
        <a:xfrm>
          <a:off x="6818845" y="103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xdr:cNvSpPr txBox="1"/>
      </xdr:nvSpPr>
      <xdr:spPr>
        <a:xfrm>
          <a:off x="6006045" y="1037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100484</xdr:rowOff>
    </xdr:from>
    <xdr:ext cx="690189" cy="259045"/>
    <xdr:sp macro="" textlink="">
      <xdr:nvSpPr>
        <xdr:cNvPr id="258" name="n_1mainValue【橋りょう・トンネル】&#10;一人当たり有形固定資産（償却資産）額"/>
        <xdr:cNvSpPr txBox="1"/>
      </xdr:nvSpPr>
      <xdr:spPr>
        <a:xfrm>
          <a:off x="8367105" y="8857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6043</xdr:rowOff>
    </xdr:from>
    <xdr:ext cx="690189" cy="259045"/>
    <xdr:sp macro="" textlink="">
      <xdr:nvSpPr>
        <xdr:cNvPr id="259" name="n_2mainValue【橋りょう・トンネル】&#10;一人当たり有形固定資産（償却資産）額"/>
        <xdr:cNvSpPr txBox="1"/>
      </xdr:nvSpPr>
      <xdr:spPr>
        <a:xfrm>
          <a:off x="7567005" y="8927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34312</xdr:rowOff>
    </xdr:from>
    <xdr:ext cx="690189" cy="259045"/>
    <xdr:sp macro="" textlink="">
      <xdr:nvSpPr>
        <xdr:cNvPr id="260" name="n_3mainValue【橋りょう・トンネル】&#10;一人当たり有形固定資産（償却資産）額"/>
        <xdr:cNvSpPr txBox="1"/>
      </xdr:nvSpPr>
      <xdr:spPr>
        <a:xfrm>
          <a:off x="6773255" y="895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63809</xdr:rowOff>
    </xdr:from>
    <xdr:ext cx="690189" cy="259045"/>
    <xdr:sp macro="" textlink="">
      <xdr:nvSpPr>
        <xdr:cNvPr id="261" name="n_4mainValue【橋りょう・トンネル】&#10;一人当たり有形固定資産（償却資産）額"/>
        <xdr:cNvSpPr txBox="1"/>
      </xdr:nvSpPr>
      <xdr:spPr>
        <a:xfrm>
          <a:off x="5979505" y="89855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177665" y="12852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216400" y="1263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216400" y="1346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1275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384550" y="13613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57175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7780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984250" y="13592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302" name="楕円 301"/>
        <xdr:cNvSpPr/>
      </xdr:nvSpPr>
      <xdr:spPr>
        <a:xfrm>
          <a:off x="4127500" y="137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303" name="【公営住宅】&#10;有形固定資産減価償却率該当値テキスト"/>
        <xdr:cNvSpPr txBox="1"/>
      </xdr:nvSpPr>
      <xdr:spPr>
        <a:xfrm>
          <a:off x="4216400"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4" name="楕円 303"/>
        <xdr:cNvSpPr/>
      </xdr:nvSpPr>
      <xdr:spPr>
        <a:xfrm>
          <a:off x="3384550" y="13709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55245</xdr:rowOff>
    </xdr:to>
    <xdr:cxnSp macro="">
      <xdr:nvCxnSpPr>
        <xdr:cNvPr id="305" name="直線コネクタ 304"/>
        <xdr:cNvCxnSpPr/>
      </xdr:nvCxnSpPr>
      <xdr:spPr>
        <a:xfrm>
          <a:off x="3429000" y="13753464"/>
          <a:ext cx="7493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xdr:rowOff>
    </xdr:from>
    <xdr:to>
      <xdr:col>15</xdr:col>
      <xdr:colOff>101600</xdr:colOff>
      <xdr:row>83</xdr:row>
      <xdr:rowOff>109855</xdr:rowOff>
    </xdr:to>
    <xdr:sp macro="" textlink="">
      <xdr:nvSpPr>
        <xdr:cNvPr id="306" name="楕円 305"/>
        <xdr:cNvSpPr/>
      </xdr:nvSpPr>
      <xdr:spPr>
        <a:xfrm>
          <a:off x="257175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59055</xdr:rowOff>
    </xdr:to>
    <xdr:cxnSp macro="">
      <xdr:nvCxnSpPr>
        <xdr:cNvPr id="307" name="直線コネクタ 306"/>
        <xdr:cNvCxnSpPr/>
      </xdr:nvCxnSpPr>
      <xdr:spPr>
        <a:xfrm flipV="1">
          <a:off x="2622550" y="13753464"/>
          <a:ext cx="8064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308" name="楕円 307"/>
        <xdr:cNvSpPr/>
      </xdr:nvSpPr>
      <xdr:spPr>
        <a:xfrm>
          <a:off x="1778000" y="13686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59055</xdr:rowOff>
    </xdr:to>
    <xdr:cxnSp macro="">
      <xdr:nvCxnSpPr>
        <xdr:cNvPr id="309" name="直線コネクタ 308"/>
        <xdr:cNvCxnSpPr/>
      </xdr:nvCxnSpPr>
      <xdr:spPr>
        <a:xfrm>
          <a:off x="1828800" y="1373060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0" name="楕円 309"/>
        <xdr:cNvSpPr/>
      </xdr:nvSpPr>
      <xdr:spPr>
        <a:xfrm>
          <a:off x="984250" y="13634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20955</xdr:rowOff>
    </xdr:to>
    <xdr:cxnSp macro="">
      <xdr:nvCxnSpPr>
        <xdr:cNvPr id="311" name="直線コネクタ 310"/>
        <xdr:cNvCxnSpPr/>
      </xdr:nvCxnSpPr>
      <xdr:spPr>
        <a:xfrm>
          <a:off x="1028700" y="13685520"/>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239144" y="1339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43904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645294" y="1336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851544" y="1338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16" name="n_1mainValue【公営住宅】&#10;有形固定資産減価償却率"/>
        <xdr:cNvSpPr txBox="1"/>
      </xdr:nvSpPr>
      <xdr:spPr>
        <a:xfrm>
          <a:off x="3239144" y="1379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100982</xdr:rowOff>
    </xdr:from>
    <xdr:ext cx="405111" cy="259045"/>
    <xdr:sp macro="" textlink="">
      <xdr:nvSpPr>
        <xdr:cNvPr id="317" name="n_2mainValue【公営住宅】&#10;有形固定資産減価償却率"/>
        <xdr:cNvSpPr txBox="1"/>
      </xdr:nvSpPr>
      <xdr:spPr>
        <a:xfrm>
          <a:off x="2439044" y="1381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8" name="n_3mainValue【公営住宅】&#10;有形固定資産減価償却率"/>
        <xdr:cNvSpPr txBox="1"/>
      </xdr:nvSpPr>
      <xdr:spPr>
        <a:xfrm>
          <a:off x="164529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19" name="n_4mainValue【公営住宅】&#10;有形固定資産減価償却率"/>
        <xdr:cNvSpPr txBox="1"/>
      </xdr:nvSpPr>
      <xdr:spPr>
        <a:xfrm>
          <a:off x="8515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9429115" y="13023977"/>
          <a:ext cx="0" cy="12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9467850" y="143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9359900" y="1430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9467850" y="1280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9359900" y="13023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9467850" y="13873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9398000" y="14015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8636000" y="140072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7842250" y="140001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029450" y="14011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235700" y="1403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157607</xdr:rowOff>
    </xdr:from>
    <xdr:to>
      <xdr:col>55</xdr:col>
      <xdr:colOff>50800</xdr:colOff>
      <xdr:row>85</xdr:row>
      <xdr:rowOff>87757</xdr:rowOff>
    </xdr:to>
    <xdr:sp macro="" textlink="">
      <xdr:nvSpPr>
        <xdr:cNvPr id="359" name="楕円 358"/>
        <xdr:cNvSpPr/>
      </xdr:nvSpPr>
      <xdr:spPr>
        <a:xfrm>
          <a:off x="9398000" y="140323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136034</xdr:rowOff>
    </xdr:from>
    <xdr:ext cx="469744" cy="259045"/>
    <xdr:sp macro="" textlink="">
      <xdr:nvSpPr>
        <xdr:cNvPr id="360" name="【公営住宅】&#10;一人当たり面積該当値テキスト"/>
        <xdr:cNvSpPr txBox="1"/>
      </xdr:nvSpPr>
      <xdr:spPr>
        <a:xfrm>
          <a:off x="9467850" y="1401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160083</xdr:rowOff>
    </xdr:from>
    <xdr:to>
      <xdr:col>50</xdr:col>
      <xdr:colOff>165100</xdr:colOff>
      <xdr:row>85</xdr:row>
      <xdr:rowOff>90233</xdr:rowOff>
    </xdr:to>
    <xdr:sp macro="" textlink="">
      <xdr:nvSpPr>
        <xdr:cNvPr id="361" name="楕円 360"/>
        <xdr:cNvSpPr/>
      </xdr:nvSpPr>
      <xdr:spPr>
        <a:xfrm>
          <a:off x="8636000" y="140348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36957</xdr:rowOff>
    </xdr:from>
    <xdr:to>
      <xdr:col>55</xdr:col>
      <xdr:colOff>0</xdr:colOff>
      <xdr:row>85</xdr:row>
      <xdr:rowOff>39433</xdr:rowOff>
    </xdr:to>
    <xdr:cxnSp macro="">
      <xdr:nvCxnSpPr>
        <xdr:cNvPr id="362" name="直線コネクタ 361"/>
        <xdr:cNvCxnSpPr/>
      </xdr:nvCxnSpPr>
      <xdr:spPr>
        <a:xfrm flipV="1">
          <a:off x="8686800" y="14076807"/>
          <a:ext cx="74295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5398</xdr:rowOff>
    </xdr:from>
    <xdr:to>
      <xdr:col>46</xdr:col>
      <xdr:colOff>38100</xdr:colOff>
      <xdr:row>85</xdr:row>
      <xdr:rowOff>106998</xdr:rowOff>
    </xdr:to>
    <xdr:sp macro="" textlink="">
      <xdr:nvSpPr>
        <xdr:cNvPr id="363" name="楕円 362"/>
        <xdr:cNvSpPr/>
      </xdr:nvSpPr>
      <xdr:spPr>
        <a:xfrm>
          <a:off x="7842250" y="14045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39433</xdr:rowOff>
    </xdr:from>
    <xdr:to>
      <xdr:col>50</xdr:col>
      <xdr:colOff>114300</xdr:colOff>
      <xdr:row>85</xdr:row>
      <xdr:rowOff>56198</xdr:rowOff>
    </xdr:to>
    <xdr:cxnSp macro="">
      <xdr:nvCxnSpPr>
        <xdr:cNvPr id="364" name="直線コネクタ 363"/>
        <xdr:cNvCxnSpPr/>
      </xdr:nvCxnSpPr>
      <xdr:spPr>
        <a:xfrm flipV="1">
          <a:off x="7886700" y="14079283"/>
          <a:ext cx="8001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xdr:rowOff>
    </xdr:from>
    <xdr:to>
      <xdr:col>41</xdr:col>
      <xdr:colOff>101600</xdr:colOff>
      <xdr:row>85</xdr:row>
      <xdr:rowOff>108902</xdr:rowOff>
    </xdr:to>
    <xdr:sp macro="" textlink="">
      <xdr:nvSpPr>
        <xdr:cNvPr id="365" name="楕円 364"/>
        <xdr:cNvSpPr/>
      </xdr:nvSpPr>
      <xdr:spPr>
        <a:xfrm>
          <a:off x="7029450" y="140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56198</xdr:rowOff>
    </xdr:from>
    <xdr:to>
      <xdr:col>45</xdr:col>
      <xdr:colOff>177800</xdr:colOff>
      <xdr:row>85</xdr:row>
      <xdr:rowOff>58102</xdr:rowOff>
    </xdr:to>
    <xdr:cxnSp macro="">
      <xdr:nvCxnSpPr>
        <xdr:cNvPr id="366" name="直線コネクタ 365"/>
        <xdr:cNvCxnSpPr/>
      </xdr:nvCxnSpPr>
      <xdr:spPr>
        <a:xfrm flipV="1">
          <a:off x="7080250" y="14096048"/>
          <a:ext cx="80645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xdr:rowOff>
    </xdr:from>
    <xdr:to>
      <xdr:col>36</xdr:col>
      <xdr:colOff>165100</xdr:colOff>
      <xdr:row>85</xdr:row>
      <xdr:rowOff>114427</xdr:rowOff>
    </xdr:to>
    <xdr:sp macro="" textlink="">
      <xdr:nvSpPr>
        <xdr:cNvPr id="367" name="楕円 366"/>
        <xdr:cNvSpPr/>
      </xdr:nvSpPr>
      <xdr:spPr>
        <a:xfrm>
          <a:off x="6235700" y="140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58102</xdr:rowOff>
    </xdr:from>
    <xdr:to>
      <xdr:col>41</xdr:col>
      <xdr:colOff>50800</xdr:colOff>
      <xdr:row>85</xdr:row>
      <xdr:rowOff>63627</xdr:rowOff>
    </xdr:to>
    <xdr:cxnSp macro="">
      <xdr:nvCxnSpPr>
        <xdr:cNvPr id="368" name="直線コネクタ 367"/>
        <xdr:cNvCxnSpPr/>
      </xdr:nvCxnSpPr>
      <xdr:spPr>
        <a:xfrm flipV="1">
          <a:off x="6286500" y="14097952"/>
          <a:ext cx="79375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8458277" y="1378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7677227" y="137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6864427" y="137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070677" y="1382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81360</xdr:rowOff>
    </xdr:from>
    <xdr:ext cx="469744" cy="259045"/>
    <xdr:sp macro="" textlink="">
      <xdr:nvSpPr>
        <xdr:cNvPr id="373" name="n_1mainValue【公営住宅】&#10;一人当たり面積"/>
        <xdr:cNvSpPr txBox="1"/>
      </xdr:nvSpPr>
      <xdr:spPr>
        <a:xfrm>
          <a:off x="8458277" y="1412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98125</xdr:rowOff>
    </xdr:from>
    <xdr:ext cx="469744" cy="259045"/>
    <xdr:sp macro="" textlink="">
      <xdr:nvSpPr>
        <xdr:cNvPr id="374" name="n_2mainValue【公営住宅】&#10;一人当たり面積"/>
        <xdr:cNvSpPr txBox="1"/>
      </xdr:nvSpPr>
      <xdr:spPr>
        <a:xfrm>
          <a:off x="7677227" y="1413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100029</xdr:rowOff>
    </xdr:from>
    <xdr:ext cx="469744" cy="259045"/>
    <xdr:sp macro="" textlink="">
      <xdr:nvSpPr>
        <xdr:cNvPr id="375" name="n_3mainValue【公営住宅】&#10;一人当たり面積"/>
        <xdr:cNvSpPr txBox="1"/>
      </xdr:nvSpPr>
      <xdr:spPr>
        <a:xfrm>
          <a:off x="6864427" y="1413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105554</xdr:rowOff>
    </xdr:from>
    <xdr:ext cx="469744" cy="259045"/>
    <xdr:sp macro="" textlink="">
      <xdr:nvSpPr>
        <xdr:cNvPr id="376" name="n_4mainValue【公営住宅】&#10;一人当たり面積"/>
        <xdr:cNvSpPr txBox="1"/>
      </xdr:nvSpPr>
      <xdr:spPr>
        <a:xfrm>
          <a:off x="6070677" y="141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xdr:cNvCxnSpPr/>
      </xdr:nvCxnSpPr>
      <xdr:spPr>
        <a:xfrm flipV="1">
          <a:off x="4177665" y="167278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xdr:cNvSpPr txBox="1"/>
      </xdr:nvSpPr>
      <xdr:spPr>
        <a:xfrm>
          <a:off x="42164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xdr:cNvCxnSpPr/>
      </xdr:nvCxnSpPr>
      <xdr:spPr>
        <a:xfrm>
          <a:off x="4108450" y="17859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xdr:cNvSpPr txBox="1"/>
      </xdr:nvSpPr>
      <xdr:spPr>
        <a:xfrm>
          <a:off x="4216400" y="1650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xdr:cNvCxnSpPr/>
      </xdr:nvCxnSpPr>
      <xdr:spPr>
        <a:xfrm>
          <a:off x="4108450" y="16727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6" name="【港湾・漁港】&#10;有形固定資産減価償却率平均値テキスト"/>
        <xdr:cNvSpPr txBox="1"/>
      </xdr:nvSpPr>
      <xdr:spPr>
        <a:xfrm>
          <a:off x="4216400" y="1728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xdr:cNvSpPr/>
      </xdr:nvSpPr>
      <xdr:spPr>
        <a:xfrm>
          <a:off x="41275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xdr:cNvSpPr/>
      </xdr:nvSpPr>
      <xdr:spPr>
        <a:xfrm>
          <a:off x="3384550" y="1730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xdr:cNvSpPr/>
      </xdr:nvSpPr>
      <xdr:spPr>
        <a:xfrm>
          <a:off x="257175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xdr:cNvSpPr/>
      </xdr:nvSpPr>
      <xdr:spPr>
        <a:xfrm>
          <a:off x="1778000" y="172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xdr:cNvSpPr/>
      </xdr:nvSpPr>
      <xdr:spPr>
        <a:xfrm>
          <a:off x="984250" y="17198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xdr:rowOff>
    </xdr:from>
    <xdr:to>
      <xdr:col>24</xdr:col>
      <xdr:colOff>114300</xdr:colOff>
      <xdr:row>103</xdr:row>
      <xdr:rowOff>106045</xdr:rowOff>
    </xdr:to>
    <xdr:sp macro="" textlink="">
      <xdr:nvSpPr>
        <xdr:cNvPr id="417" name="楕円 416"/>
        <xdr:cNvSpPr/>
      </xdr:nvSpPr>
      <xdr:spPr>
        <a:xfrm>
          <a:off x="4127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27322</xdr:rowOff>
    </xdr:from>
    <xdr:ext cx="405111" cy="259045"/>
    <xdr:sp macro="" textlink="">
      <xdr:nvSpPr>
        <xdr:cNvPr id="418" name="【港湾・漁港】&#10;有形固定資産減価償却率該当値テキスト"/>
        <xdr:cNvSpPr txBox="1"/>
      </xdr:nvSpPr>
      <xdr:spPr>
        <a:xfrm>
          <a:off x="4216400"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156845</xdr:rowOff>
    </xdr:from>
    <xdr:to>
      <xdr:col>20</xdr:col>
      <xdr:colOff>38100</xdr:colOff>
      <xdr:row>103</xdr:row>
      <xdr:rowOff>86995</xdr:rowOff>
    </xdr:to>
    <xdr:sp macro="" textlink="">
      <xdr:nvSpPr>
        <xdr:cNvPr id="419" name="楕円 418"/>
        <xdr:cNvSpPr/>
      </xdr:nvSpPr>
      <xdr:spPr>
        <a:xfrm>
          <a:off x="3384550" y="17073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36195</xdr:rowOff>
    </xdr:from>
    <xdr:to>
      <xdr:col>24</xdr:col>
      <xdr:colOff>63500</xdr:colOff>
      <xdr:row>103</xdr:row>
      <xdr:rowOff>55245</xdr:rowOff>
    </xdr:to>
    <xdr:cxnSp macro="">
      <xdr:nvCxnSpPr>
        <xdr:cNvPr id="420" name="直線コネクタ 419"/>
        <xdr:cNvCxnSpPr/>
      </xdr:nvCxnSpPr>
      <xdr:spPr>
        <a:xfrm>
          <a:off x="3429000" y="17124045"/>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421" name="楕円 420"/>
        <xdr:cNvSpPr/>
      </xdr:nvSpPr>
      <xdr:spPr>
        <a:xfrm>
          <a:off x="257175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0</xdr:rowOff>
    </xdr:from>
    <xdr:to>
      <xdr:col>19</xdr:col>
      <xdr:colOff>177800</xdr:colOff>
      <xdr:row>103</xdr:row>
      <xdr:rowOff>36195</xdr:rowOff>
    </xdr:to>
    <xdr:cxnSp macro="">
      <xdr:nvCxnSpPr>
        <xdr:cNvPr id="422" name="直線コネクタ 421"/>
        <xdr:cNvCxnSpPr/>
      </xdr:nvCxnSpPr>
      <xdr:spPr>
        <a:xfrm>
          <a:off x="2622550" y="1708785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84455</xdr:rowOff>
    </xdr:from>
    <xdr:to>
      <xdr:col>10</xdr:col>
      <xdr:colOff>165100</xdr:colOff>
      <xdr:row>103</xdr:row>
      <xdr:rowOff>14605</xdr:rowOff>
    </xdr:to>
    <xdr:sp macro="" textlink="">
      <xdr:nvSpPr>
        <xdr:cNvPr id="423" name="楕円 422"/>
        <xdr:cNvSpPr/>
      </xdr:nvSpPr>
      <xdr:spPr>
        <a:xfrm>
          <a:off x="17780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135255</xdr:rowOff>
    </xdr:from>
    <xdr:to>
      <xdr:col>15</xdr:col>
      <xdr:colOff>50800</xdr:colOff>
      <xdr:row>103</xdr:row>
      <xdr:rowOff>0</xdr:rowOff>
    </xdr:to>
    <xdr:cxnSp macro="">
      <xdr:nvCxnSpPr>
        <xdr:cNvPr id="424" name="直線コネクタ 423"/>
        <xdr:cNvCxnSpPr/>
      </xdr:nvCxnSpPr>
      <xdr:spPr>
        <a:xfrm>
          <a:off x="1828800" y="17051655"/>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46355</xdr:rowOff>
    </xdr:from>
    <xdr:to>
      <xdr:col>6</xdr:col>
      <xdr:colOff>38100</xdr:colOff>
      <xdr:row>102</xdr:row>
      <xdr:rowOff>147955</xdr:rowOff>
    </xdr:to>
    <xdr:sp macro="" textlink="">
      <xdr:nvSpPr>
        <xdr:cNvPr id="425" name="楕円 424"/>
        <xdr:cNvSpPr/>
      </xdr:nvSpPr>
      <xdr:spPr>
        <a:xfrm>
          <a:off x="984250" y="16962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97155</xdr:rowOff>
    </xdr:from>
    <xdr:to>
      <xdr:col>10</xdr:col>
      <xdr:colOff>114300</xdr:colOff>
      <xdr:row>102</xdr:row>
      <xdr:rowOff>135255</xdr:rowOff>
    </xdr:to>
    <xdr:cxnSp macro="">
      <xdr:nvCxnSpPr>
        <xdr:cNvPr id="426" name="直線コネクタ 425"/>
        <xdr:cNvCxnSpPr/>
      </xdr:nvCxnSpPr>
      <xdr:spPr>
        <a:xfrm>
          <a:off x="1028700" y="1701355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xdr:cNvSpPr txBox="1"/>
      </xdr:nvSpPr>
      <xdr:spPr>
        <a:xfrm>
          <a:off x="32391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xdr:cNvSpPr txBox="1"/>
      </xdr:nvSpPr>
      <xdr:spPr>
        <a:xfrm>
          <a:off x="24390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29" name="n_3aveValue【港湾・漁港】&#10;有形固定資産減価償却率"/>
        <xdr:cNvSpPr txBox="1"/>
      </xdr:nvSpPr>
      <xdr:spPr>
        <a:xfrm>
          <a:off x="1645294" y="1732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xdr:cNvSpPr txBox="1"/>
      </xdr:nvSpPr>
      <xdr:spPr>
        <a:xfrm>
          <a:off x="851544" y="1729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103522</xdr:rowOff>
    </xdr:from>
    <xdr:ext cx="405111" cy="259045"/>
    <xdr:sp macro="" textlink="">
      <xdr:nvSpPr>
        <xdr:cNvPr id="431" name="n_1mainValue【港湾・漁港】&#10;有形固定資産減価償却率"/>
        <xdr:cNvSpPr txBox="1"/>
      </xdr:nvSpPr>
      <xdr:spPr>
        <a:xfrm>
          <a:off x="32391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432" name="n_2mainValue【港湾・漁港】&#10;有形固定資産減価償却率"/>
        <xdr:cNvSpPr txBox="1"/>
      </xdr:nvSpPr>
      <xdr:spPr>
        <a:xfrm>
          <a:off x="2439044" y="1681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31132</xdr:rowOff>
    </xdr:from>
    <xdr:ext cx="405111" cy="259045"/>
    <xdr:sp macro="" textlink="">
      <xdr:nvSpPr>
        <xdr:cNvPr id="433" name="n_3mainValue【港湾・漁港】&#10;有形固定資産減価償却率"/>
        <xdr:cNvSpPr txBox="1"/>
      </xdr:nvSpPr>
      <xdr:spPr>
        <a:xfrm>
          <a:off x="1645294" y="1677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164482</xdr:rowOff>
    </xdr:from>
    <xdr:ext cx="405111" cy="259045"/>
    <xdr:sp macro="" textlink="">
      <xdr:nvSpPr>
        <xdr:cNvPr id="434" name="n_4mainValue【港湾・漁港】&#10;有形固定資産減価償却率"/>
        <xdr:cNvSpPr txBox="1"/>
      </xdr:nvSpPr>
      <xdr:spPr>
        <a:xfrm>
          <a:off x="851544" y="1673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327878" y="17421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327878" y="1696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327878" y="1650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xdr:cNvCxnSpPr/>
      </xdr:nvCxnSpPr>
      <xdr:spPr>
        <a:xfrm flipV="1">
          <a:off x="9429115" y="169246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9467850" y="1802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9359900" y="18021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xdr:cNvSpPr txBox="1"/>
      </xdr:nvSpPr>
      <xdr:spPr>
        <a:xfrm>
          <a:off x="9467850" y="1669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xdr:cNvCxnSpPr/>
      </xdr:nvCxnSpPr>
      <xdr:spPr>
        <a:xfrm>
          <a:off x="9359900" y="16924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1" name="【港湾・漁港】&#10;一人当たり有形固定資産（償却資産）額平均値テキスト"/>
        <xdr:cNvSpPr txBox="1"/>
      </xdr:nvSpPr>
      <xdr:spPr>
        <a:xfrm>
          <a:off x="9467850" y="17725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xdr:cNvSpPr/>
      </xdr:nvSpPr>
      <xdr:spPr>
        <a:xfrm>
          <a:off x="9398000" y="177470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xdr:cNvSpPr/>
      </xdr:nvSpPr>
      <xdr:spPr>
        <a:xfrm>
          <a:off x="8636000" y="1774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xdr:cNvSpPr/>
      </xdr:nvSpPr>
      <xdr:spPr>
        <a:xfrm>
          <a:off x="7842250" y="17705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xdr:cNvSpPr/>
      </xdr:nvSpPr>
      <xdr:spPr>
        <a:xfrm>
          <a:off x="7029450" y="177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xdr:cNvSpPr/>
      </xdr:nvSpPr>
      <xdr:spPr>
        <a:xfrm>
          <a:off x="6235700" y="177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79152</xdr:rowOff>
    </xdr:from>
    <xdr:to>
      <xdr:col>55</xdr:col>
      <xdr:colOff>50800</xdr:colOff>
      <xdr:row>104</xdr:row>
      <xdr:rowOff>9302</xdr:rowOff>
    </xdr:to>
    <xdr:sp macro="" textlink="">
      <xdr:nvSpPr>
        <xdr:cNvPr id="472" name="楕円 471"/>
        <xdr:cNvSpPr/>
      </xdr:nvSpPr>
      <xdr:spPr>
        <a:xfrm>
          <a:off x="9398000" y="171670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102029</xdr:rowOff>
    </xdr:from>
    <xdr:ext cx="690189" cy="259045"/>
    <xdr:sp macro="" textlink="">
      <xdr:nvSpPr>
        <xdr:cNvPr id="473" name="【港湾・漁港】&#10;一人当たり有形固定資産（償却資産）額該当値テキスト"/>
        <xdr:cNvSpPr txBox="1"/>
      </xdr:nvSpPr>
      <xdr:spPr>
        <a:xfrm>
          <a:off x="9467850" y="17018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84462</xdr:rowOff>
    </xdr:from>
    <xdr:to>
      <xdr:col>50</xdr:col>
      <xdr:colOff>165100</xdr:colOff>
      <xdr:row>104</xdr:row>
      <xdr:rowOff>14612</xdr:rowOff>
    </xdr:to>
    <xdr:sp macro="" textlink="">
      <xdr:nvSpPr>
        <xdr:cNvPr id="474" name="楕円 473"/>
        <xdr:cNvSpPr/>
      </xdr:nvSpPr>
      <xdr:spPr>
        <a:xfrm>
          <a:off x="8636000" y="17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129952</xdr:rowOff>
    </xdr:from>
    <xdr:to>
      <xdr:col>55</xdr:col>
      <xdr:colOff>0</xdr:colOff>
      <xdr:row>103</xdr:row>
      <xdr:rowOff>135262</xdr:rowOff>
    </xdr:to>
    <xdr:cxnSp macro="">
      <xdr:nvCxnSpPr>
        <xdr:cNvPr id="475" name="直線コネクタ 474"/>
        <xdr:cNvCxnSpPr/>
      </xdr:nvCxnSpPr>
      <xdr:spPr>
        <a:xfrm flipV="1">
          <a:off x="8686800" y="17217802"/>
          <a:ext cx="74295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95452</xdr:rowOff>
    </xdr:from>
    <xdr:to>
      <xdr:col>46</xdr:col>
      <xdr:colOff>38100</xdr:colOff>
      <xdr:row>104</xdr:row>
      <xdr:rowOff>25602</xdr:rowOff>
    </xdr:to>
    <xdr:sp macro="" textlink="">
      <xdr:nvSpPr>
        <xdr:cNvPr id="476" name="楕円 475"/>
        <xdr:cNvSpPr/>
      </xdr:nvSpPr>
      <xdr:spPr>
        <a:xfrm>
          <a:off x="7842250" y="17183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135262</xdr:rowOff>
    </xdr:from>
    <xdr:to>
      <xdr:col>50</xdr:col>
      <xdr:colOff>114300</xdr:colOff>
      <xdr:row>103</xdr:row>
      <xdr:rowOff>146252</xdr:rowOff>
    </xdr:to>
    <xdr:cxnSp macro="">
      <xdr:nvCxnSpPr>
        <xdr:cNvPr id="477" name="直線コネクタ 476"/>
        <xdr:cNvCxnSpPr/>
      </xdr:nvCxnSpPr>
      <xdr:spPr>
        <a:xfrm flipV="1">
          <a:off x="7886700" y="17223112"/>
          <a:ext cx="8001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111496</xdr:rowOff>
    </xdr:from>
    <xdr:to>
      <xdr:col>41</xdr:col>
      <xdr:colOff>101600</xdr:colOff>
      <xdr:row>104</xdr:row>
      <xdr:rowOff>41646</xdr:rowOff>
    </xdr:to>
    <xdr:sp macro="" textlink="">
      <xdr:nvSpPr>
        <xdr:cNvPr id="478" name="楕円 477"/>
        <xdr:cNvSpPr/>
      </xdr:nvSpPr>
      <xdr:spPr>
        <a:xfrm>
          <a:off x="7029450" y="17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146252</xdr:rowOff>
    </xdr:from>
    <xdr:to>
      <xdr:col>45</xdr:col>
      <xdr:colOff>177800</xdr:colOff>
      <xdr:row>103</xdr:row>
      <xdr:rowOff>162296</xdr:rowOff>
    </xdr:to>
    <xdr:cxnSp macro="">
      <xdr:nvCxnSpPr>
        <xdr:cNvPr id="479" name="直線コネクタ 478"/>
        <xdr:cNvCxnSpPr/>
      </xdr:nvCxnSpPr>
      <xdr:spPr>
        <a:xfrm flipV="1">
          <a:off x="7080250" y="17234102"/>
          <a:ext cx="80645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123451</xdr:rowOff>
    </xdr:from>
    <xdr:to>
      <xdr:col>36</xdr:col>
      <xdr:colOff>165100</xdr:colOff>
      <xdr:row>104</xdr:row>
      <xdr:rowOff>53601</xdr:rowOff>
    </xdr:to>
    <xdr:sp macro="" textlink="">
      <xdr:nvSpPr>
        <xdr:cNvPr id="480" name="楕円 479"/>
        <xdr:cNvSpPr/>
      </xdr:nvSpPr>
      <xdr:spPr>
        <a:xfrm>
          <a:off x="6235700" y="172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162296</xdr:rowOff>
    </xdr:from>
    <xdr:to>
      <xdr:col>41</xdr:col>
      <xdr:colOff>50800</xdr:colOff>
      <xdr:row>104</xdr:row>
      <xdr:rowOff>2801</xdr:rowOff>
    </xdr:to>
    <xdr:cxnSp macro="">
      <xdr:nvCxnSpPr>
        <xdr:cNvPr id="481" name="直線コネクタ 480"/>
        <xdr:cNvCxnSpPr/>
      </xdr:nvCxnSpPr>
      <xdr:spPr>
        <a:xfrm flipV="1">
          <a:off x="6286500" y="17250146"/>
          <a:ext cx="79375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2" name="n_1aveValue【港湾・漁港】&#10;一人当たり有形固定資産（償却資産）額"/>
        <xdr:cNvSpPr txBox="1"/>
      </xdr:nvSpPr>
      <xdr:spPr>
        <a:xfrm>
          <a:off x="8399995" y="178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24705</xdr:rowOff>
    </xdr:from>
    <xdr:ext cx="599010" cy="259045"/>
    <xdr:sp macro="" textlink="">
      <xdr:nvSpPr>
        <xdr:cNvPr id="483" name="n_2aveValue【港湾・漁港】&#10;一人当たり有形固定資産（償却資産）額"/>
        <xdr:cNvSpPr txBox="1"/>
      </xdr:nvSpPr>
      <xdr:spPr>
        <a:xfrm>
          <a:off x="7612595" y="1779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27768</xdr:rowOff>
    </xdr:from>
    <xdr:ext cx="599010" cy="259045"/>
    <xdr:sp macro="" textlink="">
      <xdr:nvSpPr>
        <xdr:cNvPr id="484" name="n_3aveValue【港湾・漁港】&#10;一人当たり有形固定資産（償却資産）額"/>
        <xdr:cNvSpPr txBox="1"/>
      </xdr:nvSpPr>
      <xdr:spPr>
        <a:xfrm>
          <a:off x="6818845" y="1780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30227</xdr:rowOff>
    </xdr:from>
    <xdr:ext cx="599010" cy="259045"/>
    <xdr:sp macro="" textlink="">
      <xdr:nvSpPr>
        <xdr:cNvPr id="485" name="n_4aveValue【港湾・漁港】&#10;一人当たり有形固定資産（償却資産）額"/>
        <xdr:cNvSpPr txBox="1"/>
      </xdr:nvSpPr>
      <xdr:spPr>
        <a:xfrm>
          <a:off x="6006045" y="178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31139</xdr:rowOff>
    </xdr:from>
    <xdr:ext cx="690189" cy="259045"/>
    <xdr:sp macro="" textlink="">
      <xdr:nvSpPr>
        <xdr:cNvPr id="486" name="n_1mainValue【港湾・漁港】&#10;一人当たり有形固定資産（償却資産）額"/>
        <xdr:cNvSpPr txBox="1"/>
      </xdr:nvSpPr>
      <xdr:spPr>
        <a:xfrm>
          <a:off x="8367105" y="169475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42129</xdr:rowOff>
    </xdr:from>
    <xdr:ext cx="690189" cy="259045"/>
    <xdr:sp macro="" textlink="">
      <xdr:nvSpPr>
        <xdr:cNvPr id="487" name="n_2mainValue【港湾・漁港】&#10;一人当たり有形固定資産（償却資産）額"/>
        <xdr:cNvSpPr txBox="1"/>
      </xdr:nvSpPr>
      <xdr:spPr>
        <a:xfrm>
          <a:off x="7567005" y="16958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58173</xdr:rowOff>
    </xdr:from>
    <xdr:ext cx="690189" cy="259045"/>
    <xdr:sp macro="" textlink="">
      <xdr:nvSpPr>
        <xdr:cNvPr id="488" name="n_3mainValue【港湾・漁港】&#10;一人当たり有形固定資産（償却資産）額"/>
        <xdr:cNvSpPr txBox="1"/>
      </xdr:nvSpPr>
      <xdr:spPr>
        <a:xfrm>
          <a:off x="6773255" y="169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70128</xdr:rowOff>
    </xdr:from>
    <xdr:ext cx="690189" cy="259045"/>
    <xdr:sp macro="" textlink="">
      <xdr:nvSpPr>
        <xdr:cNvPr id="489" name="n_4mainValue【港湾・漁港】&#10;一人当たり有形固定資産（償却資産）額"/>
        <xdr:cNvSpPr txBox="1"/>
      </xdr:nvSpPr>
      <xdr:spPr>
        <a:xfrm>
          <a:off x="5979505" y="16986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8" name="【認定こども園・幼稚園・保育所】&#10;有形固定資産減価償却率平均値テキスト"/>
        <xdr:cNvSpPr txBox="1"/>
      </xdr:nvSpPr>
      <xdr:spPr>
        <a:xfrm>
          <a:off x="14738350" y="608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xdr:cNvSpPr/>
      </xdr:nvSpPr>
      <xdr:spPr>
        <a:xfrm>
          <a:off x="14649450" y="62230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xdr:cNvSpPr/>
      </xdr:nvSpPr>
      <xdr:spPr>
        <a:xfrm>
          <a:off x="1388745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xdr:cNvSpPr/>
      </xdr:nvSpPr>
      <xdr:spPr>
        <a:xfrm>
          <a:off x="130937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xdr:cNvSpPr/>
      </xdr:nvSpPr>
      <xdr:spPr>
        <a:xfrm>
          <a:off x="12299950" y="611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xdr:cNvSpPr/>
      </xdr:nvSpPr>
      <xdr:spPr>
        <a:xfrm>
          <a:off x="11487150" y="609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9" name="楕円 528"/>
        <xdr:cNvSpPr/>
      </xdr:nvSpPr>
      <xdr:spPr>
        <a:xfrm>
          <a:off x="14649450" y="6445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143527</xdr:rowOff>
    </xdr:from>
    <xdr:ext cx="405111" cy="259045"/>
    <xdr:sp macro="" textlink="">
      <xdr:nvSpPr>
        <xdr:cNvPr id="530" name="【認定こども園・幼稚園・保育所】&#10;有形固定資産減価償却率該当値テキスト"/>
        <xdr:cNvSpPr txBox="1"/>
      </xdr:nvSpPr>
      <xdr:spPr>
        <a:xfrm>
          <a:off x="1473835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531" name="楕円 530"/>
        <xdr:cNvSpPr/>
      </xdr:nvSpPr>
      <xdr:spPr>
        <a:xfrm>
          <a:off x="13887450" y="6421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20320</xdr:rowOff>
    </xdr:from>
    <xdr:to>
      <xdr:col>85</xdr:col>
      <xdr:colOff>127000</xdr:colOff>
      <xdr:row>39</xdr:row>
      <xdr:rowOff>44450</xdr:rowOff>
    </xdr:to>
    <xdr:cxnSp macro="">
      <xdr:nvCxnSpPr>
        <xdr:cNvPr id="532" name="直線コネクタ 531"/>
        <xdr:cNvCxnSpPr/>
      </xdr:nvCxnSpPr>
      <xdr:spPr>
        <a:xfrm>
          <a:off x="13938250" y="646557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53340</xdr:rowOff>
    </xdr:from>
    <xdr:to>
      <xdr:col>76</xdr:col>
      <xdr:colOff>165100</xdr:colOff>
      <xdr:row>38</xdr:row>
      <xdr:rowOff>154940</xdr:rowOff>
    </xdr:to>
    <xdr:sp macro="" textlink="">
      <xdr:nvSpPr>
        <xdr:cNvPr id="533" name="楕円 532"/>
        <xdr:cNvSpPr/>
      </xdr:nvSpPr>
      <xdr:spPr>
        <a:xfrm>
          <a:off x="13093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104140</xdr:rowOff>
    </xdr:from>
    <xdr:to>
      <xdr:col>81</xdr:col>
      <xdr:colOff>50800</xdr:colOff>
      <xdr:row>39</xdr:row>
      <xdr:rowOff>20320</xdr:rowOff>
    </xdr:to>
    <xdr:cxnSp macro="">
      <xdr:nvCxnSpPr>
        <xdr:cNvPr id="534" name="直線コネクタ 533"/>
        <xdr:cNvCxnSpPr/>
      </xdr:nvCxnSpPr>
      <xdr:spPr>
        <a:xfrm>
          <a:off x="13144500" y="6384290"/>
          <a:ext cx="79375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8890</xdr:rowOff>
    </xdr:from>
    <xdr:to>
      <xdr:col>72</xdr:col>
      <xdr:colOff>38100</xdr:colOff>
      <xdr:row>38</xdr:row>
      <xdr:rowOff>110490</xdr:rowOff>
    </xdr:to>
    <xdr:sp macro="" textlink="">
      <xdr:nvSpPr>
        <xdr:cNvPr id="535" name="楕円 534"/>
        <xdr:cNvSpPr/>
      </xdr:nvSpPr>
      <xdr:spPr>
        <a:xfrm>
          <a:off x="12299950" y="6289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59690</xdr:rowOff>
    </xdr:from>
    <xdr:to>
      <xdr:col>76</xdr:col>
      <xdr:colOff>114300</xdr:colOff>
      <xdr:row>38</xdr:row>
      <xdr:rowOff>104140</xdr:rowOff>
    </xdr:to>
    <xdr:cxnSp macro="">
      <xdr:nvCxnSpPr>
        <xdr:cNvPr id="536" name="直線コネクタ 535"/>
        <xdr:cNvCxnSpPr/>
      </xdr:nvCxnSpPr>
      <xdr:spPr>
        <a:xfrm>
          <a:off x="12344400" y="633984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137160</xdr:rowOff>
    </xdr:from>
    <xdr:to>
      <xdr:col>67</xdr:col>
      <xdr:colOff>101600</xdr:colOff>
      <xdr:row>38</xdr:row>
      <xdr:rowOff>67310</xdr:rowOff>
    </xdr:to>
    <xdr:sp macro="" textlink="">
      <xdr:nvSpPr>
        <xdr:cNvPr id="537" name="楕円 536"/>
        <xdr:cNvSpPr/>
      </xdr:nvSpPr>
      <xdr:spPr>
        <a:xfrm>
          <a:off x="11487150" y="6252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16510</xdr:rowOff>
    </xdr:from>
    <xdr:to>
      <xdr:col>71</xdr:col>
      <xdr:colOff>177800</xdr:colOff>
      <xdr:row>38</xdr:row>
      <xdr:rowOff>59690</xdr:rowOff>
    </xdr:to>
    <xdr:cxnSp macro="">
      <xdr:nvCxnSpPr>
        <xdr:cNvPr id="538" name="直線コネクタ 537"/>
        <xdr:cNvCxnSpPr/>
      </xdr:nvCxnSpPr>
      <xdr:spPr>
        <a:xfrm>
          <a:off x="11537950" y="6296660"/>
          <a:ext cx="8064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xdr:cNvSpPr txBox="1"/>
      </xdr:nvSpPr>
      <xdr:spPr>
        <a:xfrm>
          <a:off x="1296099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xdr:cNvSpPr txBox="1"/>
      </xdr:nvSpPr>
      <xdr:spPr>
        <a:xfrm>
          <a:off x="12167244"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xdr:cNvSpPr txBox="1"/>
      </xdr:nvSpPr>
      <xdr:spPr>
        <a:xfrm>
          <a:off x="113544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62247</xdr:rowOff>
    </xdr:from>
    <xdr:ext cx="405111" cy="259045"/>
    <xdr:sp macro="" textlink="">
      <xdr:nvSpPr>
        <xdr:cNvPr id="543" name="n_1mainValue【認定こども園・幼稚園・保育所】&#10;有形固定資産減価償却率"/>
        <xdr:cNvSpPr txBox="1"/>
      </xdr:nvSpPr>
      <xdr:spPr>
        <a:xfrm>
          <a:off x="1374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146067</xdr:rowOff>
    </xdr:from>
    <xdr:ext cx="405111" cy="259045"/>
    <xdr:sp macro="" textlink="">
      <xdr:nvSpPr>
        <xdr:cNvPr id="544" name="n_2mainValue【認定こども園・幼稚園・保育所】&#10;有形固定資産減価償却率"/>
        <xdr:cNvSpPr txBox="1"/>
      </xdr:nvSpPr>
      <xdr:spPr>
        <a:xfrm>
          <a:off x="12960994"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101617</xdr:rowOff>
    </xdr:from>
    <xdr:ext cx="405111" cy="259045"/>
    <xdr:sp macro="" textlink="">
      <xdr:nvSpPr>
        <xdr:cNvPr id="545" name="n_3mainValue【認定こども園・幼稚園・保育所】&#10;有形固定資産減価償却率"/>
        <xdr:cNvSpPr txBox="1"/>
      </xdr:nvSpPr>
      <xdr:spPr>
        <a:xfrm>
          <a:off x="121672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58437</xdr:rowOff>
    </xdr:from>
    <xdr:ext cx="405111" cy="259045"/>
    <xdr:sp macro="" textlink="">
      <xdr:nvSpPr>
        <xdr:cNvPr id="546" name="n_4mainValue【認定こども園・幼稚園・保育所】&#10;有形固定資産減価償却率"/>
        <xdr:cNvSpPr txBox="1"/>
      </xdr:nvSpPr>
      <xdr:spPr>
        <a:xfrm>
          <a:off x="113544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xdr:cNvCxnSpPr/>
      </xdr:nvCxnSpPr>
      <xdr:spPr>
        <a:xfrm flipV="1">
          <a:off x="19951064" y="5579110"/>
          <a:ext cx="0"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xdr:cNvSpPr txBox="1"/>
      </xdr:nvSpPr>
      <xdr:spPr>
        <a:xfrm>
          <a:off x="19989800" y="695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xdr:cNvCxnSpPr/>
      </xdr:nvCxnSpPr>
      <xdr:spPr>
        <a:xfrm>
          <a:off x="19881850" y="6951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xdr:cNvSpPr txBox="1"/>
      </xdr:nvSpPr>
      <xdr:spPr>
        <a:xfrm>
          <a:off x="19989800" y="53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xdr:cNvCxnSpPr/>
      </xdr:nvCxnSpPr>
      <xdr:spPr>
        <a:xfrm>
          <a:off x="19881850" y="557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xdr:cNvSpPr txBox="1"/>
      </xdr:nvSpPr>
      <xdr:spPr>
        <a:xfrm>
          <a:off x="19989800" y="649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xdr:cNvSpPr/>
      </xdr:nvSpPr>
      <xdr:spPr>
        <a:xfrm>
          <a:off x="199009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xdr:cNvSpPr/>
      </xdr:nvSpPr>
      <xdr:spPr>
        <a:xfrm>
          <a:off x="19157950" y="6675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xdr:cNvSpPr/>
      </xdr:nvSpPr>
      <xdr:spPr>
        <a:xfrm>
          <a:off x="1834515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xdr:cNvSpPr/>
      </xdr:nvSpPr>
      <xdr:spPr>
        <a:xfrm>
          <a:off x="175514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xdr:cNvSpPr/>
      </xdr:nvSpPr>
      <xdr:spPr>
        <a:xfrm>
          <a:off x="16757650" y="6664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105410</xdr:rowOff>
    </xdr:from>
    <xdr:to>
      <xdr:col>116</xdr:col>
      <xdr:colOff>114300</xdr:colOff>
      <xdr:row>41</xdr:row>
      <xdr:rowOff>35560</xdr:rowOff>
    </xdr:to>
    <xdr:sp macro="" textlink="">
      <xdr:nvSpPr>
        <xdr:cNvPr id="586" name="楕円 585"/>
        <xdr:cNvSpPr/>
      </xdr:nvSpPr>
      <xdr:spPr>
        <a:xfrm>
          <a:off x="19900900" y="671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83837</xdr:rowOff>
    </xdr:from>
    <xdr:ext cx="469744" cy="259045"/>
    <xdr:sp macro="" textlink="">
      <xdr:nvSpPr>
        <xdr:cNvPr id="587" name="【認定こども園・幼稚園・保育所】&#10;一人当たり面積該当値テキスト"/>
        <xdr:cNvSpPr txBox="1"/>
      </xdr:nvSpPr>
      <xdr:spPr>
        <a:xfrm>
          <a:off x="199898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107950</xdr:rowOff>
    </xdr:from>
    <xdr:to>
      <xdr:col>112</xdr:col>
      <xdr:colOff>38100</xdr:colOff>
      <xdr:row>41</xdr:row>
      <xdr:rowOff>38100</xdr:rowOff>
    </xdr:to>
    <xdr:sp macro="" textlink="">
      <xdr:nvSpPr>
        <xdr:cNvPr id="588" name="楕円 587"/>
        <xdr:cNvSpPr/>
      </xdr:nvSpPr>
      <xdr:spPr>
        <a:xfrm>
          <a:off x="19157950" y="6718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40</xdr:row>
      <xdr:rowOff>158750</xdr:rowOff>
    </xdr:to>
    <xdr:cxnSp macro="">
      <xdr:nvCxnSpPr>
        <xdr:cNvPr id="589" name="直線コネクタ 588"/>
        <xdr:cNvCxnSpPr/>
      </xdr:nvCxnSpPr>
      <xdr:spPr>
        <a:xfrm flipV="1">
          <a:off x="19202400" y="6766560"/>
          <a:ext cx="7493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151130</xdr:rowOff>
    </xdr:from>
    <xdr:to>
      <xdr:col>107</xdr:col>
      <xdr:colOff>101600</xdr:colOff>
      <xdr:row>41</xdr:row>
      <xdr:rowOff>81280</xdr:rowOff>
    </xdr:to>
    <xdr:sp macro="" textlink="">
      <xdr:nvSpPr>
        <xdr:cNvPr id="590" name="楕円 589"/>
        <xdr:cNvSpPr/>
      </xdr:nvSpPr>
      <xdr:spPr>
        <a:xfrm>
          <a:off x="18345150" y="6761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158750</xdr:rowOff>
    </xdr:from>
    <xdr:to>
      <xdr:col>111</xdr:col>
      <xdr:colOff>177800</xdr:colOff>
      <xdr:row>41</xdr:row>
      <xdr:rowOff>30480</xdr:rowOff>
    </xdr:to>
    <xdr:cxnSp macro="">
      <xdr:nvCxnSpPr>
        <xdr:cNvPr id="591" name="直線コネクタ 590"/>
        <xdr:cNvCxnSpPr/>
      </xdr:nvCxnSpPr>
      <xdr:spPr>
        <a:xfrm flipV="1">
          <a:off x="18395950" y="6769100"/>
          <a:ext cx="80645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592" name="楕円 591"/>
        <xdr:cNvSpPr/>
      </xdr:nvSpPr>
      <xdr:spPr>
        <a:xfrm>
          <a:off x="17551400" y="6765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30480</xdr:rowOff>
    </xdr:from>
    <xdr:to>
      <xdr:col>107</xdr:col>
      <xdr:colOff>50800</xdr:colOff>
      <xdr:row>41</xdr:row>
      <xdr:rowOff>34290</xdr:rowOff>
    </xdr:to>
    <xdr:cxnSp macro="">
      <xdr:nvCxnSpPr>
        <xdr:cNvPr id="593" name="直線コネクタ 592"/>
        <xdr:cNvCxnSpPr/>
      </xdr:nvCxnSpPr>
      <xdr:spPr>
        <a:xfrm flipV="1">
          <a:off x="17602200" y="680593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157480</xdr:rowOff>
    </xdr:from>
    <xdr:to>
      <xdr:col>98</xdr:col>
      <xdr:colOff>38100</xdr:colOff>
      <xdr:row>41</xdr:row>
      <xdr:rowOff>87630</xdr:rowOff>
    </xdr:to>
    <xdr:sp macro="" textlink="">
      <xdr:nvSpPr>
        <xdr:cNvPr id="594" name="楕円 593"/>
        <xdr:cNvSpPr/>
      </xdr:nvSpPr>
      <xdr:spPr>
        <a:xfrm>
          <a:off x="16757650" y="6767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36830</xdr:rowOff>
    </xdr:to>
    <xdr:cxnSp macro="">
      <xdr:nvCxnSpPr>
        <xdr:cNvPr id="595" name="直線コネクタ 594"/>
        <xdr:cNvCxnSpPr/>
      </xdr:nvCxnSpPr>
      <xdr:spPr>
        <a:xfrm flipV="1">
          <a:off x="16802100" y="6809740"/>
          <a:ext cx="8001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xdr:cNvSpPr txBox="1"/>
      </xdr:nvSpPr>
      <xdr:spPr>
        <a:xfrm>
          <a:off x="189802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xdr:cNvSpPr txBox="1"/>
      </xdr:nvSpPr>
      <xdr:spPr>
        <a:xfrm>
          <a:off x="181801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xdr:cNvSpPr txBox="1"/>
      </xdr:nvSpPr>
      <xdr:spPr>
        <a:xfrm>
          <a:off x="1738637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xdr:cNvSpPr txBox="1"/>
      </xdr:nvSpPr>
      <xdr:spPr>
        <a:xfrm>
          <a:off x="165926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29227</xdr:rowOff>
    </xdr:from>
    <xdr:ext cx="469744" cy="259045"/>
    <xdr:sp macro="" textlink="">
      <xdr:nvSpPr>
        <xdr:cNvPr id="600" name="n_1mainValue【認定こども園・幼稚園・保育所】&#10;一人当たり面積"/>
        <xdr:cNvSpPr txBox="1"/>
      </xdr:nvSpPr>
      <xdr:spPr>
        <a:xfrm>
          <a:off x="189802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72407</xdr:rowOff>
    </xdr:from>
    <xdr:ext cx="469744" cy="259045"/>
    <xdr:sp macro="" textlink="">
      <xdr:nvSpPr>
        <xdr:cNvPr id="601" name="n_2mainValue【認定こども園・幼稚園・保育所】&#10;一人当たり面積"/>
        <xdr:cNvSpPr txBox="1"/>
      </xdr:nvSpPr>
      <xdr:spPr>
        <a:xfrm>
          <a:off x="18180127" y="684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602" name="n_3mainValue【認定こども園・幼稚園・保育所】&#10;一人当たり面積"/>
        <xdr:cNvSpPr txBox="1"/>
      </xdr:nvSpPr>
      <xdr:spPr>
        <a:xfrm>
          <a:off x="1738637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78757</xdr:rowOff>
    </xdr:from>
    <xdr:ext cx="469744" cy="259045"/>
    <xdr:sp macro="" textlink="">
      <xdr:nvSpPr>
        <xdr:cNvPr id="603" name="n_4mainValue【認定こども園・幼稚園・保育所】&#10;一人当たり面積"/>
        <xdr:cNvSpPr txBox="1"/>
      </xdr:nvSpPr>
      <xdr:spPr>
        <a:xfrm>
          <a:off x="165926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xdr:cNvCxnSpPr/>
      </xdr:nvCxnSpPr>
      <xdr:spPr>
        <a:xfrm flipV="1">
          <a:off x="14699614" y="9144000"/>
          <a:ext cx="0" cy="136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xdr:cNvSpPr txBox="1"/>
      </xdr:nvSpPr>
      <xdr:spPr>
        <a:xfrm>
          <a:off x="14738350" y="1051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xdr:cNvCxnSpPr/>
      </xdr:nvCxnSpPr>
      <xdr:spPr>
        <a:xfrm>
          <a:off x="14611350" y="10512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xdr:cNvSpPr txBox="1"/>
      </xdr:nvSpPr>
      <xdr:spPr>
        <a:xfrm>
          <a:off x="1473835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xdr:cNvCxnSpPr/>
      </xdr:nvCxnSpPr>
      <xdr:spPr>
        <a:xfrm>
          <a:off x="146113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633" name="【学校施設】&#10;有形固定資産減価償却率平均値テキスト"/>
        <xdr:cNvSpPr txBox="1"/>
      </xdr:nvSpPr>
      <xdr:spPr>
        <a:xfrm>
          <a:off x="14738350" y="9913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xdr:cNvSpPr/>
      </xdr:nvSpPr>
      <xdr:spPr>
        <a:xfrm>
          <a:off x="14649450" y="99282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xdr:cNvSpPr/>
      </xdr:nvSpPr>
      <xdr:spPr>
        <a:xfrm>
          <a:off x="1388745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xdr:cNvSpPr/>
      </xdr:nvSpPr>
      <xdr:spPr>
        <a:xfrm>
          <a:off x="1309370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xdr:cNvSpPr/>
      </xdr:nvSpPr>
      <xdr:spPr>
        <a:xfrm>
          <a:off x="12299950" y="9879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xdr:cNvSpPr/>
      </xdr:nvSpPr>
      <xdr:spPr>
        <a:xfrm>
          <a:off x="114871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99695</xdr:rowOff>
    </xdr:from>
    <xdr:to>
      <xdr:col>85</xdr:col>
      <xdr:colOff>177800</xdr:colOff>
      <xdr:row>60</xdr:row>
      <xdr:rowOff>29845</xdr:rowOff>
    </xdr:to>
    <xdr:sp macro="" textlink="">
      <xdr:nvSpPr>
        <xdr:cNvPr id="644" name="楕円 643"/>
        <xdr:cNvSpPr/>
      </xdr:nvSpPr>
      <xdr:spPr>
        <a:xfrm>
          <a:off x="14649450" y="98469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122572</xdr:rowOff>
    </xdr:from>
    <xdr:ext cx="405111" cy="259045"/>
    <xdr:sp macro="" textlink="">
      <xdr:nvSpPr>
        <xdr:cNvPr id="645" name="【学校施設】&#10;有形固定資産減価償却率該当値テキスト"/>
        <xdr:cNvSpPr txBox="1"/>
      </xdr:nvSpPr>
      <xdr:spPr>
        <a:xfrm>
          <a:off x="1473835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646" name="楕円 645"/>
        <xdr:cNvSpPr/>
      </xdr:nvSpPr>
      <xdr:spPr>
        <a:xfrm>
          <a:off x="13887450" y="9824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150495</xdr:rowOff>
    </xdr:to>
    <xdr:cxnSp macro="">
      <xdr:nvCxnSpPr>
        <xdr:cNvPr id="647" name="直線コネクタ 646"/>
        <xdr:cNvCxnSpPr/>
      </xdr:nvCxnSpPr>
      <xdr:spPr>
        <a:xfrm>
          <a:off x="13938250" y="987488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648" name="楕円 647"/>
        <xdr:cNvSpPr/>
      </xdr:nvSpPr>
      <xdr:spPr>
        <a:xfrm>
          <a:off x="13093700" y="9850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154305</xdr:rowOff>
    </xdr:to>
    <xdr:cxnSp macro="">
      <xdr:nvCxnSpPr>
        <xdr:cNvPr id="649" name="直線コネクタ 648"/>
        <xdr:cNvCxnSpPr/>
      </xdr:nvCxnSpPr>
      <xdr:spPr>
        <a:xfrm flipV="1">
          <a:off x="13144500" y="987488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0" name="楕円 649"/>
        <xdr:cNvSpPr/>
      </xdr:nvSpPr>
      <xdr:spPr>
        <a:xfrm>
          <a:off x="122999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0</xdr:rowOff>
    </xdr:to>
    <xdr:cxnSp macro="">
      <xdr:nvCxnSpPr>
        <xdr:cNvPr id="651" name="直線コネクタ 650"/>
        <xdr:cNvCxnSpPr/>
      </xdr:nvCxnSpPr>
      <xdr:spPr>
        <a:xfrm flipV="1">
          <a:off x="12344400" y="9901555"/>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652" name="楕円 651"/>
        <xdr:cNvSpPr/>
      </xdr:nvSpPr>
      <xdr:spPr>
        <a:xfrm>
          <a:off x="11487150" y="984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0</xdr:rowOff>
    </xdr:to>
    <xdr:cxnSp macro="">
      <xdr:nvCxnSpPr>
        <xdr:cNvPr id="653" name="直線コネクタ 652"/>
        <xdr:cNvCxnSpPr/>
      </xdr:nvCxnSpPr>
      <xdr:spPr>
        <a:xfrm>
          <a:off x="11537950" y="98996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54" name="n_1aveValue【学校施設】&#10;有形固定資産減価償却率"/>
        <xdr:cNvSpPr txBox="1"/>
      </xdr:nvSpPr>
      <xdr:spPr>
        <a:xfrm>
          <a:off x="13742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5" name="n_2aveValue【学校施設】&#10;有形固定資産減価償却率"/>
        <xdr:cNvSpPr txBox="1"/>
      </xdr:nvSpPr>
      <xdr:spPr>
        <a:xfrm>
          <a:off x="1296099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6" name="n_3aveValue【学校施設】&#10;有形固定資産減価償却率"/>
        <xdr:cNvSpPr txBox="1"/>
      </xdr:nvSpPr>
      <xdr:spPr>
        <a:xfrm>
          <a:off x="121672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7" name="n_4aveValue【学校施設】&#10;有形固定資産減価償却率"/>
        <xdr:cNvSpPr txBox="1"/>
      </xdr:nvSpPr>
      <xdr:spPr>
        <a:xfrm>
          <a:off x="113544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658" name="n_1mainValue【学校施設】&#10;有形固定資産減価償却率"/>
        <xdr:cNvSpPr txBox="1"/>
      </xdr:nvSpPr>
      <xdr:spPr>
        <a:xfrm>
          <a:off x="1374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659" name="n_2mainValue【学校施設】&#10;有形固定資産減価償却率"/>
        <xdr:cNvSpPr txBox="1"/>
      </xdr:nvSpPr>
      <xdr:spPr>
        <a:xfrm>
          <a:off x="1296099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60" name="n_3mainValue【学校施設】&#10;有形固定資産減価償却率"/>
        <xdr:cNvSpPr txBox="1"/>
      </xdr:nvSpPr>
      <xdr:spPr>
        <a:xfrm>
          <a:off x="12167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48277</xdr:rowOff>
    </xdr:from>
    <xdr:ext cx="405111" cy="259045"/>
    <xdr:sp macro="" textlink="">
      <xdr:nvSpPr>
        <xdr:cNvPr id="661" name="n_4mainValue【学校施設】&#10;有形固定資産減価償却率"/>
        <xdr:cNvSpPr txBox="1"/>
      </xdr:nvSpPr>
      <xdr:spPr>
        <a:xfrm>
          <a:off x="113544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xdr:cNvCxnSpPr/>
      </xdr:nvCxnSpPr>
      <xdr:spPr>
        <a:xfrm flipV="1">
          <a:off x="19951064" y="9235059"/>
          <a:ext cx="0" cy="137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xdr:cNvSpPr txBox="1"/>
      </xdr:nvSpPr>
      <xdr:spPr>
        <a:xfrm>
          <a:off x="19989800" y="106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xdr:cNvCxnSpPr/>
      </xdr:nvCxnSpPr>
      <xdr:spPr>
        <a:xfrm>
          <a:off x="19881850" y="106138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xdr:cNvSpPr txBox="1"/>
      </xdr:nvSpPr>
      <xdr:spPr>
        <a:xfrm>
          <a:off x="19989800" y="90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xdr:cNvCxnSpPr/>
      </xdr:nvCxnSpPr>
      <xdr:spPr>
        <a:xfrm>
          <a:off x="19881850" y="9235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xdr:cNvSpPr txBox="1"/>
      </xdr:nvSpPr>
      <xdr:spPr>
        <a:xfrm>
          <a:off x="19989800" y="10168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xdr:cNvSpPr/>
      </xdr:nvSpPr>
      <xdr:spPr>
        <a:xfrm>
          <a:off x="19900900" y="10190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xdr:cNvSpPr/>
      </xdr:nvSpPr>
      <xdr:spPr>
        <a:xfrm>
          <a:off x="191579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xdr:cNvSpPr/>
      </xdr:nvSpPr>
      <xdr:spPr>
        <a:xfrm>
          <a:off x="18345150" y="10240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xdr:cNvSpPr/>
      </xdr:nvSpPr>
      <xdr:spPr>
        <a:xfrm>
          <a:off x="17551400" y="1026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xdr:cNvSpPr/>
      </xdr:nvSpPr>
      <xdr:spPr>
        <a:xfrm>
          <a:off x="16757650" y="10276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97409</xdr:rowOff>
    </xdr:from>
    <xdr:to>
      <xdr:col>116</xdr:col>
      <xdr:colOff>114300</xdr:colOff>
      <xdr:row>56</xdr:row>
      <xdr:rowOff>27559</xdr:rowOff>
    </xdr:to>
    <xdr:sp macro="" textlink="">
      <xdr:nvSpPr>
        <xdr:cNvPr id="702" name="楕円 701"/>
        <xdr:cNvSpPr/>
      </xdr:nvSpPr>
      <xdr:spPr>
        <a:xfrm>
          <a:off x="19900900" y="91842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50436</xdr:rowOff>
    </xdr:from>
    <xdr:ext cx="469744" cy="259045"/>
    <xdr:sp macro="" textlink="">
      <xdr:nvSpPr>
        <xdr:cNvPr id="703" name="【学校施設】&#10;一人当たり面積該当値テキスト"/>
        <xdr:cNvSpPr txBox="1"/>
      </xdr:nvSpPr>
      <xdr:spPr>
        <a:xfrm>
          <a:off x="19989800" y="913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116078</xdr:rowOff>
    </xdr:from>
    <xdr:to>
      <xdr:col>112</xdr:col>
      <xdr:colOff>38100</xdr:colOff>
      <xdr:row>56</xdr:row>
      <xdr:rowOff>46228</xdr:rowOff>
    </xdr:to>
    <xdr:sp macro="" textlink="">
      <xdr:nvSpPr>
        <xdr:cNvPr id="704" name="楕円 703"/>
        <xdr:cNvSpPr/>
      </xdr:nvSpPr>
      <xdr:spPr>
        <a:xfrm>
          <a:off x="19157950" y="9202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148209</xdr:rowOff>
    </xdr:from>
    <xdr:to>
      <xdr:col>116</xdr:col>
      <xdr:colOff>63500</xdr:colOff>
      <xdr:row>55</xdr:row>
      <xdr:rowOff>166878</xdr:rowOff>
    </xdr:to>
    <xdr:cxnSp macro="">
      <xdr:nvCxnSpPr>
        <xdr:cNvPr id="705" name="直線コネクタ 704"/>
        <xdr:cNvCxnSpPr/>
      </xdr:nvCxnSpPr>
      <xdr:spPr>
        <a:xfrm flipV="1">
          <a:off x="19202400" y="9235059"/>
          <a:ext cx="7493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14351</xdr:rowOff>
    </xdr:from>
    <xdr:to>
      <xdr:col>107</xdr:col>
      <xdr:colOff>101600</xdr:colOff>
      <xdr:row>56</xdr:row>
      <xdr:rowOff>115951</xdr:rowOff>
    </xdr:to>
    <xdr:sp macro="" textlink="">
      <xdr:nvSpPr>
        <xdr:cNvPr id="706" name="楕円 705"/>
        <xdr:cNvSpPr/>
      </xdr:nvSpPr>
      <xdr:spPr>
        <a:xfrm>
          <a:off x="18345150" y="92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166878</xdr:rowOff>
    </xdr:from>
    <xdr:to>
      <xdr:col>111</xdr:col>
      <xdr:colOff>177800</xdr:colOff>
      <xdr:row>56</xdr:row>
      <xdr:rowOff>65151</xdr:rowOff>
    </xdr:to>
    <xdr:cxnSp macro="">
      <xdr:nvCxnSpPr>
        <xdr:cNvPr id="707" name="直線コネクタ 706"/>
        <xdr:cNvCxnSpPr/>
      </xdr:nvCxnSpPr>
      <xdr:spPr>
        <a:xfrm flipV="1">
          <a:off x="18395950" y="9253728"/>
          <a:ext cx="80645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51308</xdr:rowOff>
    </xdr:from>
    <xdr:to>
      <xdr:col>102</xdr:col>
      <xdr:colOff>165100</xdr:colOff>
      <xdr:row>56</xdr:row>
      <xdr:rowOff>152908</xdr:rowOff>
    </xdr:to>
    <xdr:sp macro="" textlink="">
      <xdr:nvSpPr>
        <xdr:cNvPr id="708" name="楕円 707"/>
        <xdr:cNvSpPr/>
      </xdr:nvSpPr>
      <xdr:spPr>
        <a:xfrm>
          <a:off x="17551400" y="93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65151</xdr:rowOff>
    </xdr:from>
    <xdr:to>
      <xdr:col>107</xdr:col>
      <xdr:colOff>50800</xdr:colOff>
      <xdr:row>56</xdr:row>
      <xdr:rowOff>102108</xdr:rowOff>
    </xdr:to>
    <xdr:cxnSp macro="">
      <xdr:nvCxnSpPr>
        <xdr:cNvPr id="709" name="直線コネクタ 708"/>
        <xdr:cNvCxnSpPr/>
      </xdr:nvCxnSpPr>
      <xdr:spPr>
        <a:xfrm flipV="1">
          <a:off x="17602200" y="9317101"/>
          <a:ext cx="79375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74930</xdr:rowOff>
    </xdr:from>
    <xdr:to>
      <xdr:col>98</xdr:col>
      <xdr:colOff>38100</xdr:colOff>
      <xdr:row>57</xdr:row>
      <xdr:rowOff>5080</xdr:rowOff>
    </xdr:to>
    <xdr:sp macro="" textlink="">
      <xdr:nvSpPr>
        <xdr:cNvPr id="710" name="楕円 709"/>
        <xdr:cNvSpPr/>
      </xdr:nvSpPr>
      <xdr:spPr>
        <a:xfrm>
          <a:off x="16757650" y="9326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102108</xdr:rowOff>
    </xdr:from>
    <xdr:to>
      <xdr:col>102</xdr:col>
      <xdr:colOff>114300</xdr:colOff>
      <xdr:row>56</xdr:row>
      <xdr:rowOff>125730</xdr:rowOff>
    </xdr:to>
    <xdr:cxnSp macro="">
      <xdr:nvCxnSpPr>
        <xdr:cNvPr id="711" name="直線コネクタ 710"/>
        <xdr:cNvCxnSpPr/>
      </xdr:nvCxnSpPr>
      <xdr:spPr>
        <a:xfrm flipV="1">
          <a:off x="16802100" y="9354058"/>
          <a:ext cx="8001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xdr:cNvSpPr txBox="1"/>
      </xdr:nvSpPr>
      <xdr:spPr>
        <a:xfrm>
          <a:off x="18980227"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13" name="n_2aveValue【学校施設】&#10;一人当たり面積"/>
        <xdr:cNvSpPr txBox="1"/>
      </xdr:nvSpPr>
      <xdr:spPr>
        <a:xfrm>
          <a:off x="18180127" y="1032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xdr:cNvSpPr txBox="1"/>
      </xdr:nvSpPr>
      <xdr:spPr>
        <a:xfrm>
          <a:off x="17386377" y="103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xdr:cNvSpPr txBox="1"/>
      </xdr:nvSpPr>
      <xdr:spPr>
        <a:xfrm>
          <a:off x="16592627" y="1036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62755</xdr:rowOff>
    </xdr:from>
    <xdr:ext cx="469744" cy="259045"/>
    <xdr:sp macro="" textlink="">
      <xdr:nvSpPr>
        <xdr:cNvPr id="716" name="n_1mainValue【学校施設】&#10;一人当たり面積"/>
        <xdr:cNvSpPr txBox="1"/>
      </xdr:nvSpPr>
      <xdr:spPr>
        <a:xfrm>
          <a:off x="18980227" y="898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132478</xdr:rowOff>
    </xdr:from>
    <xdr:ext cx="469744" cy="259045"/>
    <xdr:sp macro="" textlink="">
      <xdr:nvSpPr>
        <xdr:cNvPr id="717" name="n_2mainValue【学校施設】&#10;一人当たり面積"/>
        <xdr:cNvSpPr txBox="1"/>
      </xdr:nvSpPr>
      <xdr:spPr>
        <a:xfrm>
          <a:off x="18180127" y="90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169435</xdr:rowOff>
    </xdr:from>
    <xdr:ext cx="469744" cy="259045"/>
    <xdr:sp macro="" textlink="">
      <xdr:nvSpPr>
        <xdr:cNvPr id="718" name="n_3mainValue【学校施設】&#10;一人当たり面積"/>
        <xdr:cNvSpPr txBox="1"/>
      </xdr:nvSpPr>
      <xdr:spPr>
        <a:xfrm>
          <a:off x="17386377" y="908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21607</xdr:rowOff>
    </xdr:from>
    <xdr:ext cx="469744" cy="259045"/>
    <xdr:sp macro="" textlink="">
      <xdr:nvSpPr>
        <xdr:cNvPr id="719" name="n_4mainValue【学校施設】&#10;一人当たり面積"/>
        <xdr:cNvSpPr txBox="1"/>
      </xdr:nvSpPr>
      <xdr:spPr>
        <a:xfrm>
          <a:off x="16592627" y="91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4699614"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47383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46113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473835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4" name="【公民館】&#10;有形固定資産減価償却率平均値テキスト"/>
        <xdr:cNvSpPr txBox="1"/>
      </xdr:nvSpPr>
      <xdr:spPr>
        <a:xfrm>
          <a:off x="14738350" y="17256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5" name="フローチャート: 判断 764"/>
        <xdr:cNvSpPr/>
      </xdr:nvSpPr>
      <xdr:spPr>
        <a:xfrm>
          <a:off x="14649450" y="172783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6" name="フローチャート: 判断 765"/>
        <xdr:cNvSpPr/>
      </xdr:nvSpPr>
      <xdr:spPr>
        <a:xfrm>
          <a:off x="13887450" y="1729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7" name="フローチャート: 判断 766"/>
        <xdr:cNvSpPr/>
      </xdr:nvSpPr>
      <xdr:spPr>
        <a:xfrm>
          <a:off x="13093700" y="1727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8" name="フローチャート: 判断 767"/>
        <xdr:cNvSpPr/>
      </xdr:nvSpPr>
      <xdr:spPr>
        <a:xfrm>
          <a:off x="12299950" y="17291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69" name="フローチャート: 判断 768"/>
        <xdr:cNvSpPr/>
      </xdr:nvSpPr>
      <xdr:spPr>
        <a:xfrm>
          <a:off x="11487150" y="172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123189</xdr:rowOff>
    </xdr:from>
    <xdr:to>
      <xdr:col>85</xdr:col>
      <xdr:colOff>177800</xdr:colOff>
      <xdr:row>104</xdr:row>
      <xdr:rowOff>53339</xdr:rowOff>
    </xdr:to>
    <xdr:sp macro="" textlink="">
      <xdr:nvSpPr>
        <xdr:cNvPr id="775" name="楕円 774"/>
        <xdr:cNvSpPr/>
      </xdr:nvSpPr>
      <xdr:spPr>
        <a:xfrm>
          <a:off x="14649450" y="172110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146066</xdr:rowOff>
    </xdr:from>
    <xdr:ext cx="405111" cy="259045"/>
    <xdr:sp macro="" textlink="">
      <xdr:nvSpPr>
        <xdr:cNvPr id="776" name="【公民館】&#10;有形固定資産減価償却率該当値テキスト"/>
        <xdr:cNvSpPr txBox="1"/>
      </xdr:nvSpPr>
      <xdr:spPr>
        <a:xfrm>
          <a:off x="14738350" y="1706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106680</xdr:rowOff>
    </xdr:from>
    <xdr:to>
      <xdr:col>81</xdr:col>
      <xdr:colOff>101600</xdr:colOff>
      <xdr:row>104</xdr:row>
      <xdr:rowOff>36830</xdr:rowOff>
    </xdr:to>
    <xdr:sp macro="" textlink="">
      <xdr:nvSpPr>
        <xdr:cNvPr id="777" name="楕円 776"/>
        <xdr:cNvSpPr/>
      </xdr:nvSpPr>
      <xdr:spPr>
        <a:xfrm>
          <a:off x="1388745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157480</xdr:rowOff>
    </xdr:from>
    <xdr:to>
      <xdr:col>85</xdr:col>
      <xdr:colOff>127000</xdr:colOff>
      <xdr:row>104</xdr:row>
      <xdr:rowOff>2539</xdr:rowOff>
    </xdr:to>
    <xdr:cxnSp macro="">
      <xdr:nvCxnSpPr>
        <xdr:cNvPr id="778" name="直線コネクタ 777"/>
        <xdr:cNvCxnSpPr/>
      </xdr:nvCxnSpPr>
      <xdr:spPr>
        <a:xfrm>
          <a:off x="13938250" y="17245330"/>
          <a:ext cx="762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79" name="楕円 778"/>
        <xdr:cNvSpPr/>
      </xdr:nvSpPr>
      <xdr:spPr>
        <a:xfrm>
          <a:off x="13093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157480</xdr:rowOff>
    </xdr:to>
    <xdr:cxnSp macro="">
      <xdr:nvCxnSpPr>
        <xdr:cNvPr id="780" name="直線コネクタ 779"/>
        <xdr:cNvCxnSpPr/>
      </xdr:nvCxnSpPr>
      <xdr:spPr>
        <a:xfrm>
          <a:off x="13144500" y="1722120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58420</xdr:rowOff>
    </xdr:from>
    <xdr:to>
      <xdr:col>72</xdr:col>
      <xdr:colOff>38100</xdr:colOff>
      <xdr:row>103</xdr:row>
      <xdr:rowOff>160020</xdr:rowOff>
    </xdr:to>
    <xdr:sp macro="" textlink="">
      <xdr:nvSpPr>
        <xdr:cNvPr id="781" name="楕円 780"/>
        <xdr:cNvSpPr/>
      </xdr:nvSpPr>
      <xdr:spPr>
        <a:xfrm>
          <a:off x="12299950" y="17146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109220</xdr:rowOff>
    </xdr:from>
    <xdr:to>
      <xdr:col>76</xdr:col>
      <xdr:colOff>114300</xdr:colOff>
      <xdr:row>103</xdr:row>
      <xdr:rowOff>133350</xdr:rowOff>
    </xdr:to>
    <xdr:cxnSp macro="">
      <xdr:nvCxnSpPr>
        <xdr:cNvPr id="782" name="直線コネクタ 781"/>
        <xdr:cNvCxnSpPr/>
      </xdr:nvCxnSpPr>
      <xdr:spPr>
        <a:xfrm>
          <a:off x="12344400" y="1719707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35561</xdr:rowOff>
    </xdr:from>
    <xdr:to>
      <xdr:col>67</xdr:col>
      <xdr:colOff>101600</xdr:colOff>
      <xdr:row>103</xdr:row>
      <xdr:rowOff>137161</xdr:rowOff>
    </xdr:to>
    <xdr:sp macro="" textlink="">
      <xdr:nvSpPr>
        <xdr:cNvPr id="783" name="楕円 782"/>
        <xdr:cNvSpPr/>
      </xdr:nvSpPr>
      <xdr:spPr>
        <a:xfrm>
          <a:off x="11487150" y="171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86361</xdr:rowOff>
    </xdr:from>
    <xdr:to>
      <xdr:col>71</xdr:col>
      <xdr:colOff>177800</xdr:colOff>
      <xdr:row>103</xdr:row>
      <xdr:rowOff>109220</xdr:rowOff>
    </xdr:to>
    <xdr:cxnSp macro="">
      <xdr:nvCxnSpPr>
        <xdr:cNvPr id="784" name="直線コネクタ 783"/>
        <xdr:cNvCxnSpPr/>
      </xdr:nvCxnSpPr>
      <xdr:spPr>
        <a:xfrm>
          <a:off x="11537950" y="17174211"/>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85" name="n_1aveValue【公民館】&#10;有形固定資産減価償却率"/>
        <xdr:cNvSpPr txBox="1"/>
      </xdr:nvSpPr>
      <xdr:spPr>
        <a:xfrm>
          <a:off x="1374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86" name="n_2aveValue【公民館】&#10;有形固定資産減価償却率"/>
        <xdr:cNvSpPr txBox="1"/>
      </xdr:nvSpPr>
      <xdr:spPr>
        <a:xfrm>
          <a:off x="1296099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87" name="n_3aveValue【公民館】&#10;有形固定資産減価償却率"/>
        <xdr:cNvSpPr txBox="1"/>
      </xdr:nvSpPr>
      <xdr:spPr>
        <a:xfrm>
          <a:off x="121672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88" name="n_4aveValue【公民館】&#10;有形固定資産減価償却率"/>
        <xdr:cNvSpPr txBox="1"/>
      </xdr:nvSpPr>
      <xdr:spPr>
        <a:xfrm>
          <a:off x="113544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53357</xdr:rowOff>
    </xdr:from>
    <xdr:ext cx="405111" cy="259045"/>
    <xdr:sp macro="" textlink="">
      <xdr:nvSpPr>
        <xdr:cNvPr id="789" name="n_1mainValue【公民館】&#10;有形固定資産減価償却率"/>
        <xdr:cNvSpPr txBox="1"/>
      </xdr:nvSpPr>
      <xdr:spPr>
        <a:xfrm>
          <a:off x="13742044"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90" name="n_2mainValue【公民館】&#10;有形固定資産減価償却率"/>
        <xdr:cNvSpPr txBox="1"/>
      </xdr:nvSpPr>
      <xdr:spPr>
        <a:xfrm>
          <a:off x="129609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5097</xdr:rowOff>
    </xdr:from>
    <xdr:ext cx="405111" cy="259045"/>
    <xdr:sp macro="" textlink="">
      <xdr:nvSpPr>
        <xdr:cNvPr id="791" name="n_3mainValue【公民館】&#10;有形固定資産減価償却率"/>
        <xdr:cNvSpPr txBox="1"/>
      </xdr:nvSpPr>
      <xdr:spPr>
        <a:xfrm>
          <a:off x="12167244" y="1692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153688</xdr:rowOff>
    </xdr:from>
    <xdr:ext cx="405111" cy="259045"/>
    <xdr:sp macro="" textlink="">
      <xdr:nvSpPr>
        <xdr:cNvPr id="792" name="n_4mainValue【公民館】&#10;有形固定資産減価償却率"/>
        <xdr:cNvSpPr txBox="1"/>
      </xdr:nvSpPr>
      <xdr:spPr>
        <a:xfrm>
          <a:off x="11354444" y="1689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6" name="直線コネクタ 815"/>
        <xdr:cNvCxnSpPr/>
      </xdr:nvCxnSpPr>
      <xdr:spPr>
        <a:xfrm flipV="1">
          <a:off x="19951064" y="166776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19989800" y="180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19881850" y="1808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9" name="【公民館】&#10;一人当たり面積最大値テキスト"/>
        <xdr:cNvSpPr txBox="1"/>
      </xdr:nvSpPr>
      <xdr:spPr>
        <a:xfrm>
          <a:off x="19989800"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0" name="直線コネクタ 819"/>
        <xdr:cNvCxnSpPr/>
      </xdr:nvCxnSpPr>
      <xdr:spPr>
        <a:xfrm>
          <a:off x="19881850" y="16677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1" name="【公民館】&#10;一人当たり面積平均値テキスト"/>
        <xdr:cNvSpPr txBox="1"/>
      </xdr:nvSpPr>
      <xdr:spPr>
        <a:xfrm>
          <a:off x="19989800" y="1757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2" name="フローチャート: 判断 821"/>
        <xdr:cNvSpPr/>
      </xdr:nvSpPr>
      <xdr:spPr>
        <a:xfrm>
          <a:off x="199009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3" name="フローチャート: 判断 822"/>
        <xdr:cNvSpPr/>
      </xdr:nvSpPr>
      <xdr:spPr>
        <a:xfrm>
          <a:off x="19157950" y="1772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4" name="フローチャート: 判断 823"/>
        <xdr:cNvSpPr/>
      </xdr:nvSpPr>
      <xdr:spPr>
        <a:xfrm>
          <a:off x="18345150" y="1769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5" name="フローチャート: 判断 824"/>
        <xdr:cNvSpPr/>
      </xdr:nvSpPr>
      <xdr:spPr>
        <a:xfrm>
          <a:off x="17551400" y="1770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6" name="フローチャート: 判断 825"/>
        <xdr:cNvSpPr/>
      </xdr:nvSpPr>
      <xdr:spPr>
        <a:xfrm>
          <a:off x="16757650" y="1774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76200</xdr:rowOff>
    </xdr:from>
    <xdr:to>
      <xdr:col>116</xdr:col>
      <xdr:colOff>114300</xdr:colOff>
      <xdr:row>108</xdr:row>
      <xdr:rowOff>6350</xdr:rowOff>
    </xdr:to>
    <xdr:sp macro="" textlink="">
      <xdr:nvSpPr>
        <xdr:cNvPr id="832" name="楕円 831"/>
        <xdr:cNvSpPr/>
      </xdr:nvSpPr>
      <xdr:spPr>
        <a:xfrm>
          <a:off x="199009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833" name="【公民館】&#10;一人当たり面積該当値テキスト"/>
        <xdr:cNvSpPr txBox="1"/>
      </xdr:nvSpPr>
      <xdr:spPr>
        <a:xfrm>
          <a:off x="19989800" y="178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78739</xdr:rowOff>
    </xdr:from>
    <xdr:to>
      <xdr:col>112</xdr:col>
      <xdr:colOff>38100</xdr:colOff>
      <xdr:row>108</xdr:row>
      <xdr:rowOff>8889</xdr:rowOff>
    </xdr:to>
    <xdr:sp macro="" textlink="">
      <xdr:nvSpPr>
        <xdr:cNvPr id="834" name="楕円 833"/>
        <xdr:cNvSpPr/>
      </xdr:nvSpPr>
      <xdr:spPr>
        <a:xfrm>
          <a:off x="19157950" y="17852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127000</xdr:rowOff>
    </xdr:from>
    <xdr:to>
      <xdr:col>116</xdr:col>
      <xdr:colOff>63500</xdr:colOff>
      <xdr:row>107</xdr:row>
      <xdr:rowOff>129539</xdr:rowOff>
    </xdr:to>
    <xdr:cxnSp macro="">
      <xdr:nvCxnSpPr>
        <xdr:cNvPr id="835" name="直線コネクタ 834"/>
        <xdr:cNvCxnSpPr/>
      </xdr:nvCxnSpPr>
      <xdr:spPr>
        <a:xfrm flipV="1">
          <a:off x="19202400" y="17900650"/>
          <a:ext cx="7493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80011</xdr:rowOff>
    </xdr:from>
    <xdr:to>
      <xdr:col>107</xdr:col>
      <xdr:colOff>101600</xdr:colOff>
      <xdr:row>108</xdr:row>
      <xdr:rowOff>10161</xdr:rowOff>
    </xdr:to>
    <xdr:sp macro="" textlink="">
      <xdr:nvSpPr>
        <xdr:cNvPr id="836" name="楕円 835"/>
        <xdr:cNvSpPr/>
      </xdr:nvSpPr>
      <xdr:spPr>
        <a:xfrm>
          <a:off x="1834515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129539</xdr:rowOff>
    </xdr:from>
    <xdr:to>
      <xdr:col>111</xdr:col>
      <xdr:colOff>177800</xdr:colOff>
      <xdr:row>107</xdr:row>
      <xdr:rowOff>130811</xdr:rowOff>
    </xdr:to>
    <xdr:cxnSp macro="">
      <xdr:nvCxnSpPr>
        <xdr:cNvPr id="837" name="直線コネクタ 836"/>
        <xdr:cNvCxnSpPr/>
      </xdr:nvCxnSpPr>
      <xdr:spPr>
        <a:xfrm flipV="1">
          <a:off x="18395950" y="17903189"/>
          <a:ext cx="80645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83820</xdr:rowOff>
    </xdr:from>
    <xdr:to>
      <xdr:col>102</xdr:col>
      <xdr:colOff>165100</xdr:colOff>
      <xdr:row>108</xdr:row>
      <xdr:rowOff>13970</xdr:rowOff>
    </xdr:to>
    <xdr:sp macro="" textlink="">
      <xdr:nvSpPr>
        <xdr:cNvPr id="838" name="楕円 837"/>
        <xdr:cNvSpPr/>
      </xdr:nvSpPr>
      <xdr:spPr>
        <a:xfrm>
          <a:off x="175514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130811</xdr:rowOff>
    </xdr:from>
    <xdr:to>
      <xdr:col>107</xdr:col>
      <xdr:colOff>50800</xdr:colOff>
      <xdr:row>107</xdr:row>
      <xdr:rowOff>134620</xdr:rowOff>
    </xdr:to>
    <xdr:cxnSp macro="">
      <xdr:nvCxnSpPr>
        <xdr:cNvPr id="839" name="直線コネクタ 838"/>
        <xdr:cNvCxnSpPr/>
      </xdr:nvCxnSpPr>
      <xdr:spPr>
        <a:xfrm flipV="1">
          <a:off x="17602200" y="1790446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840" name="楕円 839"/>
        <xdr:cNvSpPr/>
      </xdr:nvSpPr>
      <xdr:spPr>
        <a:xfrm>
          <a:off x="16757650" y="17860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134620</xdr:rowOff>
    </xdr:from>
    <xdr:to>
      <xdr:col>102</xdr:col>
      <xdr:colOff>114300</xdr:colOff>
      <xdr:row>107</xdr:row>
      <xdr:rowOff>137161</xdr:rowOff>
    </xdr:to>
    <xdr:cxnSp macro="">
      <xdr:nvCxnSpPr>
        <xdr:cNvPr id="841" name="直線コネクタ 840"/>
        <xdr:cNvCxnSpPr/>
      </xdr:nvCxnSpPr>
      <xdr:spPr>
        <a:xfrm flipV="1">
          <a:off x="16802100" y="17908270"/>
          <a:ext cx="8001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2" name="n_1aveValue【公民館】&#10;一人当たり面積"/>
        <xdr:cNvSpPr txBox="1"/>
      </xdr:nvSpPr>
      <xdr:spPr>
        <a:xfrm>
          <a:off x="18980227" y="175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843" name="n_2aveValue【公民館】&#10;一人当たり面積"/>
        <xdr:cNvSpPr txBox="1"/>
      </xdr:nvSpPr>
      <xdr:spPr>
        <a:xfrm>
          <a:off x="18180127" y="174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844" name="n_3aveValue【公民館】&#10;一人当たり面積"/>
        <xdr:cNvSpPr txBox="1"/>
      </xdr:nvSpPr>
      <xdr:spPr>
        <a:xfrm>
          <a:off x="1738637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45" name="n_4aveValue【公民館】&#10;一人当たり面積"/>
        <xdr:cNvSpPr txBox="1"/>
      </xdr:nvSpPr>
      <xdr:spPr>
        <a:xfrm>
          <a:off x="165926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xdr:rowOff>
    </xdr:from>
    <xdr:ext cx="469744" cy="259045"/>
    <xdr:sp macro="" textlink="">
      <xdr:nvSpPr>
        <xdr:cNvPr id="846" name="n_1mainValue【公民館】&#10;一人当たり面積"/>
        <xdr:cNvSpPr txBox="1"/>
      </xdr:nvSpPr>
      <xdr:spPr>
        <a:xfrm>
          <a:off x="18980227"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1288</xdr:rowOff>
    </xdr:from>
    <xdr:ext cx="469744" cy="259045"/>
    <xdr:sp macro="" textlink="">
      <xdr:nvSpPr>
        <xdr:cNvPr id="847" name="n_2mainValue【公民館】&#10;一人当たり面積"/>
        <xdr:cNvSpPr txBox="1"/>
      </xdr:nvSpPr>
      <xdr:spPr>
        <a:xfrm>
          <a:off x="18180127" y="1794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5097</xdr:rowOff>
    </xdr:from>
    <xdr:ext cx="469744" cy="259045"/>
    <xdr:sp macro="" textlink="">
      <xdr:nvSpPr>
        <xdr:cNvPr id="848" name="n_3mainValue【公民館】&#10;一人当たり面積"/>
        <xdr:cNvSpPr txBox="1"/>
      </xdr:nvSpPr>
      <xdr:spPr>
        <a:xfrm>
          <a:off x="1738637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849" name="n_4mainValue【公民館】&#10;一人当たり面積"/>
        <xdr:cNvSpPr txBox="1"/>
      </xdr:nvSpPr>
      <xdr:spPr>
        <a:xfrm>
          <a:off x="165926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類似団体に比べ数値が高い中で特徴的なものとしては、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人当たり有形固定資産額、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人当たり有形固定資産額、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分以内で到達できるように道路整備をする「島内基幹道路整備による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分構想」を掲げ整備事業を行っていることなどから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人当たりの延長が類似団体と比べ数値が高くなっていると思われる。橋りょう・トンネルについては、山間部が町の約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177665" y="54737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2164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216400" y="526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108450" y="547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216400" y="5981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127500" y="61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384550" y="6122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57175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7780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984250" y="60929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xdr:cNvSpPr/>
      </xdr:nvSpPr>
      <xdr:spPr>
        <a:xfrm>
          <a:off x="412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xdr:cNvSpPr txBox="1"/>
      </xdr:nvSpPr>
      <xdr:spPr>
        <a:xfrm>
          <a:off x="4216400" y="611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160927</xdr:rowOff>
    </xdr:from>
    <xdr:to>
      <xdr:col>20</xdr:col>
      <xdr:colOff>38100</xdr:colOff>
      <xdr:row>37</xdr:row>
      <xdr:rowOff>91077</xdr:rowOff>
    </xdr:to>
    <xdr:sp macro="" textlink="">
      <xdr:nvSpPr>
        <xdr:cNvPr id="76" name="楕円 75"/>
        <xdr:cNvSpPr/>
      </xdr:nvSpPr>
      <xdr:spPr>
        <a:xfrm>
          <a:off x="3384550" y="61108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40277</xdr:rowOff>
    </xdr:from>
    <xdr:to>
      <xdr:col>24</xdr:col>
      <xdr:colOff>63500</xdr:colOff>
      <xdr:row>37</xdr:row>
      <xdr:rowOff>68036</xdr:rowOff>
    </xdr:to>
    <xdr:cxnSp macro="">
      <xdr:nvCxnSpPr>
        <xdr:cNvPr id="77" name="直線コネクタ 76"/>
        <xdr:cNvCxnSpPr/>
      </xdr:nvCxnSpPr>
      <xdr:spPr>
        <a:xfrm>
          <a:off x="3429000" y="6155327"/>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8" name="楕円 77"/>
        <xdr:cNvSpPr/>
      </xdr:nvSpPr>
      <xdr:spPr>
        <a:xfrm>
          <a:off x="2571750" y="6078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40277</xdr:rowOff>
    </xdr:to>
    <xdr:cxnSp macro="">
      <xdr:nvCxnSpPr>
        <xdr:cNvPr id="79" name="直線コネクタ 78"/>
        <xdr:cNvCxnSpPr/>
      </xdr:nvCxnSpPr>
      <xdr:spPr>
        <a:xfrm>
          <a:off x="2622550" y="612267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80" name="楕円 79"/>
        <xdr:cNvSpPr/>
      </xdr:nvSpPr>
      <xdr:spPr>
        <a:xfrm>
          <a:off x="1778000" y="60455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146413</xdr:rowOff>
    </xdr:from>
    <xdr:to>
      <xdr:col>15</xdr:col>
      <xdr:colOff>50800</xdr:colOff>
      <xdr:row>37</xdr:row>
      <xdr:rowOff>7620</xdr:rowOff>
    </xdr:to>
    <xdr:cxnSp macro="">
      <xdr:nvCxnSpPr>
        <xdr:cNvPr id="81" name="直線コネクタ 80"/>
        <xdr:cNvCxnSpPr/>
      </xdr:nvCxnSpPr>
      <xdr:spPr>
        <a:xfrm>
          <a:off x="1828800" y="6096363"/>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62956</xdr:rowOff>
    </xdr:from>
    <xdr:to>
      <xdr:col>6</xdr:col>
      <xdr:colOff>38100</xdr:colOff>
      <xdr:row>36</xdr:row>
      <xdr:rowOff>164556</xdr:rowOff>
    </xdr:to>
    <xdr:sp macro="" textlink="">
      <xdr:nvSpPr>
        <xdr:cNvPr id="82" name="楕円 81"/>
        <xdr:cNvSpPr/>
      </xdr:nvSpPr>
      <xdr:spPr>
        <a:xfrm>
          <a:off x="984250" y="6012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113756</xdr:rowOff>
    </xdr:from>
    <xdr:to>
      <xdr:col>10</xdr:col>
      <xdr:colOff>114300</xdr:colOff>
      <xdr:row>36</xdr:row>
      <xdr:rowOff>146413</xdr:rowOff>
    </xdr:to>
    <xdr:cxnSp macro="">
      <xdr:nvCxnSpPr>
        <xdr:cNvPr id="83" name="直線コネクタ 82"/>
        <xdr:cNvCxnSpPr/>
      </xdr:nvCxnSpPr>
      <xdr:spPr>
        <a:xfrm>
          <a:off x="1028700" y="606370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2391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439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64529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8515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107604</xdr:rowOff>
    </xdr:from>
    <xdr:ext cx="405111" cy="259045"/>
    <xdr:sp macro="" textlink="">
      <xdr:nvSpPr>
        <xdr:cNvPr id="88" name="n_1mainValue【図書館】&#10;有形固定資産減価償却率"/>
        <xdr:cNvSpPr txBox="1"/>
      </xdr:nvSpPr>
      <xdr:spPr>
        <a:xfrm>
          <a:off x="32391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9" name="n_2mainValue【図書館】&#10;有形固定資産減価償却率"/>
        <xdr:cNvSpPr txBox="1"/>
      </xdr:nvSpPr>
      <xdr:spPr>
        <a:xfrm>
          <a:off x="24390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90" name="n_3mainValue【図書館】&#10;有形固定資産減価償却率"/>
        <xdr:cNvSpPr txBox="1"/>
      </xdr:nvSpPr>
      <xdr:spPr>
        <a:xfrm>
          <a:off x="164529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91" name="n_4mainValue【図書館】&#10;有形固定資産減価償却率"/>
        <xdr:cNvSpPr txBox="1"/>
      </xdr:nvSpPr>
      <xdr:spPr>
        <a:xfrm>
          <a:off x="851544" y="579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9429115" y="544195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946785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935990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94678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xdr:cNvSpPr txBox="1"/>
      </xdr:nvSpPr>
      <xdr:spPr>
        <a:xfrm>
          <a:off x="9467850" y="6548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9398000" y="6569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8636000" y="6600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029450" y="6584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23570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31" name="楕円 130"/>
        <xdr:cNvSpPr/>
      </xdr:nvSpPr>
      <xdr:spPr>
        <a:xfrm>
          <a:off x="9398000" y="6539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116857</xdr:rowOff>
    </xdr:from>
    <xdr:ext cx="469744" cy="259045"/>
    <xdr:sp macro="" textlink="">
      <xdr:nvSpPr>
        <xdr:cNvPr id="132" name="【図書館】&#10;一人当たり面積該当値テキスト"/>
        <xdr:cNvSpPr txBox="1"/>
      </xdr:nvSpPr>
      <xdr:spPr>
        <a:xfrm>
          <a:off x="9467850"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8636000" y="654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148590</xdr:rowOff>
    </xdr:to>
    <xdr:cxnSp macro="">
      <xdr:nvCxnSpPr>
        <xdr:cNvPr id="134" name="直線コネクタ 133"/>
        <xdr:cNvCxnSpPr/>
      </xdr:nvCxnSpPr>
      <xdr:spPr>
        <a:xfrm flipV="1">
          <a:off x="8686800" y="65900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5" name="楕円 134"/>
        <xdr:cNvSpPr/>
      </xdr:nvSpPr>
      <xdr:spPr>
        <a:xfrm>
          <a:off x="78422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6" name="直線コネクタ 135"/>
        <xdr:cNvCxnSpPr/>
      </xdr:nvCxnSpPr>
      <xdr:spPr>
        <a:xfrm flipV="1">
          <a:off x="7886700" y="659384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109220</xdr:rowOff>
    </xdr:from>
    <xdr:to>
      <xdr:col>41</xdr:col>
      <xdr:colOff>101600</xdr:colOff>
      <xdr:row>40</xdr:row>
      <xdr:rowOff>39370</xdr:rowOff>
    </xdr:to>
    <xdr:sp macro="" textlink="">
      <xdr:nvSpPr>
        <xdr:cNvPr id="137" name="楕円 136"/>
        <xdr:cNvSpPr/>
      </xdr:nvSpPr>
      <xdr:spPr>
        <a:xfrm>
          <a:off x="7029450" y="6554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160020</xdr:rowOff>
    </xdr:to>
    <xdr:cxnSp macro="">
      <xdr:nvCxnSpPr>
        <xdr:cNvPr id="138" name="直線コネクタ 137"/>
        <xdr:cNvCxnSpPr/>
      </xdr:nvCxnSpPr>
      <xdr:spPr>
        <a:xfrm flipV="1">
          <a:off x="7080250" y="66014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9" name="楕円 138"/>
        <xdr:cNvSpPr/>
      </xdr:nvSpPr>
      <xdr:spPr>
        <a:xfrm>
          <a:off x="6235700" y="6562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160020</xdr:rowOff>
    </xdr:from>
    <xdr:to>
      <xdr:col>41</xdr:col>
      <xdr:colOff>50800</xdr:colOff>
      <xdr:row>39</xdr:row>
      <xdr:rowOff>167640</xdr:rowOff>
    </xdr:to>
    <xdr:cxnSp macro="">
      <xdr:nvCxnSpPr>
        <xdr:cNvPr id="140" name="直線コネクタ 139"/>
        <xdr:cNvCxnSpPr/>
      </xdr:nvCxnSpPr>
      <xdr:spPr>
        <a:xfrm flipV="1">
          <a:off x="6286500" y="660527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845827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76772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xdr:cNvSpPr txBox="1"/>
      </xdr:nvSpPr>
      <xdr:spPr>
        <a:xfrm>
          <a:off x="6864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0706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xdr:cNvSpPr txBox="1"/>
      </xdr:nvSpPr>
      <xdr:spPr>
        <a:xfrm>
          <a:off x="8458277" y="63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6" name="n_2mainValue【図書館】&#10;一人当たり面積"/>
        <xdr:cNvSpPr txBox="1"/>
      </xdr:nvSpPr>
      <xdr:spPr>
        <a:xfrm>
          <a:off x="76772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55897</xdr:rowOff>
    </xdr:from>
    <xdr:ext cx="469744" cy="259045"/>
    <xdr:sp macro="" textlink="">
      <xdr:nvSpPr>
        <xdr:cNvPr id="147" name="n_3mainValue【図書館】&#10;一人当たり面積"/>
        <xdr:cNvSpPr txBox="1"/>
      </xdr:nvSpPr>
      <xdr:spPr>
        <a:xfrm>
          <a:off x="6864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8" name="n_4mainValue【図書館】&#10;一人当たり面積"/>
        <xdr:cNvSpPr txBox="1"/>
      </xdr:nvSpPr>
      <xdr:spPr>
        <a:xfrm>
          <a:off x="6070677" y="63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177665" y="923544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216400" y="9017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108450" y="92354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216400" y="10111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127500" y="101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384550" y="10109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57175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7780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984250" y="10046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90" name="楕円 189"/>
        <xdr:cNvSpPr/>
      </xdr:nvSpPr>
      <xdr:spPr>
        <a:xfrm>
          <a:off x="4127500" y="10052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91" name="【体育館・プール】&#10;有形固定資産減価償却率該当値テキスト"/>
        <xdr:cNvSpPr txBox="1"/>
      </xdr:nvSpPr>
      <xdr:spPr>
        <a:xfrm>
          <a:off x="4216400" y="9910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2" name="楕円 191"/>
        <xdr:cNvSpPr/>
      </xdr:nvSpPr>
      <xdr:spPr>
        <a:xfrm>
          <a:off x="3384550" y="10021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19594</xdr:rowOff>
    </xdr:to>
    <xdr:cxnSp macro="">
      <xdr:nvCxnSpPr>
        <xdr:cNvPr id="193" name="直線コネクタ 192"/>
        <xdr:cNvCxnSpPr/>
      </xdr:nvCxnSpPr>
      <xdr:spPr>
        <a:xfrm>
          <a:off x="3429000" y="10072370"/>
          <a:ext cx="7493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4" name="楕円 193"/>
        <xdr:cNvSpPr/>
      </xdr:nvSpPr>
      <xdr:spPr>
        <a:xfrm>
          <a:off x="25717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160020</xdr:rowOff>
    </xdr:to>
    <xdr:cxnSp macro="">
      <xdr:nvCxnSpPr>
        <xdr:cNvPr id="195" name="直線コネクタ 194"/>
        <xdr:cNvCxnSpPr/>
      </xdr:nvCxnSpPr>
      <xdr:spPr>
        <a:xfrm>
          <a:off x="2622550" y="1002665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6" name="楕円 195"/>
        <xdr:cNvSpPr/>
      </xdr:nvSpPr>
      <xdr:spPr>
        <a:xfrm>
          <a:off x="1778000" y="99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114300</xdr:rowOff>
    </xdr:to>
    <xdr:cxnSp macro="">
      <xdr:nvCxnSpPr>
        <xdr:cNvPr id="197" name="直線コネクタ 196"/>
        <xdr:cNvCxnSpPr/>
      </xdr:nvCxnSpPr>
      <xdr:spPr>
        <a:xfrm>
          <a:off x="1828800" y="9977665"/>
          <a:ext cx="7937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198" name="楕円 197"/>
        <xdr:cNvSpPr/>
      </xdr:nvSpPr>
      <xdr:spPr>
        <a:xfrm>
          <a:off x="984250" y="98858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65315</xdr:rowOff>
    </xdr:to>
    <xdr:cxnSp macro="">
      <xdr:nvCxnSpPr>
        <xdr:cNvPr id="199" name="直線コネクタ 198"/>
        <xdr:cNvCxnSpPr/>
      </xdr:nvCxnSpPr>
      <xdr:spPr>
        <a:xfrm>
          <a:off x="1028700" y="9930312"/>
          <a:ext cx="8001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2391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4390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xdr:cNvSpPr txBox="1"/>
      </xdr:nvSpPr>
      <xdr:spPr>
        <a:xfrm>
          <a:off x="16452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xdr:cNvSpPr txBox="1"/>
      </xdr:nvSpPr>
      <xdr:spPr>
        <a:xfrm>
          <a:off x="851544" y="101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4" name="n_1mainValue【体育館・プール】&#10;有形固定資産減価償却率"/>
        <xdr:cNvSpPr txBox="1"/>
      </xdr:nvSpPr>
      <xdr:spPr>
        <a:xfrm>
          <a:off x="32391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5" name="n_2mainValue【体育館・プール】&#10;有形固定資産減価償却率"/>
        <xdr:cNvSpPr txBox="1"/>
      </xdr:nvSpPr>
      <xdr:spPr>
        <a:xfrm>
          <a:off x="2439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6" name="n_3mainValue【体育館・プール】&#10;有形固定資産減価償却率"/>
        <xdr:cNvSpPr txBox="1"/>
      </xdr:nvSpPr>
      <xdr:spPr>
        <a:xfrm>
          <a:off x="1645294" y="971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207" name="n_4mainValue【体育館・プール】&#10;有形固定資産減価償却率"/>
        <xdr:cNvSpPr txBox="1"/>
      </xdr:nvSpPr>
      <xdr:spPr>
        <a:xfrm>
          <a:off x="851544" y="966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9429115" y="928116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946785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9359900" y="10554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946785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9359900" y="9281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946785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939800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863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7842250" y="1012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02945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235700" y="10162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123190</xdr:rowOff>
    </xdr:from>
    <xdr:to>
      <xdr:col>55</xdr:col>
      <xdr:colOff>50800</xdr:colOff>
      <xdr:row>58</xdr:row>
      <xdr:rowOff>53340</xdr:rowOff>
    </xdr:to>
    <xdr:sp macro="" textlink="">
      <xdr:nvSpPr>
        <xdr:cNvPr id="247" name="楕円 246"/>
        <xdr:cNvSpPr/>
      </xdr:nvSpPr>
      <xdr:spPr>
        <a:xfrm>
          <a:off x="9398000" y="95402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146067</xdr:rowOff>
    </xdr:from>
    <xdr:ext cx="469744" cy="259045"/>
    <xdr:sp macro="" textlink="">
      <xdr:nvSpPr>
        <xdr:cNvPr id="248" name="【体育館・プール】&#10;一人当たり面積該当値テキスト"/>
        <xdr:cNvSpPr txBox="1"/>
      </xdr:nvSpPr>
      <xdr:spPr>
        <a:xfrm>
          <a:off x="9467850"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134620</xdr:rowOff>
    </xdr:from>
    <xdr:to>
      <xdr:col>50</xdr:col>
      <xdr:colOff>165100</xdr:colOff>
      <xdr:row>58</xdr:row>
      <xdr:rowOff>64770</xdr:rowOff>
    </xdr:to>
    <xdr:sp macro="" textlink="">
      <xdr:nvSpPr>
        <xdr:cNvPr id="249" name="楕円 248"/>
        <xdr:cNvSpPr/>
      </xdr:nvSpPr>
      <xdr:spPr>
        <a:xfrm>
          <a:off x="8636000" y="955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2540</xdr:rowOff>
    </xdr:from>
    <xdr:to>
      <xdr:col>55</xdr:col>
      <xdr:colOff>0</xdr:colOff>
      <xdr:row>58</xdr:row>
      <xdr:rowOff>13970</xdr:rowOff>
    </xdr:to>
    <xdr:cxnSp macro="">
      <xdr:nvCxnSpPr>
        <xdr:cNvPr id="250" name="直線コネクタ 249"/>
        <xdr:cNvCxnSpPr/>
      </xdr:nvCxnSpPr>
      <xdr:spPr>
        <a:xfrm flipV="1">
          <a:off x="8686800" y="9584690"/>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148590</xdr:rowOff>
    </xdr:from>
    <xdr:to>
      <xdr:col>46</xdr:col>
      <xdr:colOff>38100</xdr:colOff>
      <xdr:row>58</xdr:row>
      <xdr:rowOff>78740</xdr:rowOff>
    </xdr:to>
    <xdr:sp macro="" textlink="">
      <xdr:nvSpPr>
        <xdr:cNvPr id="251" name="楕円 250"/>
        <xdr:cNvSpPr/>
      </xdr:nvSpPr>
      <xdr:spPr>
        <a:xfrm>
          <a:off x="7842250" y="9565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xdr:rowOff>
    </xdr:from>
    <xdr:to>
      <xdr:col>50</xdr:col>
      <xdr:colOff>114300</xdr:colOff>
      <xdr:row>58</xdr:row>
      <xdr:rowOff>27940</xdr:rowOff>
    </xdr:to>
    <xdr:cxnSp macro="">
      <xdr:nvCxnSpPr>
        <xdr:cNvPr id="252" name="直線コネクタ 251"/>
        <xdr:cNvCxnSpPr/>
      </xdr:nvCxnSpPr>
      <xdr:spPr>
        <a:xfrm flipV="1">
          <a:off x="7886700" y="9596120"/>
          <a:ext cx="8001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168910</xdr:rowOff>
    </xdr:from>
    <xdr:to>
      <xdr:col>41</xdr:col>
      <xdr:colOff>101600</xdr:colOff>
      <xdr:row>58</xdr:row>
      <xdr:rowOff>99060</xdr:rowOff>
    </xdr:to>
    <xdr:sp macro="" textlink="">
      <xdr:nvSpPr>
        <xdr:cNvPr id="253" name="楕円 252"/>
        <xdr:cNvSpPr/>
      </xdr:nvSpPr>
      <xdr:spPr>
        <a:xfrm>
          <a:off x="702945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27940</xdr:rowOff>
    </xdr:from>
    <xdr:to>
      <xdr:col>45</xdr:col>
      <xdr:colOff>177800</xdr:colOff>
      <xdr:row>58</xdr:row>
      <xdr:rowOff>48260</xdr:rowOff>
    </xdr:to>
    <xdr:cxnSp macro="">
      <xdr:nvCxnSpPr>
        <xdr:cNvPr id="254" name="直線コネクタ 253"/>
        <xdr:cNvCxnSpPr/>
      </xdr:nvCxnSpPr>
      <xdr:spPr>
        <a:xfrm flipV="1">
          <a:off x="7080250" y="9610090"/>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11430</xdr:rowOff>
    </xdr:from>
    <xdr:to>
      <xdr:col>36</xdr:col>
      <xdr:colOff>165100</xdr:colOff>
      <xdr:row>58</xdr:row>
      <xdr:rowOff>113030</xdr:rowOff>
    </xdr:to>
    <xdr:sp macro="" textlink="">
      <xdr:nvSpPr>
        <xdr:cNvPr id="255" name="楕円 254"/>
        <xdr:cNvSpPr/>
      </xdr:nvSpPr>
      <xdr:spPr>
        <a:xfrm>
          <a:off x="62357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48260</xdr:rowOff>
    </xdr:from>
    <xdr:to>
      <xdr:col>41</xdr:col>
      <xdr:colOff>50800</xdr:colOff>
      <xdr:row>58</xdr:row>
      <xdr:rowOff>62230</xdr:rowOff>
    </xdr:to>
    <xdr:cxnSp macro="">
      <xdr:nvCxnSpPr>
        <xdr:cNvPr id="256" name="直線コネクタ 255"/>
        <xdr:cNvCxnSpPr/>
      </xdr:nvCxnSpPr>
      <xdr:spPr>
        <a:xfrm flipV="1">
          <a:off x="6286500" y="9630410"/>
          <a:ext cx="79375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845827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76772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6864427" y="1023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07067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81297</xdr:rowOff>
    </xdr:from>
    <xdr:ext cx="469744" cy="259045"/>
    <xdr:sp macro="" textlink="">
      <xdr:nvSpPr>
        <xdr:cNvPr id="261" name="n_1mainValue【体育館・プール】&#10;一人当たり面積"/>
        <xdr:cNvSpPr txBox="1"/>
      </xdr:nvSpPr>
      <xdr:spPr>
        <a:xfrm>
          <a:off x="8458277" y="933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95267</xdr:rowOff>
    </xdr:from>
    <xdr:ext cx="469744" cy="259045"/>
    <xdr:sp macro="" textlink="">
      <xdr:nvSpPr>
        <xdr:cNvPr id="262" name="n_2mainValue【体育館・プール】&#10;一人当たり面積"/>
        <xdr:cNvSpPr txBox="1"/>
      </xdr:nvSpPr>
      <xdr:spPr>
        <a:xfrm>
          <a:off x="7677227" y="934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115587</xdr:rowOff>
    </xdr:from>
    <xdr:ext cx="469744" cy="259045"/>
    <xdr:sp macro="" textlink="">
      <xdr:nvSpPr>
        <xdr:cNvPr id="263" name="n_3mainValue【体育館・プール】&#10;一人当たり面積"/>
        <xdr:cNvSpPr txBox="1"/>
      </xdr:nvSpPr>
      <xdr:spPr>
        <a:xfrm>
          <a:off x="6864427"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129557</xdr:rowOff>
    </xdr:from>
    <xdr:ext cx="469744" cy="259045"/>
    <xdr:sp macro="" textlink="">
      <xdr:nvSpPr>
        <xdr:cNvPr id="264" name="n_4mainValue【体育館・プール】&#10;一人当たり面積"/>
        <xdr:cNvSpPr txBox="1"/>
      </xdr:nvSpPr>
      <xdr:spPr>
        <a:xfrm>
          <a:off x="6070677" y="93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177665" y="1283258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216400" y="1261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108450" y="12832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xdr:cNvSpPr txBox="1"/>
      </xdr:nvSpPr>
      <xdr:spPr>
        <a:xfrm>
          <a:off x="4216400" y="1345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127500" y="134741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384550" y="13405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57175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778000" y="132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984250" y="13213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115315</xdr:rowOff>
    </xdr:from>
    <xdr:to>
      <xdr:col>24</xdr:col>
      <xdr:colOff>114300</xdr:colOff>
      <xdr:row>81</xdr:row>
      <xdr:rowOff>45465</xdr:rowOff>
    </xdr:to>
    <xdr:sp macro="" textlink="">
      <xdr:nvSpPr>
        <xdr:cNvPr id="303" name="楕円 302"/>
        <xdr:cNvSpPr/>
      </xdr:nvSpPr>
      <xdr:spPr>
        <a:xfrm>
          <a:off x="4127500" y="13329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138192</xdr:rowOff>
    </xdr:from>
    <xdr:ext cx="405111" cy="259045"/>
    <xdr:sp macro="" textlink="">
      <xdr:nvSpPr>
        <xdr:cNvPr id="304" name="【福祉施設】&#10;有形固定資産減価償却率該当値テキスト"/>
        <xdr:cNvSpPr txBox="1"/>
      </xdr:nvSpPr>
      <xdr:spPr>
        <a:xfrm>
          <a:off x="4216400" y="1318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81026</xdr:rowOff>
    </xdr:from>
    <xdr:to>
      <xdr:col>20</xdr:col>
      <xdr:colOff>38100</xdr:colOff>
      <xdr:row>81</xdr:row>
      <xdr:rowOff>11176</xdr:rowOff>
    </xdr:to>
    <xdr:sp macro="" textlink="">
      <xdr:nvSpPr>
        <xdr:cNvPr id="305" name="楕円 304"/>
        <xdr:cNvSpPr/>
      </xdr:nvSpPr>
      <xdr:spPr>
        <a:xfrm>
          <a:off x="3384550" y="132953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131826</xdr:rowOff>
    </xdr:from>
    <xdr:to>
      <xdr:col>24</xdr:col>
      <xdr:colOff>63500</xdr:colOff>
      <xdr:row>80</xdr:row>
      <xdr:rowOff>166115</xdr:rowOff>
    </xdr:to>
    <xdr:cxnSp macro="">
      <xdr:nvCxnSpPr>
        <xdr:cNvPr id="306" name="直線コネクタ 305"/>
        <xdr:cNvCxnSpPr/>
      </xdr:nvCxnSpPr>
      <xdr:spPr>
        <a:xfrm>
          <a:off x="3429000" y="13346176"/>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30735</xdr:rowOff>
    </xdr:from>
    <xdr:to>
      <xdr:col>15</xdr:col>
      <xdr:colOff>101600</xdr:colOff>
      <xdr:row>80</xdr:row>
      <xdr:rowOff>132335</xdr:rowOff>
    </xdr:to>
    <xdr:sp macro="" textlink="">
      <xdr:nvSpPr>
        <xdr:cNvPr id="307" name="楕円 306"/>
        <xdr:cNvSpPr/>
      </xdr:nvSpPr>
      <xdr:spPr>
        <a:xfrm>
          <a:off x="2571750" y="132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81535</xdr:rowOff>
    </xdr:from>
    <xdr:to>
      <xdr:col>19</xdr:col>
      <xdr:colOff>177800</xdr:colOff>
      <xdr:row>80</xdr:row>
      <xdr:rowOff>131826</xdr:rowOff>
    </xdr:to>
    <xdr:cxnSp macro="">
      <xdr:nvCxnSpPr>
        <xdr:cNvPr id="308" name="直線コネクタ 307"/>
        <xdr:cNvCxnSpPr/>
      </xdr:nvCxnSpPr>
      <xdr:spPr>
        <a:xfrm>
          <a:off x="2622550" y="13295885"/>
          <a:ext cx="8064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149606</xdr:rowOff>
    </xdr:from>
    <xdr:to>
      <xdr:col>10</xdr:col>
      <xdr:colOff>165100</xdr:colOff>
      <xdr:row>80</xdr:row>
      <xdr:rowOff>79756</xdr:rowOff>
    </xdr:to>
    <xdr:sp macro="" textlink="">
      <xdr:nvSpPr>
        <xdr:cNvPr id="309" name="楕円 308"/>
        <xdr:cNvSpPr/>
      </xdr:nvSpPr>
      <xdr:spPr>
        <a:xfrm>
          <a:off x="1778000" y="13198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28956</xdr:rowOff>
    </xdr:from>
    <xdr:to>
      <xdr:col>15</xdr:col>
      <xdr:colOff>50800</xdr:colOff>
      <xdr:row>80</xdr:row>
      <xdr:rowOff>81535</xdr:rowOff>
    </xdr:to>
    <xdr:cxnSp macro="">
      <xdr:nvCxnSpPr>
        <xdr:cNvPr id="310" name="直線コネクタ 309"/>
        <xdr:cNvCxnSpPr/>
      </xdr:nvCxnSpPr>
      <xdr:spPr>
        <a:xfrm>
          <a:off x="1828800" y="13243306"/>
          <a:ext cx="79375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92456</xdr:rowOff>
    </xdr:from>
    <xdr:to>
      <xdr:col>6</xdr:col>
      <xdr:colOff>38100</xdr:colOff>
      <xdr:row>80</xdr:row>
      <xdr:rowOff>22606</xdr:rowOff>
    </xdr:to>
    <xdr:sp macro="" textlink="">
      <xdr:nvSpPr>
        <xdr:cNvPr id="311" name="楕円 310"/>
        <xdr:cNvSpPr/>
      </xdr:nvSpPr>
      <xdr:spPr>
        <a:xfrm>
          <a:off x="984250" y="13141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143256</xdr:rowOff>
    </xdr:from>
    <xdr:to>
      <xdr:col>10</xdr:col>
      <xdr:colOff>114300</xdr:colOff>
      <xdr:row>80</xdr:row>
      <xdr:rowOff>28956</xdr:rowOff>
    </xdr:to>
    <xdr:cxnSp macro="">
      <xdr:nvCxnSpPr>
        <xdr:cNvPr id="312" name="直線コネクタ 311"/>
        <xdr:cNvCxnSpPr/>
      </xdr:nvCxnSpPr>
      <xdr:spPr>
        <a:xfrm>
          <a:off x="1028700" y="13192506"/>
          <a:ext cx="8001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xdr:cNvSpPr txBox="1"/>
      </xdr:nvSpPr>
      <xdr:spPr>
        <a:xfrm>
          <a:off x="3239144" y="1349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314" name="n_2aveValue【福祉施設】&#10;有形固定資産減価償却率"/>
        <xdr:cNvSpPr txBox="1"/>
      </xdr:nvSpPr>
      <xdr:spPr>
        <a:xfrm>
          <a:off x="2439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315" name="n_3aveValue【福祉施設】&#10;有形固定資産減価償却率"/>
        <xdr:cNvSpPr txBox="1"/>
      </xdr:nvSpPr>
      <xdr:spPr>
        <a:xfrm>
          <a:off x="1645294" y="1335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316" name="n_4aveValue【福祉施設】&#10;有形固定資産減価償却率"/>
        <xdr:cNvSpPr txBox="1"/>
      </xdr:nvSpPr>
      <xdr:spPr>
        <a:xfrm>
          <a:off x="85154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27703</xdr:rowOff>
    </xdr:from>
    <xdr:ext cx="405111" cy="259045"/>
    <xdr:sp macro="" textlink="">
      <xdr:nvSpPr>
        <xdr:cNvPr id="317" name="n_1mainValue【福祉施設】&#10;有形固定資産減価償却率"/>
        <xdr:cNvSpPr txBox="1"/>
      </xdr:nvSpPr>
      <xdr:spPr>
        <a:xfrm>
          <a:off x="3239144" y="1307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8" name="n_2mainValue【福祉施設】&#10;有形固定資産減価償却率"/>
        <xdr:cNvSpPr txBox="1"/>
      </xdr:nvSpPr>
      <xdr:spPr>
        <a:xfrm>
          <a:off x="2439044" y="1303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9" name="n_3mainValue【福祉施設】&#10;有形固定資産減価償却率"/>
        <xdr:cNvSpPr txBox="1"/>
      </xdr:nvSpPr>
      <xdr:spPr>
        <a:xfrm>
          <a:off x="1645294" y="1298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39133</xdr:rowOff>
    </xdr:from>
    <xdr:ext cx="405111" cy="259045"/>
    <xdr:sp macro="" textlink="">
      <xdr:nvSpPr>
        <xdr:cNvPr id="320" name="n_4mainValue【福祉施設】&#10;有形固定資産減価償却率"/>
        <xdr:cNvSpPr txBox="1"/>
      </xdr:nvSpPr>
      <xdr:spPr>
        <a:xfrm>
          <a:off x="851544" y="1292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9429115" y="12780011"/>
          <a:ext cx="0" cy="152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946785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9359900" y="14305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9467850" y="125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9359900" y="1278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49" name="【福祉施設】&#10;一人当たり面積平均値テキスト"/>
        <xdr:cNvSpPr txBox="1"/>
      </xdr:nvSpPr>
      <xdr:spPr>
        <a:xfrm>
          <a:off x="9467850" y="1401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9398000" y="1403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8636000" y="14018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7842250" y="14037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02945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235700" y="1404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71120</xdr:rowOff>
    </xdr:from>
    <xdr:to>
      <xdr:col>55</xdr:col>
      <xdr:colOff>50800</xdr:colOff>
      <xdr:row>81</xdr:row>
      <xdr:rowOff>1270</xdr:rowOff>
    </xdr:to>
    <xdr:sp macro="" textlink="">
      <xdr:nvSpPr>
        <xdr:cNvPr id="360" name="楕円 359"/>
        <xdr:cNvSpPr/>
      </xdr:nvSpPr>
      <xdr:spPr>
        <a:xfrm>
          <a:off x="9398000" y="13285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93997</xdr:rowOff>
    </xdr:from>
    <xdr:ext cx="469744" cy="259045"/>
    <xdr:sp macro="" textlink="">
      <xdr:nvSpPr>
        <xdr:cNvPr id="361" name="【福祉施設】&#10;一人当たり面積該当値テキスト"/>
        <xdr:cNvSpPr txBox="1"/>
      </xdr:nvSpPr>
      <xdr:spPr>
        <a:xfrm>
          <a:off x="9467850"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82550</xdr:rowOff>
    </xdr:from>
    <xdr:to>
      <xdr:col>50</xdr:col>
      <xdr:colOff>165100</xdr:colOff>
      <xdr:row>81</xdr:row>
      <xdr:rowOff>12700</xdr:rowOff>
    </xdr:to>
    <xdr:sp macro="" textlink="">
      <xdr:nvSpPr>
        <xdr:cNvPr id="362" name="楕円 361"/>
        <xdr:cNvSpPr/>
      </xdr:nvSpPr>
      <xdr:spPr>
        <a:xfrm>
          <a:off x="8636000" y="13296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121920</xdr:rowOff>
    </xdr:from>
    <xdr:to>
      <xdr:col>55</xdr:col>
      <xdr:colOff>0</xdr:colOff>
      <xdr:row>80</xdr:row>
      <xdr:rowOff>133350</xdr:rowOff>
    </xdr:to>
    <xdr:cxnSp macro="">
      <xdr:nvCxnSpPr>
        <xdr:cNvPr id="363" name="直線コネクタ 362"/>
        <xdr:cNvCxnSpPr/>
      </xdr:nvCxnSpPr>
      <xdr:spPr>
        <a:xfrm flipV="1">
          <a:off x="8686800" y="13336270"/>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119380</xdr:rowOff>
    </xdr:from>
    <xdr:to>
      <xdr:col>46</xdr:col>
      <xdr:colOff>38100</xdr:colOff>
      <xdr:row>81</xdr:row>
      <xdr:rowOff>49530</xdr:rowOff>
    </xdr:to>
    <xdr:sp macro="" textlink="">
      <xdr:nvSpPr>
        <xdr:cNvPr id="364" name="楕円 363"/>
        <xdr:cNvSpPr/>
      </xdr:nvSpPr>
      <xdr:spPr>
        <a:xfrm>
          <a:off x="7842250" y="13333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80</xdr:row>
      <xdr:rowOff>170180</xdr:rowOff>
    </xdr:to>
    <xdr:cxnSp macro="">
      <xdr:nvCxnSpPr>
        <xdr:cNvPr id="365" name="直線コネクタ 364"/>
        <xdr:cNvCxnSpPr/>
      </xdr:nvCxnSpPr>
      <xdr:spPr>
        <a:xfrm flipV="1">
          <a:off x="7886700" y="133477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138430</xdr:rowOff>
    </xdr:from>
    <xdr:to>
      <xdr:col>41</xdr:col>
      <xdr:colOff>101600</xdr:colOff>
      <xdr:row>81</xdr:row>
      <xdr:rowOff>68580</xdr:rowOff>
    </xdr:to>
    <xdr:sp macro="" textlink="">
      <xdr:nvSpPr>
        <xdr:cNvPr id="366" name="楕円 365"/>
        <xdr:cNvSpPr/>
      </xdr:nvSpPr>
      <xdr:spPr>
        <a:xfrm>
          <a:off x="7029450" y="13352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170180</xdr:rowOff>
    </xdr:from>
    <xdr:to>
      <xdr:col>45</xdr:col>
      <xdr:colOff>177800</xdr:colOff>
      <xdr:row>81</xdr:row>
      <xdr:rowOff>17780</xdr:rowOff>
    </xdr:to>
    <xdr:cxnSp macro="">
      <xdr:nvCxnSpPr>
        <xdr:cNvPr id="367" name="直線コネクタ 366"/>
        <xdr:cNvCxnSpPr/>
      </xdr:nvCxnSpPr>
      <xdr:spPr>
        <a:xfrm flipV="1">
          <a:off x="7080250" y="1337818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151130</xdr:rowOff>
    </xdr:from>
    <xdr:to>
      <xdr:col>36</xdr:col>
      <xdr:colOff>165100</xdr:colOff>
      <xdr:row>81</xdr:row>
      <xdr:rowOff>81280</xdr:rowOff>
    </xdr:to>
    <xdr:sp macro="" textlink="">
      <xdr:nvSpPr>
        <xdr:cNvPr id="368" name="楕円 367"/>
        <xdr:cNvSpPr/>
      </xdr:nvSpPr>
      <xdr:spPr>
        <a:xfrm>
          <a:off x="6235700" y="13365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17780</xdr:rowOff>
    </xdr:from>
    <xdr:to>
      <xdr:col>41</xdr:col>
      <xdr:colOff>50800</xdr:colOff>
      <xdr:row>81</xdr:row>
      <xdr:rowOff>30480</xdr:rowOff>
    </xdr:to>
    <xdr:cxnSp macro="">
      <xdr:nvCxnSpPr>
        <xdr:cNvPr id="369" name="直線コネクタ 368"/>
        <xdr:cNvCxnSpPr/>
      </xdr:nvCxnSpPr>
      <xdr:spPr>
        <a:xfrm flipV="1">
          <a:off x="6286500" y="1339723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0" name="n_1aveValue【福祉施設】&#10;一人当たり面積"/>
        <xdr:cNvSpPr txBox="1"/>
      </xdr:nvSpPr>
      <xdr:spPr>
        <a:xfrm>
          <a:off x="8458277" y="141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371" name="n_2aveValue【福祉施設】&#10;一人当たり面積"/>
        <xdr:cNvSpPr txBox="1"/>
      </xdr:nvSpPr>
      <xdr:spPr>
        <a:xfrm>
          <a:off x="76772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97807</xdr:rowOff>
    </xdr:from>
    <xdr:ext cx="469744" cy="259045"/>
    <xdr:sp macro="" textlink="">
      <xdr:nvSpPr>
        <xdr:cNvPr id="372" name="n_3aveValue【福祉施設】&#10;一人当たり面積"/>
        <xdr:cNvSpPr txBox="1"/>
      </xdr:nvSpPr>
      <xdr:spPr>
        <a:xfrm>
          <a:off x="6864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101616</xdr:rowOff>
    </xdr:from>
    <xdr:ext cx="469744" cy="259045"/>
    <xdr:sp macro="" textlink="">
      <xdr:nvSpPr>
        <xdr:cNvPr id="373" name="n_4aveValue【福祉施設】&#10;一人当たり面積"/>
        <xdr:cNvSpPr txBox="1"/>
      </xdr:nvSpPr>
      <xdr:spPr>
        <a:xfrm>
          <a:off x="607067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29227</xdr:rowOff>
    </xdr:from>
    <xdr:ext cx="469744" cy="259045"/>
    <xdr:sp macro="" textlink="">
      <xdr:nvSpPr>
        <xdr:cNvPr id="374" name="n_1mainValue【福祉施設】&#10;一人当たり面積"/>
        <xdr:cNvSpPr txBox="1"/>
      </xdr:nvSpPr>
      <xdr:spPr>
        <a:xfrm>
          <a:off x="845827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66057</xdr:rowOff>
    </xdr:from>
    <xdr:ext cx="469744" cy="259045"/>
    <xdr:sp macro="" textlink="">
      <xdr:nvSpPr>
        <xdr:cNvPr id="375" name="n_2mainValue【福祉施設】&#10;一人当たり面積"/>
        <xdr:cNvSpPr txBox="1"/>
      </xdr:nvSpPr>
      <xdr:spPr>
        <a:xfrm>
          <a:off x="7677227"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85107</xdr:rowOff>
    </xdr:from>
    <xdr:ext cx="469744" cy="259045"/>
    <xdr:sp macro="" textlink="">
      <xdr:nvSpPr>
        <xdr:cNvPr id="376" name="n_3mainValue【福祉施設】&#10;一人当たり面積"/>
        <xdr:cNvSpPr txBox="1"/>
      </xdr:nvSpPr>
      <xdr:spPr>
        <a:xfrm>
          <a:off x="6864427" y="1313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97807</xdr:rowOff>
    </xdr:from>
    <xdr:ext cx="469744" cy="259045"/>
    <xdr:sp macro="" textlink="">
      <xdr:nvSpPr>
        <xdr:cNvPr id="377" name="n_4mainValue【福祉施設】&#10;一人当たり面積"/>
        <xdr:cNvSpPr txBox="1"/>
      </xdr:nvSpPr>
      <xdr:spPr>
        <a:xfrm>
          <a:off x="607067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177665" y="165887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2164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108450" y="18087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216400" y="1636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108450" y="16588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xdr:cNvSpPr txBox="1"/>
      </xdr:nvSpPr>
      <xdr:spPr>
        <a:xfrm>
          <a:off x="4216400" y="1716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1275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384550" y="17277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xdr:cNvSpPr/>
      </xdr:nvSpPr>
      <xdr:spPr>
        <a:xfrm>
          <a:off x="2571750" y="1723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xdr:cNvSpPr/>
      </xdr:nvSpPr>
      <xdr:spPr>
        <a:xfrm>
          <a:off x="1778000" y="172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xdr:cNvSpPr/>
      </xdr:nvSpPr>
      <xdr:spPr>
        <a:xfrm>
          <a:off x="9842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44450</xdr:rowOff>
    </xdr:from>
    <xdr:to>
      <xdr:col>24</xdr:col>
      <xdr:colOff>114300</xdr:colOff>
      <xdr:row>106</xdr:row>
      <xdr:rowOff>146050</xdr:rowOff>
    </xdr:to>
    <xdr:sp macro="" textlink="">
      <xdr:nvSpPr>
        <xdr:cNvPr id="418" name="楕円 417"/>
        <xdr:cNvSpPr/>
      </xdr:nvSpPr>
      <xdr:spPr>
        <a:xfrm>
          <a:off x="4127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22877</xdr:rowOff>
    </xdr:from>
    <xdr:ext cx="405111" cy="259045"/>
    <xdr:sp macro="" textlink="">
      <xdr:nvSpPr>
        <xdr:cNvPr id="419" name="【市民会館】&#10;有形固定資産減価償却率該当値テキスト"/>
        <xdr:cNvSpPr txBox="1"/>
      </xdr:nvSpPr>
      <xdr:spPr>
        <a:xfrm>
          <a:off x="4216400"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44450</xdr:rowOff>
    </xdr:from>
    <xdr:to>
      <xdr:col>20</xdr:col>
      <xdr:colOff>38100</xdr:colOff>
      <xdr:row>106</xdr:row>
      <xdr:rowOff>146050</xdr:rowOff>
    </xdr:to>
    <xdr:sp macro="" textlink="">
      <xdr:nvSpPr>
        <xdr:cNvPr id="420" name="楕円 419"/>
        <xdr:cNvSpPr/>
      </xdr:nvSpPr>
      <xdr:spPr>
        <a:xfrm>
          <a:off x="3384550" y="17646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95250</xdr:rowOff>
    </xdr:from>
    <xdr:to>
      <xdr:col>24</xdr:col>
      <xdr:colOff>63500</xdr:colOff>
      <xdr:row>106</xdr:row>
      <xdr:rowOff>95250</xdr:rowOff>
    </xdr:to>
    <xdr:cxnSp macro="">
      <xdr:nvCxnSpPr>
        <xdr:cNvPr id="421" name="直線コネクタ 420"/>
        <xdr:cNvCxnSpPr/>
      </xdr:nvCxnSpPr>
      <xdr:spPr>
        <a:xfrm>
          <a:off x="3429000" y="17697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170180</xdr:rowOff>
    </xdr:from>
    <xdr:to>
      <xdr:col>15</xdr:col>
      <xdr:colOff>101600</xdr:colOff>
      <xdr:row>106</xdr:row>
      <xdr:rowOff>100330</xdr:rowOff>
    </xdr:to>
    <xdr:sp macro="" textlink="">
      <xdr:nvSpPr>
        <xdr:cNvPr id="422" name="楕円 421"/>
        <xdr:cNvSpPr/>
      </xdr:nvSpPr>
      <xdr:spPr>
        <a:xfrm>
          <a:off x="257175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49530</xdr:rowOff>
    </xdr:from>
    <xdr:to>
      <xdr:col>19</xdr:col>
      <xdr:colOff>177800</xdr:colOff>
      <xdr:row>106</xdr:row>
      <xdr:rowOff>95250</xdr:rowOff>
    </xdr:to>
    <xdr:cxnSp macro="">
      <xdr:nvCxnSpPr>
        <xdr:cNvPr id="423" name="直線コネクタ 422"/>
        <xdr:cNvCxnSpPr/>
      </xdr:nvCxnSpPr>
      <xdr:spPr>
        <a:xfrm>
          <a:off x="2622550" y="1765173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122555</xdr:rowOff>
    </xdr:from>
    <xdr:to>
      <xdr:col>10</xdr:col>
      <xdr:colOff>165100</xdr:colOff>
      <xdr:row>106</xdr:row>
      <xdr:rowOff>52705</xdr:rowOff>
    </xdr:to>
    <xdr:sp macro="" textlink="">
      <xdr:nvSpPr>
        <xdr:cNvPr id="424" name="楕円 423"/>
        <xdr:cNvSpPr/>
      </xdr:nvSpPr>
      <xdr:spPr>
        <a:xfrm>
          <a:off x="17780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xdr:rowOff>
    </xdr:from>
    <xdr:to>
      <xdr:col>15</xdr:col>
      <xdr:colOff>50800</xdr:colOff>
      <xdr:row>106</xdr:row>
      <xdr:rowOff>49530</xdr:rowOff>
    </xdr:to>
    <xdr:cxnSp macro="">
      <xdr:nvCxnSpPr>
        <xdr:cNvPr id="425" name="直線コネクタ 424"/>
        <xdr:cNvCxnSpPr/>
      </xdr:nvCxnSpPr>
      <xdr:spPr>
        <a:xfrm>
          <a:off x="1828800" y="17604105"/>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74930</xdr:rowOff>
    </xdr:from>
    <xdr:to>
      <xdr:col>6</xdr:col>
      <xdr:colOff>38100</xdr:colOff>
      <xdr:row>106</xdr:row>
      <xdr:rowOff>5080</xdr:rowOff>
    </xdr:to>
    <xdr:sp macro="" textlink="">
      <xdr:nvSpPr>
        <xdr:cNvPr id="426" name="楕円 425"/>
        <xdr:cNvSpPr/>
      </xdr:nvSpPr>
      <xdr:spPr>
        <a:xfrm>
          <a:off x="984250" y="17505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125730</xdr:rowOff>
    </xdr:from>
    <xdr:to>
      <xdr:col>10</xdr:col>
      <xdr:colOff>114300</xdr:colOff>
      <xdr:row>106</xdr:row>
      <xdr:rowOff>1905</xdr:rowOff>
    </xdr:to>
    <xdr:cxnSp macro="">
      <xdr:nvCxnSpPr>
        <xdr:cNvPr id="427" name="直線コネクタ 426"/>
        <xdr:cNvCxnSpPr/>
      </xdr:nvCxnSpPr>
      <xdr:spPr>
        <a:xfrm>
          <a:off x="1028700" y="1755648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xdr:cNvSpPr txBox="1"/>
      </xdr:nvSpPr>
      <xdr:spPr>
        <a:xfrm>
          <a:off x="32391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xdr:cNvSpPr txBox="1"/>
      </xdr:nvSpPr>
      <xdr:spPr>
        <a:xfrm>
          <a:off x="2439044"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xdr:cNvSpPr txBox="1"/>
      </xdr:nvSpPr>
      <xdr:spPr>
        <a:xfrm>
          <a:off x="164529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xdr:cNvSpPr txBox="1"/>
      </xdr:nvSpPr>
      <xdr:spPr>
        <a:xfrm>
          <a:off x="851544"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137177</xdr:rowOff>
    </xdr:from>
    <xdr:ext cx="405111" cy="259045"/>
    <xdr:sp macro="" textlink="">
      <xdr:nvSpPr>
        <xdr:cNvPr id="432" name="n_1mainValue【市民会館】&#10;有形固定資産減価償却率"/>
        <xdr:cNvSpPr txBox="1"/>
      </xdr:nvSpPr>
      <xdr:spPr>
        <a:xfrm>
          <a:off x="32391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91457</xdr:rowOff>
    </xdr:from>
    <xdr:ext cx="405111" cy="259045"/>
    <xdr:sp macro="" textlink="">
      <xdr:nvSpPr>
        <xdr:cNvPr id="433" name="n_2mainValue【市民会館】&#10;有形固定資産減価償却率"/>
        <xdr:cNvSpPr txBox="1"/>
      </xdr:nvSpPr>
      <xdr:spPr>
        <a:xfrm>
          <a:off x="243904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43832</xdr:rowOff>
    </xdr:from>
    <xdr:ext cx="405111" cy="259045"/>
    <xdr:sp macro="" textlink="">
      <xdr:nvSpPr>
        <xdr:cNvPr id="434" name="n_3mainValue【市民会館】&#10;有形固定資産減価償却率"/>
        <xdr:cNvSpPr txBox="1"/>
      </xdr:nvSpPr>
      <xdr:spPr>
        <a:xfrm>
          <a:off x="1645294" y="1764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167657</xdr:rowOff>
    </xdr:from>
    <xdr:ext cx="405111" cy="259045"/>
    <xdr:sp macro="" textlink="">
      <xdr:nvSpPr>
        <xdr:cNvPr id="435" name="n_4mainValue【市民会館】&#10;有形固定資産減価償却率"/>
        <xdr:cNvSpPr txBox="1"/>
      </xdr:nvSpPr>
      <xdr:spPr>
        <a:xfrm>
          <a:off x="8515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9429115" y="167362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9467850" y="181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9359900" y="18117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9467850" y="165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9359900" y="167362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xdr:cNvSpPr txBox="1"/>
      </xdr:nvSpPr>
      <xdr:spPr>
        <a:xfrm>
          <a:off x="9467850" y="1753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9398000" y="176831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86360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7842250" y="176798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02945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235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5806</xdr:rowOff>
    </xdr:from>
    <xdr:to>
      <xdr:col>55</xdr:col>
      <xdr:colOff>50800</xdr:colOff>
      <xdr:row>107</xdr:row>
      <xdr:rowOff>107406</xdr:rowOff>
    </xdr:to>
    <xdr:sp macro="" textlink="">
      <xdr:nvSpPr>
        <xdr:cNvPr id="477" name="楕円 476"/>
        <xdr:cNvSpPr/>
      </xdr:nvSpPr>
      <xdr:spPr>
        <a:xfrm>
          <a:off x="9398000" y="17779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155683</xdr:rowOff>
    </xdr:from>
    <xdr:ext cx="469744" cy="259045"/>
    <xdr:sp macro="" textlink="">
      <xdr:nvSpPr>
        <xdr:cNvPr id="478" name="【市民会館】&#10;一人当たり面積該当値テキスト"/>
        <xdr:cNvSpPr txBox="1"/>
      </xdr:nvSpPr>
      <xdr:spPr>
        <a:xfrm>
          <a:off x="9467850" y="177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9071</xdr:rowOff>
    </xdr:from>
    <xdr:to>
      <xdr:col>50</xdr:col>
      <xdr:colOff>165100</xdr:colOff>
      <xdr:row>107</xdr:row>
      <xdr:rowOff>110671</xdr:rowOff>
    </xdr:to>
    <xdr:sp macro="" textlink="">
      <xdr:nvSpPr>
        <xdr:cNvPr id="479" name="楕円 478"/>
        <xdr:cNvSpPr/>
      </xdr:nvSpPr>
      <xdr:spPr>
        <a:xfrm>
          <a:off x="86360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56606</xdr:rowOff>
    </xdr:from>
    <xdr:to>
      <xdr:col>55</xdr:col>
      <xdr:colOff>0</xdr:colOff>
      <xdr:row>107</xdr:row>
      <xdr:rowOff>59871</xdr:rowOff>
    </xdr:to>
    <xdr:cxnSp macro="">
      <xdr:nvCxnSpPr>
        <xdr:cNvPr id="480" name="直線コネクタ 479"/>
        <xdr:cNvCxnSpPr/>
      </xdr:nvCxnSpPr>
      <xdr:spPr>
        <a:xfrm flipV="1">
          <a:off x="8686800" y="17830256"/>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12337</xdr:rowOff>
    </xdr:from>
    <xdr:to>
      <xdr:col>46</xdr:col>
      <xdr:colOff>38100</xdr:colOff>
      <xdr:row>107</xdr:row>
      <xdr:rowOff>113937</xdr:rowOff>
    </xdr:to>
    <xdr:sp macro="" textlink="">
      <xdr:nvSpPr>
        <xdr:cNvPr id="481" name="楕円 480"/>
        <xdr:cNvSpPr/>
      </xdr:nvSpPr>
      <xdr:spPr>
        <a:xfrm>
          <a:off x="7842250" y="177859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59871</xdr:rowOff>
    </xdr:from>
    <xdr:to>
      <xdr:col>50</xdr:col>
      <xdr:colOff>114300</xdr:colOff>
      <xdr:row>107</xdr:row>
      <xdr:rowOff>63137</xdr:rowOff>
    </xdr:to>
    <xdr:cxnSp macro="">
      <xdr:nvCxnSpPr>
        <xdr:cNvPr id="482" name="直線コネクタ 481"/>
        <xdr:cNvCxnSpPr/>
      </xdr:nvCxnSpPr>
      <xdr:spPr>
        <a:xfrm flipV="1">
          <a:off x="7886700" y="17833521"/>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18869</xdr:rowOff>
    </xdr:from>
    <xdr:to>
      <xdr:col>41</xdr:col>
      <xdr:colOff>101600</xdr:colOff>
      <xdr:row>107</xdr:row>
      <xdr:rowOff>120469</xdr:rowOff>
    </xdr:to>
    <xdr:sp macro="" textlink="">
      <xdr:nvSpPr>
        <xdr:cNvPr id="483" name="楕円 482"/>
        <xdr:cNvSpPr/>
      </xdr:nvSpPr>
      <xdr:spPr>
        <a:xfrm>
          <a:off x="702945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63137</xdr:rowOff>
    </xdr:from>
    <xdr:to>
      <xdr:col>45</xdr:col>
      <xdr:colOff>177800</xdr:colOff>
      <xdr:row>107</xdr:row>
      <xdr:rowOff>69669</xdr:rowOff>
    </xdr:to>
    <xdr:cxnSp macro="">
      <xdr:nvCxnSpPr>
        <xdr:cNvPr id="484" name="直線コネクタ 483"/>
        <xdr:cNvCxnSpPr/>
      </xdr:nvCxnSpPr>
      <xdr:spPr>
        <a:xfrm flipV="1">
          <a:off x="7080250" y="17836787"/>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22134</xdr:rowOff>
    </xdr:from>
    <xdr:to>
      <xdr:col>36</xdr:col>
      <xdr:colOff>165100</xdr:colOff>
      <xdr:row>107</xdr:row>
      <xdr:rowOff>123734</xdr:rowOff>
    </xdr:to>
    <xdr:sp macro="" textlink="">
      <xdr:nvSpPr>
        <xdr:cNvPr id="485" name="楕円 484"/>
        <xdr:cNvSpPr/>
      </xdr:nvSpPr>
      <xdr:spPr>
        <a:xfrm>
          <a:off x="6235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69669</xdr:rowOff>
    </xdr:from>
    <xdr:to>
      <xdr:col>41</xdr:col>
      <xdr:colOff>50800</xdr:colOff>
      <xdr:row>107</xdr:row>
      <xdr:rowOff>72934</xdr:rowOff>
    </xdr:to>
    <xdr:cxnSp macro="">
      <xdr:nvCxnSpPr>
        <xdr:cNvPr id="486" name="直線コネクタ 485"/>
        <xdr:cNvCxnSpPr/>
      </xdr:nvCxnSpPr>
      <xdr:spPr>
        <a:xfrm flipV="1">
          <a:off x="6286500" y="17843319"/>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xdr:cNvSpPr txBox="1"/>
      </xdr:nvSpPr>
      <xdr:spPr>
        <a:xfrm>
          <a:off x="8458277" y="1746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xdr:cNvSpPr txBox="1"/>
      </xdr:nvSpPr>
      <xdr:spPr>
        <a:xfrm>
          <a:off x="76772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xdr:cNvSpPr txBox="1"/>
      </xdr:nvSpPr>
      <xdr:spPr>
        <a:xfrm>
          <a:off x="68644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xdr:cNvSpPr txBox="1"/>
      </xdr:nvSpPr>
      <xdr:spPr>
        <a:xfrm>
          <a:off x="607067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101798</xdr:rowOff>
    </xdr:from>
    <xdr:ext cx="469744" cy="259045"/>
    <xdr:sp macro="" textlink="">
      <xdr:nvSpPr>
        <xdr:cNvPr id="491" name="n_1mainValue【市民会館】&#10;一人当たり面積"/>
        <xdr:cNvSpPr txBox="1"/>
      </xdr:nvSpPr>
      <xdr:spPr>
        <a:xfrm>
          <a:off x="8458277" y="178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105064</xdr:rowOff>
    </xdr:from>
    <xdr:ext cx="469744" cy="259045"/>
    <xdr:sp macro="" textlink="">
      <xdr:nvSpPr>
        <xdr:cNvPr id="492" name="n_2mainValue【市民会館】&#10;一人当たり面積"/>
        <xdr:cNvSpPr txBox="1"/>
      </xdr:nvSpPr>
      <xdr:spPr>
        <a:xfrm>
          <a:off x="7677227" y="1787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111596</xdr:rowOff>
    </xdr:from>
    <xdr:ext cx="469744" cy="259045"/>
    <xdr:sp macro="" textlink="">
      <xdr:nvSpPr>
        <xdr:cNvPr id="493" name="n_3mainValue【市民会館】&#10;一人当たり面積"/>
        <xdr:cNvSpPr txBox="1"/>
      </xdr:nvSpPr>
      <xdr:spPr>
        <a:xfrm>
          <a:off x="6864427" y="1788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114861</xdr:rowOff>
    </xdr:from>
    <xdr:ext cx="469744" cy="259045"/>
    <xdr:sp macro="" textlink="">
      <xdr:nvSpPr>
        <xdr:cNvPr id="494" name="n_4mainValue【市民会館】&#10;一人当たり面積"/>
        <xdr:cNvSpPr txBox="1"/>
      </xdr:nvSpPr>
      <xdr:spPr>
        <a:xfrm>
          <a:off x="6070677" y="178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4699614" y="553275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4738350"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4611350" y="5532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xdr:cNvSpPr txBox="1"/>
      </xdr:nvSpPr>
      <xdr:spPr>
        <a:xfrm>
          <a:off x="1473835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4649450" y="62826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38874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xdr:cNvSpPr/>
      </xdr:nvSpPr>
      <xdr:spPr>
        <a:xfrm>
          <a:off x="130937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xdr:cNvSpPr/>
      </xdr:nvSpPr>
      <xdr:spPr>
        <a:xfrm>
          <a:off x="12299950" y="6301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xdr:cNvSpPr/>
      </xdr:nvSpPr>
      <xdr:spPr>
        <a:xfrm>
          <a:off x="114871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35" name="楕円 534"/>
        <xdr:cNvSpPr/>
      </xdr:nvSpPr>
      <xdr:spPr>
        <a:xfrm>
          <a:off x="14649450" y="63131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536" name="【一般廃棄物処理施設】&#10;有形固定資産減価償却率該当値テキスト"/>
        <xdr:cNvSpPr txBox="1"/>
      </xdr:nvSpPr>
      <xdr:spPr>
        <a:xfrm>
          <a:off x="14738350"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537" name="楕円 536"/>
        <xdr:cNvSpPr/>
      </xdr:nvSpPr>
      <xdr:spPr>
        <a:xfrm>
          <a:off x="13887450" y="6271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83820</xdr:rowOff>
    </xdr:to>
    <xdr:cxnSp macro="">
      <xdr:nvCxnSpPr>
        <xdr:cNvPr id="538" name="直線コネクタ 537"/>
        <xdr:cNvCxnSpPr/>
      </xdr:nvCxnSpPr>
      <xdr:spPr>
        <a:xfrm>
          <a:off x="13938250" y="6316345"/>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39" name="楕円 538"/>
        <xdr:cNvSpPr/>
      </xdr:nvSpPr>
      <xdr:spPr>
        <a:xfrm>
          <a:off x="13093700" y="6250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36195</xdr:rowOff>
    </xdr:to>
    <xdr:cxnSp macro="">
      <xdr:nvCxnSpPr>
        <xdr:cNvPr id="540" name="直線コネクタ 539"/>
        <xdr:cNvCxnSpPr/>
      </xdr:nvCxnSpPr>
      <xdr:spPr>
        <a:xfrm>
          <a:off x="13144500" y="6295390"/>
          <a:ext cx="7937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41" name="楕円 540"/>
        <xdr:cNvSpPr/>
      </xdr:nvSpPr>
      <xdr:spPr>
        <a:xfrm>
          <a:off x="12299950" y="625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xdr:rowOff>
    </xdr:from>
    <xdr:to>
      <xdr:col>76</xdr:col>
      <xdr:colOff>114300</xdr:colOff>
      <xdr:row>38</xdr:row>
      <xdr:rowOff>15240</xdr:rowOff>
    </xdr:to>
    <xdr:cxnSp macro="">
      <xdr:nvCxnSpPr>
        <xdr:cNvPr id="542" name="直線コネクタ 541"/>
        <xdr:cNvCxnSpPr/>
      </xdr:nvCxnSpPr>
      <xdr:spPr>
        <a:xfrm>
          <a:off x="12344400" y="62953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543" name="楕円 542"/>
        <xdr:cNvSpPr/>
      </xdr:nvSpPr>
      <xdr:spPr>
        <a:xfrm>
          <a:off x="1148715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15240</xdr:rowOff>
    </xdr:to>
    <xdr:cxnSp macro="">
      <xdr:nvCxnSpPr>
        <xdr:cNvPr id="544" name="直線コネクタ 543"/>
        <xdr:cNvCxnSpPr/>
      </xdr:nvCxnSpPr>
      <xdr:spPr>
        <a:xfrm>
          <a:off x="11537950" y="628269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45" name="n_1aveValue【一般廃棄物処理施設】&#10;有形固定資産減価償却率"/>
        <xdr:cNvSpPr txBox="1"/>
      </xdr:nvSpPr>
      <xdr:spPr>
        <a:xfrm>
          <a:off x="1374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546" name="n_2aveValue【一般廃棄物処理施設】&#10;有形固定資産減価償却率"/>
        <xdr:cNvSpPr txBox="1"/>
      </xdr:nvSpPr>
      <xdr:spPr>
        <a:xfrm>
          <a:off x="12960994" y="639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47" name="n_3aveValue【一般廃棄物処理施設】&#10;有形固定資産減価償却率"/>
        <xdr:cNvSpPr txBox="1"/>
      </xdr:nvSpPr>
      <xdr:spPr>
        <a:xfrm>
          <a:off x="121672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48" name="n_4aveValue【一般廃棄物処理施設】&#10;有形固定資産減価償却率"/>
        <xdr:cNvSpPr txBox="1"/>
      </xdr:nvSpPr>
      <xdr:spPr>
        <a:xfrm>
          <a:off x="113544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103522</xdr:rowOff>
    </xdr:from>
    <xdr:ext cx="405111" cy="259045"/>
    <xdr:sp macro="" textlink="">
      <xdr:nvSpPr>
        <xdr:cNvPr id="549" name="n_1mainValue【一般廃棄物処理施設】&#10;有形固定資産減価償却率"/>
        <xdr:cNvSpPr txBox="1"/>
      </xdr:nvSpPr>
      <xdr:spPr>
        <a:xfrm>
          <a:off x="1374204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50" name="n_2mainValue【一般廃棄物処理施設】&#10;有形固定資産減価償却率"/>
        <xdr:cNvSpPr txBox="1"/>
      </xdr:nvSpPr>
      <xdr:spPr>
        <a:xfrm>
          <a:off x="1296099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551" name="n_3mainValue【一般廃棄物処理施設】&#10;有形固定資産減価償却率"/>
        <xdr:cNvSpPr txBox="1"/>
      </xdr:nvSpPr>
      <xdr:spPr>
        <a:xfrm>
          <a:off x="121672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552" name="n_4mainValue【一般廃棄物処理施設】&#10;有形固定資産減価償却率"/>
        <xdr:cNvSpPr txBox="1"/>
      </xdr:nvSpPr>
      <xdr:spPr>
        <a:xfrm>
          <a:off x="113544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19951064" y="5772319"/>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19989800" y="690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19881850" y="6903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19989800" y="555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19881850" y="5772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579" name="【一般廃棄物処理施設】&#10;一人当たり有形固定資産（償却資産）額平均値テキスト"/>
        <xdr:cNvSpPr txBox="1"/>
      </xdr:nvSpPr>
      <xdr:spPr>
        <a:xfrm>
          <a:off x="19989800" y="6516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19900900" y="6538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19157950" y="6532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xdr:cNvSpPr/>
      </xdr:nvSpPr>
      <xdr:spPr>
        <a:xfrm>
          <a:off x="18345150" y="6541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xdr:cNvSpPr/>
      </xdr:nvSpPr>
      <xdr:spPr>
        <a:xfrm>
          <a:off x="17551400" y="6550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xdr:cNvSpPr/>
      </xdr:nvSpPr>
      <xdr:spPr>
        <a:xfrm>
          <a:off x="16757650" y="6546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31890</xdr:rowOff>
    </xdr:from>
    <xdr:to>
      <xdr:col>116</xdr:col>
      <xdr:colOff>114300</xdr:colOff>
      <xdr:row>38</xdr:row>
      <xdr:rowOff>133490</xdr:rowOff>
    </xdr:to>
    <xdr:sp macro="" textlink="">
      <xdr:nvSpPr>
        <xdr:cNvPr id="590" name="楕円 589"/>
        <xdr:cNvSpPr/>
      </xdr:nvSpPr>
      <xdr:spPr>
        <a:xfrm>
          <a:off x="19900900" y="63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54767</xdr:rowOff>
    </xdr:from>
    <xdr:ext cx="599010" cy="259045"/>
    <xdr:sp macro="" textlink="">
      <xdr:nvSpPr>
        <xdr:cNvPr id="591" name="【一般廃棄物処理施設】&#10;一人当たり有形固定資産（償却資産）額該当値テキスト"/>
        <xdr:cNvSpPr txBox="1"/>
      </xdr:nvSpPr>
      <xdr:spPr>
        <a:xfrm>
          <a:off x="19989800" y="616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37635</xdr:rowOff>
    </xdr:from>
    <xdr:to>
      <xdr:col>112</xdr:col>
      <xdr:colOff>38100</xdr:colOff>
      <xdr:row>38</xdr:row>
      <xdr:rowOff>139235</xdr:rowOff>
    </xdr:to>
    <xdr:sp macro="" textlink="">
      <xdr:nvSpPr>
        <xdr:cNvPr id="592" name="楕円 591"/>
        <xdr:cNvSpPr/>
      </xdr:nvSpPr>
      <xdr:spPr>
        <a:xfrm>
          <a:off x="19157950" y="6317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82690</xdr:rowOff>
    </xdr:from>
    <xdr:to>
      <xdr:col>116</xdr:col>
      <xdr:colOff>63500</xdr:colOff>
      <xdr:row>38</xdr:row>
      <xdr:rowOff>88435</xdr:rowOff>
    </xdr:to>
    <xdr:cxnSp macro="">
      <xdr:nvCxnSpPr>
        <xdr:cNvPr id="593" name="直線コネクタ 592"/>
        <xdr:cNvCxnSpPr/>
      </xdr:nvCxnSpPr>
      <xdr:spPr>
        <a:xfrm flipV="1">
          <a:off x="19202400" y="6362840"/>
          <a:ext cx="7493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62520</xdr:rowOff>
    </xdr:from>
    <xdr:to>
      <xdr:col>107</xdr:col>
      <xdr:colOff>101600</xdr:colOff>
      <xdr:row>38</xdr:row>
      <xdr:rowOff>164120</xdr:rowOff>
    </xdr:to>
    <xdr:sp macro="" textlink="">
      <xdr:nvSpPr>
        <xdr:cNvPr id="594" name="楕円 593"/>
        <xdr:cNvSpPr/>
      </xdr:nvSpPr>
      <xdr:spPr>
        <a:xfrm>
          <a:off x="18345150" y="63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88435</xdr:rowOff>
    </xdr:from>
    <xdr:to>
      <xdr:col>111</xdr:col>
      <xdr:colOff>177800</xdr:colOff>
      <xdr:row>38</xdr:row>
      <xdr:rowOff>113320</xdr:rowOff>
    </xdr:to>
    <xdr:cxnSp macro="">
      <xdr:nvCxnSpPr>
        <xdr:cNvPr id="595" name="直線コネクタ 594"/>
        <xdr:cNvCxnSpPr/>
      </xdr:nvCxnSpPr>
      <xdr:spPr>
        <a:xfrm flipV="1">
          <a:off x="18395950" y="6368585"/>
          <a:ext cx="80645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97553</xdr:rowOff>
    </xdr:from>
    <xdr:to>
      <xdr:col>102</xdr:col>
      <xdr:colOff>165100</xdr:colOff>
      <xdr:row>39</xdr:row>
      <xdr:rowOff>27703</xdr:rowOff>
    </xdr:to>
    <xdr:sp macro="" textlink="">
      <xdr:nvSpPr>
        <xdr:cNvPr id="596" name="楕円 595"/>
        <xdr:cNvSpPr/>
      </xdr:nvSpPr>
      <xdr:spPr>
        <a:xfrm>
          <a:off x="17551400" y="6377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113320</xdr:rowOff>
    </xdr:from>
    <xdr:to>
      <xdr:col>107</xdr:col>
      <xdr:colOff>50800</xdr:colOff>
      <xdr:row>38</xdr:row>
      <xdr:rowOff>148353</xdr:rowOff>
    </xdr:to>
    <xdr:cxnSp macro="">
      <xdr:nvCxnSpPr>
        <xdr:cNvPr id="597" name="直線コネクタ 596"/>
        <xdr:cNvCxnSpPr/>
      </xdr:nvCxnSpPr>
      <xdr:spPr>
        <a:xfrm flipV="1">
          <a:off x="17602200" y="6393470"/>
          <a:ext cx="79375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119572</xdr:rowOff>
    </xdr:from>
    <xdr:to>
      <xdr:col>98</xdr:col>
      <xdr:colOff>38100</xdr:colOff>
      <xdr:row>39</xdr:row>
      <xdr:rowOff>49722</xdr:rowOff>
    </xdr:to>
    <xdr:sp macro="" textlink="">
      <xdr:nvSpPr>
        <xdr:cNvPr id="598" name="楕円 597"/>
        <xdr:cNvSpPr/>
      </xdr:nvSpPr>
      <xdr:spPr>
        <a:xfrm>
          <a:off x="16757650" y="6399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148353</xdr:rowOff>
    </xdr:from>
    <xdr:to>
      <xdr:col>102</xdr:col>
      <xdr:colOff>114300</xdr:colOff>
      <xdr:row>38</xdr:row>
      <xdr:rowOff>170372</xdr:rowOff>
    </xdr:to>
    <xdr:cxnSp macro="">
      <xdr:nvCxnSpPr>
        <xdr:cNvPr id="599" name="直線コネクタ 598"/>
        <xdr:cNvCxnSpPr/>
      </xdr:nvCxnSpPr>
      <xdr:spPr>
        <a:xfrm flipV="1">
          <a:off x="16802100" y="6428503"/>
          <a:ext cx="800100" cy="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600" name="n_1aveValue【一般廃棄物処理施設】&#10;一人当たり有形固定資産（償却資産）額"/>
        <xdr:cNvSpPr txBox="1"/>
      </xdr:nvSpPr>
      <xdr:spPr>
        <a:xfrm>
          <a:off x="18915595" y="66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601" name="n_2aveValue【一般廃棄物処理施設】&#10;一人当たり有形固定資産（償却資産）額"/>
        <xdr:cNvSpPr txBox="1"/>
      </xdr:nvSpPr>
      <xdr:spPr>
        <a:xfrm>
          <a:off x="18134545" y="662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602" name="n_3aveValue【一般廃棄物処理施設】&#10;一人当たり有形固定資産（償却資産）額"/>
        <xdr:cNvSpPr txBox="1"/>
      </xdr:nvSpPr>
      <xdr:spPr>
        <a:xfrm>
          <a:off x="17321745" y="663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603" name="n_4aveValue【一般廃棄物処理施設】&#10;一人当たり有形固定資産（償却資産）額"/>
        <xdr:cNvSpPr txBox="1"/>
      </xdr:nvSpPr>
      <xdr:spPr>
        <a:xfrm>
          <a:off x="16527995" y="663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155762</xdr:rowOff>
    </xdr:from>
    <xdr:ext cx="599010" cy="259045"/>
    <xdr:sp macro="" textlink="">
      <xdr:nvSpPr>
        <xdr:cNvPr id="604" name="n_1mainValue【一般廃棄物処理施設】&#10;一人当たり有形固定資産（償却資産）額"/>
        <xdr:cNvSpPr txBox="1"/>
      </xdr:nvSpPr>
      <xdr:spPr>
        <a:xfrm>
          <a:off x="18915595" y="610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9197</xdr:rowOff>
    </xdr:from>
    <xdr:ext cx="599010" cy="259045"/>
    <xdr:sp macro="" textlink="">
      <xdr:nvSpPr>
        <xdr:cNvPr id="605" name="n_2mainValue【一般廃棄物処理施設】&#10;一人当たり有形固定資産（償却資産）額"/>
        <xdr:cNvSpPr txBox="1"/>
      </xdr:nvSpPr>
      <xdr:spPr>
        <a:xfrm>
          <a:off x="18134545" y="612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44230</xdr:rowOff>
    </xdr:from>
    <xdr:ext cx="599010" cy="259045"/>
    <xdr:sp macro="" textlink="">
      <xdr:nvSpPr>
        <xdr:cNvPr id="606" name="n_3mainValue【一般廃棄物処理施設】&#10;一人当たり有形固定資産（償却資産）額"/>
        <xdr:cNvSpPr txBox="1"/>
      </xdr:nvSpPr>
      <xdr:spPr>
        <a:xfrm>
          <a:off x="17321745" y="615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66249</xdr:rowOff>
    </xdr:from>
    <xdr:ext cx="599010" cy="259045"/>
    <xdr:sp macro="" textlink="">
      <xdr:nvSpPr>
        <xdr:cNvPr id="607" name="n_4mainValue【一般廃棄物処理施設】&#10;一人当たり有形固定資産（償却資産）額"/>
        <xdr:cNvSpPr txBox="1"/>
      </xdr:nvSpPr>
      <xdr:spPr>
        <a:xfrm>
          <a:off x="16527995" y="618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4699614" y="91821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473835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46113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4738350" y="8963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46113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xdr:cNvSpPr txBox="1"/>
      </xdr:nvSpPr>
      <xdr:spPr>
        <a:xfrm>
          <a:off x="14738350" y="978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4649450" y="9805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388745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xdr:cNvSpPr/>
      </xdr:nvSpPr>
      <xdr:spPr>
        <a:xfrm>
          <a:off x="130937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xdr:cNvSpPr/>
      </xdr:nvSpPr>
      <xdr:spPr>
        <a:xfrm>
          <a:off x="12299950" y="9752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xdr:cNvSpPr/>
      </xdr:nvSpPr>
      <xdr:spPr>
        <a:xfrm>
          <a:off x="114871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15240</xdr:rowOff>
    </xdr:from>
    <xdr:to>
      <xdr:col>85</xdr:col>
      <xdr:colOff>177800</xdr:colOff>
      <xdr:row>59</xdr:row>
      <xdr:rowOff>116840</xdr:rowOff>
    </xdr:to>
    <xdr:sp macro="" textlink="">
      <xdr:nvSpPr>
        <xdr:cNvPr id="647" name="楕円 646"/>
        <xdr:cNvSpPr/>
      </xdr:nvSpPr>
      <xdr:spPr>
        <a:xfrm>
          <a:off x="14649450" y="97624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38117</xdr:rowOff>
    </xdr:from>
    <xdr:ext cx="405111" cy="259045"/>
    <xdr:sp macro="" textlink="">
      <xdr:nvSpPr>
        <xdr:cNvPr id="648" name="【保健センター・保健所】&#10;有形固定資産減価償却率該当値テキスト"/>
        <xdr:cNvSpPr txBox="1"/>
      </xdr:nvSpPr>
      <xdr:spPr>
        <a:xfrm>
          <a:off x="14738350" y="962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649" name="楕円 648"/>
        <xdr:cNvSpPr/>
      </xdr:nvSpPr>
      <xdr:spPr>
        <a:xfrm>
          <a:off x="13887450" y="9744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66040</xdr:rowOff>
    </xdr:to>
    <xdr:cxnSp macro="">
      <xdr:nvCxnSpPr>
        <xdr:cNvPr id="650" name="直線コネクタ 649"/>
        <xdr:cNvCxnSpPr/>
      </xdr:nvCxnSpPr>
      <xdr:spPr>
        <a:xfrm>
          <a:off x="13938250" y="978916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137160</xdr:rowOff>
    </xdr:from>
    <xdr:to>
      <xdr:col>76</xdr:col>
      <xdr:colOff>165100</xdr:colOff>
      <xdr:row>59</xdr:row>
      <xdr:rowOff>67310</xdr:rowOff>
    </xdr:to>
    <xdr:sp macro="" textlink="">
      <xdr:nvSpPr>
        <xdr:cNvPr id="651" name="楕円 650"/>
        <xdr:cNvSpPr/>
      </xdr:nvSpPr>
      <xdr:spPr>
        <a:xfrm>
          <a:off x="13093700" y="9719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16510</xdr:rowOff>
    </xdr:from>
    <xdr:to>
      <xdr:col>81</xdr:col>
      <xdr:colOff>50800</xdr:colOff>
      <xdr:row>59</xdr:row>
      <xdr:rowOff>41910</xdr:rowOff>
    </xdr:to>
    <xdr:cxnSp macro="">
      <xdr:nvCxnSpPr>
        <xdr:cNvPr id="652" name="直線コネクタ 651"/>
        <xdr:cNvCxnSpPr/>
      </xdr:nvCxnSpPr>
      <xdr:spPr>
        <a:xfrm>
          <a:off x="13144500" y="9763760"/>
          <a:ext cx="7937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110490</xdr:rowOff>
    </xdr:from>
    <xdr:to>
      <xdr:col>72</xdr:col>
      <xdr:colOff>38100</xdr:colOff>
      <xdr:row>59</xdr:row>
      <xdr:rowOff>40640</xdr:rowOff>
    </xdr:to>
    <xdr:sp macro="" textlink="">
      <xdr:nvSpPr>
        <xdr:cNvPr id="653" name="楕円 652"/>
        <xdr:cNvSpPr/>
      </xdr:nvSpPr>
      <xdr:spPr>
        <a:xfrm>
          <a:off x="12299950" y="9692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161290</xdr:rowOff>
    </xdr:from>
    <xdr:to>
      <xdr:col>76</xdr:col>
      <xdr:colOff>114300</xdr:colOff>
      <xdr:row>59</xdr:row>
      <xdr:rowOff>16510</xdr:rowOff>
    </xdr:to>
    <xdr:cxnSp macro="">
      <xdr:nvCxnSpPr>
        <xdr:cNvPr id="654" name="直線コネクタ 653"/>
        <xdr:cNvCxnSpPr/>
      </xdr:nvCxnSpPr>
      <xdr:spPr>
        <a:xfrm>
          <a:off x="12344400" y="9743440"/>
          <a:ext cx="8001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83820</xdr:rowOff>
    </xdr:from>
    <xdr:to>
      <xdr:col>67</xdr:col>
      <xdr:colOff>101600</xdr:colOff>
      <xdr:row>59</xdr:row>
      <xdr:rowOff>13970</xdr:rowOff>
    </xdr:to>
    <xdr:sp macro="" textlink="">
      <xdr:nvSpPr>
        <xdr:cNvPr id="655" name="楕円 654"/>
        <xdr:cNvSpPr/>
      </xdr:nvSpPr>
      <xdr:spPr>
        <a:xfrm>
          <a:off x="11487150" y="9665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134620</xdr:rowOff>
    </xdr:from>
    <xdr:to>
      <xdr:col>71</xdr:col>
      <xdr:colOff>177800</xdr:colOff>
      <xdr:row>58</xdr:row>
      <xdr:rowOff>161290</xdr:rowOff>
    </xdr:to>
    <xdr:cxnSp macro="">
      <xdr:nvCxnSpPr>
        <xdr:cNvPr id="656" name="直線コネクタ 655"/>
        <xdr:cNvCxnSpPr/>
      </xdr:nvCxnSpPr>
      <xdr:spPr>
        <a:xfrm>
          <a:off x="11537950" y="971677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7" name="n_1aveValue【保健センター・保健所】&#10;有形固定資産減価償却率"/>
        <xdr:cNvSpPr txBox="1"/>
      </xdr:nvSpPr>
      <xdr:spPr>
        <a:xfrm>
          <a:off x="13742044"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58" name="n_2aveValue【保健センター・保健所】&#10;有形固定資産減価償却率"/>
        <xdr:cNvSpPr txBox="1"/>
      </xdr:nvSpPr>
      <xdr:spPr>
        <a:xfrm>
          <a:off x="1296099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xdr:cNvSpPr txBox="1"/>
      </xdr:nvSpPr>
      <xdr:spPr>
        <a:xfrm>
          <a:off x="12167244" y="984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xdr:cNvSpPr txBox="1"/>
      </xdr:nvSpPr>
      <xdr:spPr>
        <a:xfrm>
          <a:off x="11354444" y="983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661" name="n_1mainValue【保健センター・保健所】&#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83837</xdr:rowOff>
    </xdr:from>
    <xdr:ext cx="405111" cy="259045"/>
    <xdr:sp macro="" textlink="">
      <xdr:nvSpPr>
        <xdr:cNvPr id="662" name="n_2mainValue【保健センター・保健所】&#10;有形固定資産減価償却率"/>
        <xdr:cNvSpPr txBox="1"/>
      </xdr:nvSpPr>
      <xdr:spPr>
        <a:xfrm>
          <a:off x="1296099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57167</xdr:rowOff>
    </xdr:from>
    <xdr:ext cx="405111" cy="259045"/>
    <xdr:sp macro="" textlink="">
      <xdr:nvSpPr>
        <xdr:cNvPr id="663" name="n_3mainValue【保健センター・保健所】&#10;有形固定資産減価償却率"/>
        <xdr:cNvSpPr txBox="1"/>
      </xdr:nvSpPr>
      <xdr:spPr>
        <a:xfrm>
          <a:off x="121672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30497</xdr:rowOff>
    </xdr:from>
    <xdr:ext cx="405111" cy="259045"/>
    <xdr:sp macro="" textlink="">
      <xdr:nvSpPr>
        <xdr:cNvPr id="664" name="n_4mainValue【保健センター・保健所】&#10;有形固定資産減価償却率"/>
        <xdr:cNvSpPr txBox="1"/>
      </xdr:nvSpPr>
      <xdr:spPr>
        <a:xfrm>
          <a:off x="113544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19951064" y="92430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199898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19881850" y="1057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19989800" y="902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19881850" y="9243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xdr:cNvSpPr txBox="1"/>
      </xdr:nvSpPr>
      <xdr:spPr>
        <a:xfrm>
          <a:off x="19989800" y="10071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19900900" y="1021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19157950" y="10220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xdr:cNvSpPr/>
      </xdr:nvSpPr>
      <xdr:spPr>
        <a:xfrm>
          <a:off x="1834515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xdr:cNvSpPr/>
      </xdr:nvSpPr>
      <xdr:spPr>
        <a:xfrm>
          <a:off x="175514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xdr:cNvSpPr/>
      </xdr:nvSpPr>
      <xdr:spPr>
        <a:xfrm>
          <a:off x="16757650" y="10114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4" name="楕円 703"/>
        <xdr:cNvSpPr/>
      </xdr:nvSpPr>
      <xdr:spPr>
        <a:xfrm>
          <a:off x="199009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5" name="【保健センター・保健所】&#10;一人当たり面積該当値テキスト"/>
        <xdr:cNvSpPr txBox="1"/>
      </xdr:nvSpPr>
      <xdr:spPr>
        <a:xfrm>
          <a:off x="19989800"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706" name="楕円 705"/>
        <xdr:cNvSpPr/>
      </xdr:nvSpPr>
      <xdr:spPr>
        <a:xfrm>
          <a:off x="19157950" y="10271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80010</xdr:rowOff>
    </xdr:to>
    <xdr:cxnSp macro="">
      <xdr:nvCxnSpPr>
        <xdr:cNvPr id="707" name="直線コネクタ 706"/>
        <xdr:cNvCxnSpPr/>
      </xdr:nvCxnSpPr>
      <xdr:spPr>
        <a:xfrm flipV="1">
          <a:off x="19202400" y="1031875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708" name="楕円 707"/>
        <xdr:cNvSpPr/>
      </xdr:nvSpPr>
      <xdr:spPr>
        <a:xfrm>
          <a:off x="1834515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83820</xdr:rowOff>
    </xdr:to>
    <xdr:cxnSp macro="">
      <xdr:nvCxnSpPr>
        <xdr:cNvPr id="709" name="直線コネクタ 708"/>
        <xdr:cNvCxnSpPr/>
      </xdr:nvCxnSpPr>
      <xdr:spPr>
        <a:xfrm flipV="1">
          <a:off x="18395950" y="103225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10" name="楕円 709"/>
        <xdr:cNvSpPr/>
      </xdr:nvSpPr>
      <xdr:spPr>
        <a:xfrm>
          <a:off x="175514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91440</xdr:rowOff>
    </xdr:to>
    <xdr:cxnSp macro="">
      <xdr:nvCxnSpPr>
        <xdr:cNvPr id="711" name="直線コネクタ 710"/>
        <xdr:cNvCxnSpPr/>
      </xdr:nvCxnSpPr>
      <xdr:spPr>
        <a:xfrm flipV="1">
          <a:off x="17602200" y="1032637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12" name="楕円 711"/>
        <xdr:cNvSpPr/>
      </xdr:nvSpPr>
      <xdr:spPr>
        <a:xfrm>
          <a:off x="16757650" y="10287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95250</xdr:rowOff>
    </xdr:to>
    <xdr:cxnSp macro="">
      <xdr:nvCxnSpPr>
        <xdr:cNvPr id="713" name="直線コネクタ 712"/>
        <xdr:cNvCxnSpPr/>
      </xdr:nvCxnSpPr>
      <xdr:spPr>
        <a:xfrm flipV="1">
          <a:off x="16802100" y="1033399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4" name="n_1aveValue【保健センター・保健所】&#10;一人当たり面積"/>
        <xdr:cNvSpPr txBox="1"/>
      </xdr:nvSpPr>
      <xdr:spPr>
        <a:xfrm>
          <a:off x="189802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5" name="n_2aveValue【保健センター・保健所】&#10;一人当たり面積"/>
        <xdr:cNvSpPr txBox="1"/>
      </xdr:nvSpPr>
      <xdr:spPr>
        <a:xfrm>
          <a:off x="181801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6" name="n_3aveValue【保健センター・保健所】&#10;一人当たり面積"/>
        <xdr:cNvSpPr txBox="1"/>
      </xdr:nvSpPr>
      <xdr:spPr>
        <a:xfrm>
          <a:off x="1738637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17" name="n_4aveValue【保健センター・保健所】&#10;一人当たり面積"/>
        <xdr:cNvSpPr txBox="1"/>
      </xdr:nvSpPr>
      <xdr:spPr>
        <a:xfrm>
          <a:off x="1659262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718" name="n_1mainValue【保健センター・保健所】&#10;一人当たり面積"/>
        <xdr:cNvSpPr txBox="1"/>
      </xdr:nvSpPr>
      <xdr:spPr>
        <a:xfrm>
          <a:off x="189802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719" name="n_2mainValue【保健センター・保健所】&#10;一人当たり面積"/>
        <xdr:cNvSpPr txBox="1"/>
      </xdr:nvSpPr>
      <xdr:spPr>
        <a:xfrm>
          <a:off x="1818012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20" name="n_3mainValue【保健センター・保健所】&#10;一人当たり面積"/>
        <xdr:cNvSpPr txBox="1"/>
      </xdr:nvSpPr>
      <xdr:spPr>
        <a:xfrm>
          <a:off x="1738637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21" name="n_4mainValue【保健センター・保健所】&#10;一人当たり面積"/>
        <xdr:cNvSpPr txBox="1"/>
      </xdr:nvSpPr>
      <xdr:spPr>
        <a:xfrm>
          <a:off x="165926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4699614" y="1285430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4738350" y="1421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4611350" y="14214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4738350" y="1263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461135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xdr:cNvSpPr txBox="1"/>
      </xdr:nvSpPr>
      <xdr:spPr>
        <a:xfrm>
          <a:off x="14738350" y="1348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4649450" y="135115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388745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xdr:cNvSpPr/>
      </xdr:nvSpPr>
      <xdr:spPr>
        <a:xfrm>
          <a:off x="13093700" y="13488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xdr:cNvSpPr/>
      </xdr:nvSpPr>
      <xdr:spPr>
        <a:xfrm>
          <a:off x="114871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19686</xdr:rowOff>
    </xdr:from>
    <xdr:to>
      <xdr:col>85</xdr:col>
      <xdr:colOff>177800</xdr:colOff>
      <xdr:row>80</xdr:row>
      <xdr:rowOff>121286</xdr:rowOff>
    </xdr:to>
    <xdr:sp macro="" textlink="">
      <xdr:nvSpPr>
        <xdr:cNvPr id="762" name="楕円 761"/>
        <xdr:cNvSpPr/>
      </xdr:nvSpPr>
      <xdr:spPr>
        <a:xfrm>
          <a:off x="14649450" y="132340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42563</xdr:rowOff>
    </xdr:from>
    <xdr:ext cx="405111" cy="259045"/>
    <xdr:sp macro="" textlink="">
      <xdr:nvSpPr>
        <xdr:cNvPr id="763" name="【消防施設】&#10;有形固定資産減価償却率該当値テキスト"/>
        <xdr:cNvSpPr txBox="1"/>
      </xdr:nvSpPr>
      <xdr:spPr>
        <a:xfrm>
          <a:off x="14738350"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133986</xdr:rowOff>
    </xdr:from>
    <xdr:to>
      <xdr:col>81</xdr:col>
      <xdr:colOff>101600</xdr:colOff>
      <xdr:row>80</xdr:row>
      <xdr:rowOff>64136</xdr:rowOff>
    </xdr:to>
    <xdr:sp macro="" textlink="">
      <xdr:nvSpPr>
        <xdr:cNvPr id="764" name="楕円 763"/>
        <xdr:cNvSpPr/>
      </xdr:nvSpPr>
      <xdr:spPr>
        <a:xfrm>
          <a:off x="13887450" y="13183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13336</xdr:rowOff>
    </xdr:from>
    <xdr:to>
      <xdr:col>85</xdr:col>
      <xdr:colOff>127000</xdr:colOff>
      <xdr:row>80</xdr:row>
      <xdr:rowOff>70486</xdr:rowOff>
    </xdr:to>
    <xdr:cxnSp macro="">
      <xdr:nvCxnSpPr>
        <xdr:cNvPr id="765" name="直線コネクタ 764"/>
        <xdr:cNvCxnSpPr/>
      </xdr:nvCxnSpPr>
      <xdr:spPr>
        <a:xfrm>
          <a:off x="13938250" y="13227686"/>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71120</xdr:rowOff>
    </xdr:from>
    <xdr:to>
      <xdr:col>76</xdr:col>
      <xdr:colOff>165100</xdr:colOff>
      <xdr:row>80</xdr:row>
      <xdr:rowOff>1270</xdr:rowOff>
    </xdr:to>
    <xdr:sp macro="" textlink="">
      <xdr:nvSpPr>
        <xdr:cNvPr id="766" name="楕円 765"/>
        <xdr:cNvSpPr/>
      </xdr:nvSpPr>
      <xdr:spPr>
        <a:xfrm>
          <a:off x="13093700" y="13120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121920</xdr:rowOff>
    </xdr:from>
    <xdr:to>
      <xdr:col>81</xdr:col>
      <xdr:colOff>50800</xdr:colOff>
      <xdr:row>80</xdr:row>
      <xdr:rowOff>13336</xdr:rowOff>
    </xdr:to>
    <xdr:cxnSp macro="">
      <xdr:nvCxnSpPr>
        <xdr:cNvPr id="767" name="直線コネクタ 766"/>
        <xdr:cNvCxnSpPr/>
      </xdr:nvCxnSpPr>
      <xdr:spPr>
        <a:xfrm>
          <a:off x="13144500" y="13171170"/>
          <a:ext cx="79375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xdr:rowOff>
    </xdr:from>
    <xdr:to>
      <xdr:col>72</xdr:col>
      <xdr:colOff>38100</xdr:colOff>
      <xdr:row>79</xdr:row>
      <xdr:rowOff>107950</xdr:rowOff>
    </xdr:to>
    <xdr:sp macro="" textlink="">
      <xdr:nvSpPr>
        <xdr:cNvPr id="768" name="楕円 767"/>
        <xdr:cNvSpPr/>
      </xdr:nvSpPr>
      <xdr:spPr>
        <a:xfrm>
          <a:off x="12299950" y="13055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57150</xdr:rowOff>
    </xdr:from>
    <xdr:to>
      <xdr:col>76</xdr:col>
      <xdr:colOff>114300</xdr:colOff>
      <xdr:row>79</xdr:row>
      <xdr:rowOff>121920</xdr:rowOff>
    </xdr:to>
    <xdr:cxnSp macro="">
      <xdr:nvCxnSpPr>
        <xdr:cNvPr id="769" name="直線コネクタ 768"/>
        <xdr:cNvCxnSpPr/>
      </xdr:nvCxnSpPr>
      <xdr:spPr>
        <a:xfrm>
          <a:off x="12344400" y="13106400"/>
          <a:ext cx="800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770" name="楕円 769"/>
        <xdr:cNvSpPr/>
      </xdr:nvSpPr>
      <xdr:spPr>
        <a:xfrm>
          <a:off x="11487150" y="13000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57150</xdr:rowOff>
    </xdr:to>
    <xdr:cxnSp macro="">
      <xdr:nvCxnSpPr>
        <xdr:cNvPr id="771" name="直線コネクタ 770"/>
        <xdr:cNvCxnSpPr/>
      </xdr:nvCxnSpPr>
      <xdr:spPr>
        <a:xfrm>
          <a:off x="11537950" y="13051789"/>
          <a:ext cx="80645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72" name="n_1aveValue【消防施設】&#10;有形固定資産減価償却率"/>
        <xdr:cNvSpPr txBox="1"/>
      </xdr:nvSpPr>
      <xdr:spPr>
        <a:xfrm>
          <a:off x="1374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773" name="n_2aveValue【消防施設】&#10;有形固定資産減価償却率"/>
        <xdr:cNvSpPr txBox="1"/>
      </xdr:nvSpPr>
      <xdr:spPr>
        <a:xfrm>
          <a:off x="12960994" y="1357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74" name="n_3aveValue【消防施設】&#10;有形固定資産減価償却率"/>
        <xdr:cNvSpPr txBox="1"/>
      </xdr:nvSpPr>
      <xdr:spPr>
        <a:xfrm>
          <a:off x="121672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75" name="n_4aveValue【消防施設】&#10;有形固定資産減価償却率"/>
        <xdr:cNvSpPr txBox="1"/>
      </xdr:nvSpPr>
      <xdr:spPr>
        <a:xfrm>
          <a:off x="113544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80663</xdr:rowOff>
    </xdr:from>
    <xdr:ext cx="405111" cy="259045"/>
    <xdr:sp macro="" textlink="">
      <xdr:nvSpPr>
        <xdr:cNvPr id="776" name="n_1mainValue【消防施設】&#10;有形固定資産減価償却率"/>
        <xdr:cNvSpPr txBox="1"/>
      </xdr:nvSpPr>
      <xdr:spPr>
        <a:xfrm>
          <a:off x="13742044" y="1296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17797</xdr:rowOff>
    </xdr:from>
    <xdr:ext cx="405111" cy="259045"/>
    <xdr:sp macro="" textlink="">
      <xdr:nvSpPr>
        <xdr:cNvPr id="777" name="n_2mainValue【消防施設】&#10;有形固定資産減価償却率"/>
        <xdr:cNvSpPr txBox="1"/>
      </xdr:nvSpPr>
      <xdr:spPr>
        <a:xfrm>
          <a:off x="12960994" y="1290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124477</xdr:rowOff>
    </xdr:from>
    <xdr:ext cx="405111" cy="259045"/>
    <xdr:sp macro="" textlink="">
      <xdr:nvSpPr>
        <xdr:cNvPr id="778" name="n_3mainValue【消防施設】&#10;有形固定資産減価償却率"/>
        <xdr:cNvSpPr txBox="1"/>
      </xdr:nvSpPr>
      <xdr:spPr>
        <a:xfrm>
          <a:off x="12167244" y="1284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779" name="n_4mainValue【消防施設】&#10;有形固定資産減価償却率"/>
        <xdr:cNvSpPr txBox="1"/>
      </xdr:nvSpPr>
      <xdr:spPr>
        <a:xfrm>
          <a:off x="11354444" y="1278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19951064" y="12858114"/>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19989800" y="126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19881850" y="12858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08" name="【消防施設】&#10;一人当たり面積平均値テキスト"/>
        <xdr:cNvSpPr txBox="1"/>
      </xdr:nvSpPr>
      <xdr:spPr>
        <a:xfrm>
          <a:off x="19989800" y="13994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19900900" y="1401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19157950" y="13985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xdr:cNvSpPr/>
      </xdr:nvSpPr>
      <xdr:spPr>
        <a:xfrm>
          <a:off x="183451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xdr:cNvSpPr/>
      </xdr:nvSpPr>
      <xdr:spPr>
        <a:xfrm>
          <a:off x="175514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xdr:cNvSpPr/>
      </xdr:nvSpPr>
      <xdr:spPr>
        <a:xfrm>
          <a:off x="16757650" y="14050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53975</xdr:rowOff>
    </xdr:from>
    <xdr:to>
      <xdr:col>116</xdr:col>
      <xdr:colOff>114300</xdr:colOff>
      <xdr:row>84</xdr:row>
      <xdr:rowOff>155575</xdr:rowOff>
    </xdr:to>
    <xdr:sp macro="" textlink="">
      <xdr:nvSpPr>
        <xdr:cNvPr id="819" name="楕円 818"/>
        <xdr:cNvSpPr/>
      </xdr:nvSpPr>
      <xdr:spPr>
        <a:xfrm>
          <a:off x="199009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76852</xdr:rowOff>
    </xdr:from>
    <xdr:ext cx="469744" cy="259045"/>
    <xdr:sp macro="" textlink="">
      <xdr:nvSpPr>
        <xdr:cNvPr id="820" name="【消防施設】&#10;一人当たり面積該当値テキスト"/>
        <xdr:cNvSpPr txBox="1"/>
      </xdr:nvSpPr>
      <xdr:spPr>
        <a:xfrm>
          <a:off x="19989800" y="137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21" name="楕円 820"/>
        <xdr:cNvSpPr/>
      </xdr:nvSpPr>
      <xdr:spPr>
        <a:xfrm>
          <a:off x="19157950" y="1390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104775</xdr:rowOff>
    </xdr:to>
    <xdr:cxnSp macro="">
      <xdr:nvCxnSpPr>
        <xdr:cNvPr id="822" name="直線コネクタ 821"/>
        <xdr:cNvCxnSpPr/>
      </xdr:nvCxnSpPr>
      <xdr:spPr>
        <a:xfrm>
          <a:off x="19202400" y="13958570"/>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36830</xdr:rowOff>
    </xdr:from>
    <xdr:to>
      <xdr:col>107</xdr:col>
      <xdr:colOff>101600</xdr:colOff>
      <xdr:row>84</xdr:row>
      <xdr:rowOff>138430</xdr:rowOff>
    </xdr:to>
    <xdr:sp macro="" textlink="">
      <xdr:nvSpPr>
        <xdr:cNvPr id="823" name="楕円 822"/>
        <xdr:cNvSpPr/>
      </xdr:nvSpPr>
      <xdr:spPr>
        <a:xfrm>
          <a:off x="1834515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87630</xdr:rowOff>
    </xdr:to>
    <xdr:cxnSp macro="">
      <xdr:nvCxnSpPr>
        <xdr:cNvPr id="824" name="直線コネクタ 823"/>
        <xdr:cNvCxnSpPr/>
      </xdr:nvCxnSpPr>
      <xdr:spPr>
        <a:xfrm flipV="1">
          <a:off x="18395950" y="139585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25" name="楕円 824"/>
        <xdr:cNvSpPr/>
      </xdr:nvSpPr>
      <xdr:spPr>
        <a:xfrm>
          <a:off x="175514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87630</xdr:rowOff>
    </xdr:from>
    <xdr:to>
      <xdr:col>107</xdr:col>
      <xdr:colOff>50800</xdr:colOff>
      <xdr:row>84</xdr:row>
      <xdr:rowOff>95250</xdr:rowOff>
    </xdr:to>
    <xdr:cxnSp macro="">
      <xdr:nvCxnSpPr>
        <xdr:cNvPr id="826" name="直線コネクタ 825"/>
        <xdr:cNvCxnSpPr/>
      </xdr:nvCxnSpPr>
      <xdr:spPr>
        <a:xfrm flipV="1">
          <a:off x="17602200" y="1396238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52070</xdr:rowOff>
    </xdr:from>
    <xdr:to>
      <xdr:col>98</xdr:col>
      <xdr:colOff>38100</xdr:colOff>
      <xdr:row>84</xdr:row>
      <xdr:rowOff>153670</xdr:rowOff>
    </xdr:to>
    <xdr:sp macro="" textlink="">
      <xdr:nvSpPr>
        <xdr:cNvPr id="827" name="楕円 826"/>
        <xdr:cNvSpPr/>
      </xdr:nvSpPr>
      <xdr:spPr>
        <a:xfrm>
          <a:off x="16757650" y="13926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102870</xdr:rowOff>
    </xdr:to>
    <xdr:cxnSp macro="">
      <xdr:nvCxnSpPr>
        <xdr:cNvPr id="828" name="直線コネクタ 827"/>
        <xdr:cNvCxnSpPr/>
      </xdr:nvCxnSpPr>
      <xdr:spPr>
        <a:xfrm flipV="1">
          <a:off x="16802100" y="139700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829" name="n_1aveValue【消防施設】&#10;一人当たり面積"/>
        <xdr:cNvSpPr txBox="1"/>
      </xdr:nvSpPr>
      <xdr:spPr>
        <a:xfrm>
          <a:off x="18980227" y="1407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830" name="n_2aveValue【消防施設】&#10;一人当たり面積"/>
        <xdr:cNvSpPr txBox="1"/>
      </xdr:nvSpPr>
      <xdr:spPr>
        <a:xfrm>
          <a:off x="18180127" y="1413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1" name="n_3aveValue【消防施設】&#10;一人当たり面積"/>
        <xdr:cNvSpPr txBox="1"/>
      </xdr:nvSpPr>
      <xdr:spPr>
        <a:xfrm>
          <a:off x="173863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2" name="n_4aveValue【消防施設】&#10;一人当たり面積"/>
        <xdr:cNvSpPr txBox="1"/>
      </xdr:nvSpPr>
      <xdr:spPr>
        <a:xfrm>
          <a:off x="16592627" y="141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833" name="n_1mainValue【消防施設】&#10;一人当たり面積"/>
        <xdr:cNvSpPr txBox="1"/>
      </xdr:nvSpPr>
      <xdr:spPr>
        <a:xfrm>
          <a:off x="189802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154957</xdr:rowOff>
    </xdr:from>
    <xdr:ext cx="469744" cy="259045"/>
    <xdr:sp macro="" textlink="">
      <xdr:nvSpPr>
        <xdr:cNvPr id="834" name="n_2mainValue【消防施設】&#10;一人当たり面積"/>
        <xdr:cNvSpPr txBox="1"/>
      </xdr:nvSpPr>
      <xdr:spPr>
        <a:xfrm>
          <a:off x="181801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835" name="n_3mainValue【消防施設】&#10;一人当たり面積"/>
        <xdr:cNvSpPr txBox="1"/>
      </xdr:nvSpPr>
      <xdr:spPr>
        <a:xfrm>
          <a:off x="173863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170197</xdr:rowOff>
    </xdr:from>
    <xdr:ext cx="469744" cy="259045"/>
    <xdr:sp macro="" textlink="">
      <xdr:nvSpPr>
        <xdr:cNvPr id="836" name="n_4mainValue【消防施設】&#10;一人当たり面積"/>
        <xdr:cNvSpPr txBox="1"/>
      </xdr:nvSpPr>
      <xdr:spPr>
        <a:xfrm>
          <a:off x="16592627" y="137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4699614" y="165190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4738350" y="1813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4611350" y="18133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xdr:cNvSpPr txBox="1"/>
      </xdr:nvSpPr>
      <xdr:spPr>
        <a:xfrm>
          <a:off x="14738350" y="1730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4649450" y="173271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388745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xdr:cNvSpPr/>
      </xdr:nvSpPr>
      <xdr:spPr>
        <a:xfrm>
          <a:off x="13093700" y="173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xdr:cNvSpPr/>
      </xdr:nvSpPr>
      <xdr:spPr>
        <a:xfrm>
          <a:off x="12299950" y="17332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xdr:cNvSpPr/>
      </xdr:nvSpPr>
      <xdr:spPr>
        <a:xfrm>
          <a:off x="1148715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28666</xdr:rowOff>
    </xdr:from>
    <xdr:to>
      <xdr:col>85</xdr:col>
      <xdr:colOff>177800</xdr:colOff>
      <xdr:row>101</xdr:row>
      <xdr:rowOff>130266</xdr:rowOff>
    </xdr:to>
    <xdr:sp macro="" textlink="">
      <xdr:nvSpPr>
        <xdr:cNvPr id="878" name="楕円 877"/>
        <xdr:cNvSpPr/>
      </xdr:nvSpPr>
      <xdr:spPr>
        <a:xfrm>
          <a:off x="14649450" y="167736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51543</xdr:rowOff>
    </xdr:from>
    <xdr:ext cx="405111" cy="259045"/>
    <xdr:sp macro="" textlink="">
      <xdr:nvSpPr>
        <xdr:cNvPr id="879" name="【庁舎】&#10;有形固定資産減価償却率該当値テキスト"/>
        <xdr:cNvSpPr txBox="1"/>
      </xdr:nvSpPr>
      <xdr:spPr>
        <a:xfrm>
          <a:off x="14738350" y="166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880" name="楕円 879"/>
        <xdr:cNvSpPr/>
      </xdr:nvSpPr>
      <xdr:spPr>
        <a:xfrm>
          <a:off x="13887450" y="167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79466</xdr:rowOff>
    </xdr:to>
    <xdr:cxnSp macro="">
      <xdr:nvCxnSpPr>
        <xdr:cNvPr id="881" name="直線コネクタ 880"/>
        <xdr:cNvCxnSpPr/>
      </xdr:nvCxnSpPr>
      <xdr:spPr>
        <a:xfrm>
          <a:off x="13938250" y="16812986"/>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882" name="楕円 881"/>
        <xdr:cNvSpPr/>
      </xdr:nvSpPr>
      <xdr:spPr>
        <a:xfrm>
          <a:off x="13093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105</xdr:row>
      <xdr:rowOff>152944</xdr:rowOff>
    </xdr:to>
    <xdr:cxnSp macro="">
      <xdr:nvCxnSpPr>
        <xdr:cNvPr id="883" name="直線コネクタ 882"/>
        <xdr:cNvCxnSpPr/>
      </xdr:nvCxnSpPr>
      <xdr:spPr>
        <a:xfrm flipV="1">
          <a:off x="13144500" y="16812986"/>
          <a:ext cx="793750" cy="7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84" name="楕円 883"/>
        <xdr:cNvSpPr/>
      </xdr:nvSpPr>
      <xdr:spPr>
        <a:xfrm>
          <a:off x="12299950" y="17776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107</xdr:row>
      <xdr:rowOff>53339</xdr:rowOff>
    </xdr:to>
    <xdr:cxnSp macro="">
      <xdr:nvCxnSpPr>
        <xdr:cNvPr id="885" name="直線コネクタ 884"/>
        <xdr:cNvCxnSpPr/>
      </xdr:nvCxnSpPr>
      <xdr:spPr>
        <a:xfrm flipV="1">
          <a:off x="12344400" y="17583694"/>
          <a:ext cx="8001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144599</xdr:rowOff>
    </xdr:from>
    <xdr:to>
      <xdr:col>67</xdr:col>
      <xdr:colOff>101600</xdr:colOff>
      <xdr:row>107</xdr:row>
      <xdr:rowOff>74749</xdr:rowOff>
    </xdr:to>
    <xdr:sp macro="" textlink="">
      <xdr:nvSpPr>
        <xdr:cNvPr id="886" name="楕円 885"/>
        <xdr:cNvSpPr/>
      </xdr:nvSpPr>
      <xdr:spPr>
        <a:xfrm>
          <a:off x="1148715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23949</xdr:rowOff>
    </xdr:from>
    <xdr:to>
      <xdr:col>71</xdr:col>
      <xdr:colOff>177800</xdr:colOff>
      <xdr:row>107</xdr:row>
      <xdr:rowOff>53339</xdr:rowOff>
    </xdr:to>
    <xdr:cxnSp macro="">
      <xdr:nvCxnSpPr>
        <xdr:cNvPr id="887" name="直線コネクタ 886"/>
        <xdr:cNvCxnSpPr/>
      </xdr:nvCxnSpPr>
      <xdr:spPr>
        <a:xfrm>
          <a:off x="11537950" y="17797599"/>
          <a:ext cx="8064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8" name="n_1aveValue【庁舎】&#10;有形固定資産減価償却率"/>
        <xdr:cNvSpPr txBox="1"/>
      </xdr:nvSpPr>
      <xdr:spPr>
        <a:xfrm>
          <a:off x="13742044" y="1745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xdr:cNvSpPr txBox="1"/>
      </xdr:nvSpPr>
      <xdr:spPr>
        <a:xfrm>
          <a:off x="1296099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xdr:cNvSpPr txBox="1"/>
      </xdr:nvSpPr>
      <xdr:spPr>
        <a:xfrm>
          <a:off x="121672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xdr:cNvSpPr txBox="1"/>
      </xdr:nvSpPr>
      <xdr:spPr>
        <a:xfrm>
          <a:off x="113544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892" name="n_1mainValue【庁舎】&#10;有形固定資産減価償却率"/>
        <xdr:cNvSpPr txBox="1"/>
      </xdr:nvSpPr>
      <xdr:spPr>
        <a:xfrm>
          <a:off x="13742044" y="1653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23421</xdr:rowOff>
    </xdr:from>
    <xdr:ext cx="405111" cy="259045"/>
    <xdr:sp macro="" textlink="">
      <xdr:nvSpPr>
        <xdr:cNvPr id="893" name="n_2mainValue【庁舎】&#10;有形固定資産減価償却率"/>
        <xdr:cNvSpPr txBox="1"/>
      </xdr:nvSpPr>
      <xdr:spPr>
        <a:xfrm>
          <a:off x="12960994"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894" name="n_3mainValue【庁舎】&#10;有形固定資産減価償却率"/>
        <xdr:cNvSpPr txBox="1"/>
      </xdr:nvSpPr>
      <xdr:spPr>
        <a:xfrm>
          <a:off x="121672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65876</xdr:rowOff>
    </xdr:from>
    <xdr:ext cx="405111" cy="259045"/>
    <xdr:sp macro="" textlink="">
      <xdr:nvSpPr>
        <xdr:cNvPr id="895" name="n_4mainValue【庁舎】&#10;有形固定資産減価償却率"/>
        <xdr:cNvSpPr txBox="1"/>
      </xdr:nvSpPr>
      <xdr:spPr>
        <a:xfrm>
          <a:off x="113544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19951064" y="168947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19989800" y="179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19881850" y="17954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19989800" y="1666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19881850" y="16894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2" name="【庁舎】&#10;一人当たり面積平均値テキスト"/>
        <xdr:cNvSpPr txBox="1"/>
      </xdr:nvSpPr>
      <xdr:spPr>
        <a:xfrm>
          <a:off x="19989800" y="17739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19900900" y="1776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19157950" y="1775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xdr:cNvSpPr/>
      </xdr:nvSpPr>
      <xdr:spPr>
        <a:xfrm>
          <a:off x="18345150" y="1775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xdr:cNvSpPr/>
      </xdr:nvSpPr>
      <xdr:spPr>
        <a:xfrm>
          <a:off x="175514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xdr:cNvSpPr/>
      </xdr:nvSpPr>
      <xdr:spPr>
        <a:xfrm>
          <a:off x="16757650" y="17785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933" name="楕円 932"/>
        <xdr:cNvSpPr/>
      </xdr:nvSpPr>
      <xdr:spPr>
        <a:xfrm>
          <a:off x="199009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100855</xdr:rowOff>
    </xdr:from>
    <xdr:ext cx="469744" cy="259045"/>
    <xdr:sp macro="" textlink="">
      <xdr:nvSpPr>
        <xdr:cNvPr id="934" name="【庁舎】&#10;一人当たり面積該当値テキスト"/>
        <xdr:cNvSpPr txBox="1"/>
      </xdr:nvSpPr>
      <xdr:spPr>
        <a:xfrm>
          <a:off x="19989800"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35" name="楕円 934"/>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105</xdr:row>
      <xdr:rowOff>133350</xdr:rowOff>
    </xdr:to>
    <xdr:cxnSp macro="">
      <xdr:nvCxnSpPr>
        <xdr:cNvPr id="936" name="直線コネクタ 935"/>
        <xdr:cNvCxnSpPr/>
      </xdr:nvCxnSpPr>
      <xdr:spPr>
        <a:xfrm flipV="1">
          <a:off x="19202400" y="1755952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110440</xdr:rowOff>
    </xdr:from>
    <xdr:to>
      <xdr:col>107</xdr:col>
      <xdr:colOff>101600</xdr:colOff>
      <xdr:row>107</xdr:row>
      <xdr:rowOff>40590</xdr:rowOff>
    </xdr:to>
    <xdr:sp macro="" textlink="">
      <xdr:nvSpPr>
        <xdr:cNvPr id="937" name="楕円 936"/>
        <xdr:cNvSpPr/>
      </xdr:nvSpPr>
      <xdr:spPr>
        <a:xfrm>
          <a:off x="18345150" y="177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106</xdr:row>
      <xdr:rowOff>161240</xdr:rowOff>
    </xdr:to>
    <xdr:cxnSp macro="">
      <xdr:nvCxnSpPr>
        <xdr:cNvPr id="938" name="直線コネクタ 937"/>
        <xdr:cNvCxnSpPr/>
      </xdr:nvCxnSpPr>
      <xdr:spPr>
        <a:xfrm flipV="1">
          <a:off x="18395950" y="17564100"/>
          <a:ext cx="80645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129184</xdr:rowOff>
    </xdr:from>
    <xdr:to>
      <xdr:col>102</xdr:col>
      <xdr:colOff>165100</xdr:colOff>
      <xdr:row>107</xdr:row>
      <xdr:rowOff>59334</xdr:rowOff>
    </xdr:to>
    <xdr:sp macro="" textlink="">
      <xdr:nvSpPr>
        <xdr:cNvPr id="939" name="楕円 938"/>
        <xdr:cNvSpPr/>
      </xdr:nvSpPr>
      <xdr:spPr>
        <a:xfrm>
          <a:off x="17551400" y="177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161240</xdr:rowOff>
    </xdr:from>
    <xdr:to>
      <xdr:col>107</xdr:col>
      <xdr:colOff>50800</xdr:colOff>
      <xdr:row>107</xdr:row>
      <xdr:rowOff>8534</xdr:rowOff>
    </xdr:to>
    <xdr:cxnSp macro="">
      <xdr:nvCxnSpPr>
        <xdr:cNvPr id="940" name="直線コネクタ 939"/>
        <xdr:cNvCxnSpPr/>
      </xdr:nvCxnSpPr>
      <xdr:spPr>
        <a:xfrm flipV="1">
          <a:off x="17602200" y="17763440"/>
          <a:ext cx="79375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132384</xdr:rowOff>
    </xdr:from>
    <xdr:to>
      <xdr:col>98</xdr:col>
      <xdr:colOff>38100</xdr:colOff>
      <xdr:row>107</xdr:row>
      <xdr:rowOff>62534</xdr:rowOff>
    </xdr:to>
    <xdr:sp macro="" textlink="">
      <xdr:nvSpPr>
        <xdr:cNvPr id="941" name="楕円 940"/>
        <xdr:cNvSpPr/>
      </xdr:nvSpPr>
      <xdr:spPr>
        <a:xfrm>
          <a:off x="16757650" y="177345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xdr:rowOff>
    </xdr:from>
    <xdr:to>
      <xdr:col>102</xdr:col>
      <xdr:colOff>114300</xdr:colOff>
      <xdr:row>107</xdr:row>
      <xdr:rowOff>11734</xdr:rowOff>
    </xdr:to>
    <xdr:cxnSp macro="">
      <xdr:nvCxnSpPr>
        <xdr:cNvPr id="942" name="直線コネクタ 941"/>
        <xdr:cNvCxnSpPr/>
      </xdr:nvCxnSpPr>
      <xdr:spPr>
        <a:xfrm flipV="1">
          <a:off x="16802100" y="17782184"/>
          <a:ext cx="8001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943" name="n_1aveValue【庁舎】&#10;一人当たり面積"/>
        <xdr:cNvSpPr txBox="1"/>
      </xdr:nvSpPr>
      <xdr:spPr>
        <a:xfrm>
          <a:off x="18980227" y="178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944" name="n_2aveValue【庁舎】&#10;一人当たり面積"/>
        <xdr:cNvSpPr txBox="1"/>
      </xdr:nvSpPr>
      <xdr:spPr>
        <a:xfrm>
          <a:off x="18180127" y="178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945" name="n_3aveValue【庁舎】&#10;一人当たり面積"/>
        <xdr:cNvSpPr txBox="1"/>
      </xdr:nvSpPr>
      <xdr:spPr>
        <a:xfrm>
          <a:off x="17386377" y="17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946" name="n_4aveValue【庁舎】&#10;一人当たり面積"/>
        <xdr:cNvSpPr txBox="1"/>
      </xdr:nvSpPr>
      <xdr:spPr>
        <a:xfrm>
          <a:off x="1659262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47" name="n_1mainValue【庁舎】&#10;一人当たり面積"/>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57117</xdr:rowOff>
    </xdr:from>
    <xdr:ext cx="469744" cy="259045"/>
    <xdr:sp macro="" textlink="">
      <xdr:nvSpPr>
        <xdr:cNvPr id="948" name="n_2mainValue【庁舎】&#10;一人当たり面積"/>
        <xdr:cNvSpPr txBox="1"/>
      </xdr:nvSpPr>
      <xdr:spPr>
        <a:xfrm>
          <a:off x="18180127" y="1748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75861</xdr:rowOff>
    </xdr:from>
    <xdr:ext cx="469744" cy="259045"/>
    <xdr:sp macro="" textlink="">
      <xdr:nvSpPr>
        <xdr:cNvPr id="949" name="n_3mainValue【庁舎】&#10;一人当たり面積"/>
        <xdr:cNvSpPr txBox="1"/>
      </xdr:nvSpPr>
      <xdr:spPr>
        <a:xfrm>
          <a:off x="17386377" y="175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79061</xdr:rowOff>
    </xdr:from>
    <xdr:ext cx="469744" cy="259045"/>
    <xdr:sp macro="" textlink="">
      <xdr:nvSpPr>
        <xdr:cNvPr id="950" name="n_4mainValue【庁舎】&#10;一人当たり面積"/>
        <xdr:cNvSpPr txBox="1"/>
      </xdr:nvSpPr>
      <xdr:spPr>
        <a:xfrm>
          <a:off x="16592627" y="1750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類似団体に比べ数値が高い中で特徴的なものとしては、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有形固定資産減価償却率、以上の項目が見て取れる。福祉施設については、合併前に各町村が独自に整備してきたため、その数が多いためと考えられる。市民会館については、築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年近く経過しているためであり、随時改修等を行っている。類似団体に比べ数値が低い中で特徴的なものとしては、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有形固定資産減価償却率消防施設が見て取れる。庁舎については、新庁舎建設によるものであり、本町の消防署についても築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年と比較的新しいためである。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所得税や法人税の大幅な増収が見込めない上、離島という地理的条件から大企業の誘致も難しく、税収構造は非常に脆弱である。そのため財政力指数は類似団体を大きく下回っており、その状況に大きな変化は見られない。</a:t>
          </a:r>
        </a:p>
        <a:p>
          <a:r>
            <a:rPr kumimoji="1" lang="ja-JP" altLang="en-US" sz="1300">
              <a:latin typeface="ＭＳ Ｐゴシック" panose="020B0600070205080204" pitchFamily="50" charset="-128"/>
              <a:ea typeface="ＭＳ Ｐゴシック" panose="020B0600070205080204" pitchFamily="50" charset="-128"/>
            </a:rPr>
            <a:t>　観光・農林水産業振興のほか、新たな産業創出も視野に入れ税収基盤の強化を図るとともに行財政改革の確実な実施により財政の健全化を図っていく。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歳入における経常一般財源が年々減少する中、地方債の新規発行抑制等の成果で類似団体内平均値と同程度の水準を維持してきた。</a:t>
          </a:r>
        </a:p>
        <a:p>
          <a:r>
            <a:rPr kumimoji="1" lang="ja-JP" altLang="en-US" sz="1300">
              <a:latin typeface="ＭＳ Ｐゴシック" panose="020B0600070205080204" pitchFamily="50" charset="-128"/>
              <a:ea typeface="ＭＳ Ｐゴシック" panose="020B0600070205080204" pitchFamily="50" charset="-128"/>
            </a:rPr>
            <a:t>　令和３年度においては、物件費を除く費目の経常支出が減少使途ことに加え、交付税の再算定の影響により経常収入が増加したため、比率は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今後は、ここ数年続く大規模事業の財源とした町債の償還が始まることで、数値の悪化が見込まれる。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808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29718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8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29718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63</xdr:row>
      <xdr:rowOff>167386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6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139463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離島という地域特性から他自治体との社会福祉施設・環境衛生施設等の広域連携が難しく、各施設の運営コストが高くなっている。</a:t>
          </a:r>
        </a:p>
        <a:p>
          <a:r>
            <a:rPr kumimoji="1" lang="ja-JP" altLang="en-US" sz="1300">
              <a:latin typeface="ＭＳ Ｐゴシック" panose="020B0600070205080204" pitchFamily="50" charset="-128"/>
              <a:ea typeface="ＭＳ Ｐゴシック" panose="020B0600070205080204" pitchFamily="50" charset="-128"/>
            </a:rPr>
            <a:t>　また、集落が点在しているため交通機関の維持やスクールバスの運行、ごみ収集等の行政コストがに全般的に割高になっている。</a:t>
          </a:r>
        </a:p>
        <a:p>
          <a:r>
            <a:rPr kumimoji="1" lang="ja-JP" altLang="en-US" sz="1300">
              <a:latin typeface="ＭＳ Ｐゴシック" panose="020B0600070205080204" pitchFamily="50" charset="-128"/>
              <a:ea typeface="ＭＳ Ｐゴシック" panose="020B0600070205080204" pitchFamily="50" charset="-128"/>
            </a:rPr>
            <a:t>　令和３年度は人件費・物件費がやや増額となったものの、維持補修費の減少により、前年と比較しほぼ横ばいとなった。</a:t>
          </a:r>
        </a:p>
        <a:p>
          <a:r>
            <a:rPr kumimoji="1" lang="ja-JP" altLang="en-US" sz="13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9257</xdr:rowOff>
    </xdr:from>
    <xdr:to>
      <xdr:col>23</xdr:col>
      <xdr:colOff>133350</xdr:colOff>
      <xdr:row>84</xdr:row>
      <xdr:rowOff>9330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11057"/>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115545</xdr:rowOff>
    </xdr:from>
    <xdr:to>
      <xdr:col>19</xdr:col>
      <xdr:colOff>133350</xdr:colOff>
      <xdr:row>84</xdr:row>
      <xdr:rowOff>9257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45895"/>
          <a:ext cx="8890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80739</xdr:rowOff>
    </xdr:from>
    <xdr:to>
      <xdr:col>15</xdr:col>
      <xdr:colOff>82550</xdr:colOff>
      <xdr:row>83</xdr:row>
      <xdr:rowOff>115545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11089"/>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72208</xdr:rowOff>
    </xdr:from>
    <xdr:to>
      <xdr:col>11</xdr:col>
      <xdr:colOff>31750</xdr:colOff>
      <xdr:row>83</xdr:row>
      <xdr:rowOff>80739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025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129980</xdr:rowOff>
    </xdr:from>
    <xdr:to>
      <xdr:col>23</xdr:col>
      <xdr:colOff>184150</xdr:colOff>
      <xdr:row>84</xdr:row>
      <xdr:rowOff>60130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102057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129907</xdr:rowOff>
    </xdr:from>
    <xdr:to>
      <xdr:col>19</xdr:col>
      <xdr:colOff>184150</xdr:colOff>
      <xdr:row>84</xdr:row>
      <xdr:rowOff>60057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44834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4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64745</xdr:rowOff>
    </xdr:from>
    <xdr:to>
      <xdr:col>15</xdr:col>
      <xdr:colOff>133350</xdr:colOff>
      <xdr:row>83</xdr:row>
      <xdr:rowOff>166345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151122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8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29939</xdr:rowOff>
    </xdr:from>
    <xdr:to>
      <xdr:col>11</xdr:col>
      <xdr:colOff>82550</xdr:colOff>
      <xdr:row>83</xdr:row>
      <xdr:rowOff>131539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116316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4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21408</xdr:rowOff>
    </xdr:from>
    <xdr:to>
      <xdr:col>7</xdr:col>
      <xdr:colOff>31750</xdr:colOff>
      <xdr:row>83</xdr:row>
      <xdr:rowOff>123008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107785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年の町村合併以降、平成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年度までは給与カットを実施していたため類似団体と比較し低い水準にあった。人員削減が計画通りに進んだこともあり、平成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年より段階的に給与カットを緩和したため、それ以降は類似団体と比較して高い水準で推移していたが、平成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年度に給与制度の総合的見直しを実施したことにより数値は大きく減少傾向にあり、類似団体との差は縮まってきている。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今後も国の給与制度に準拠し、適正に運用を行っていく。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68943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149377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1565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ごみ・し尿処理、給食センター等部分的に民間委託等の推進を図ってきたものの、離島という地理的条件の特殊性や人口減少が続いていることもあり類似団体と比較すると高い数値となっている。</a:t>
          </a:r>
        </a:p>
        <a:p>
          <a:r>
            <a:rPr kumimoji="1" lang="ja-JP" altLang="en-US" sz="1300">
              <a:latin typeface="ＭＳ Ｐゴシック" panose="020B0600070205080204" pitchFamily="50" charset="-128"/>
              <a:ea typeface="ＭＳ Ｐゴシック" panose="020B0600070205080204" pitchFamily="50" charset="-128"/>
            </a:rPr>
            <a:t>　今後、事務事業の見直しや事務効率化、民間委託等をさらに進めつつ職員数の適正化を図っていく。なお、当該数値は地方公務員給与実態調査の前年度数値を引用したものである。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87757</xdr:rowOff>
    </xdr:from>
    <xdr:to>
      <xdr:col>81</xdr:col>
      <xdr:colOff>44450</xdr:colOff>
      <xdr:row>63</xdr:row>
      <xdr:rowOff>95962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89107"/>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56871</xdr:rowOff>
    </xdr:from>
    <xdr:to>
      <xdr:col>77</xdr:col>
      <xdr:colOff>44450</xdr:colOff>
      <xdr:row>63</xdr:row>
      <xdr:rowOff>87757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58221"/>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42393</xdr:rowOff>
    </xdr:from>
    <xdr:to>
      <xdr:col>72</xdr:col>
      <xdr:colOff>203200</xdr:colOff>
      <xdr:row>63</xdr:row>
      <xdr:rowOff>56871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437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35154</xdr:rowOff>
    </xdr:from>
    <xdr:to>
      <xdr:col>68</xdr:col>
      <xdr:colOff>152400</xdr:colOff>
      <xdr:row>63</xdr:row>
      <xdr:rowOff>42393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365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45162</xdr:rowOff>
    </xdr:from>
    <xdr:to>
      <xdr:col>81</xdr:col>
      <xdr:colOff>95250</xdr:colOff>
      <xdr:row>63</xdr:row>
      <xdr:rowOff>146762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17239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36957</xdr:rowOff>
    </xdr:from>
    <xdr:to>
      <xdr:col>77</xdr:col>
      <xdr:colOff>95250</xdr:colOff>
      <xdr:row>63</xdr:row>
      <xdr:rowOff>138557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123334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2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6071</xdr:rowOff>
    </xdr:from>
    <xdr:to>
      <xdr:col>73</xdr:col>
      <xdr:colOff>44450</xdr:colOff>
      <xdr:row>63</xdr:row>
      <xdr:rowOff>107671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92448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163043</xdr:rowOff>
    </xdr:from>
    <xdr:to>
      <xdr:col>68</xdr:col>
      <xdr:colOff>203200</xdr:colOff>
      <xdr:row>63</xdr:row>
      <xdr:rowOff>93193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77970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7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155804</xdr:rowOff>
    </xdr:from>
    <xdr:to>
      <xdr:col>64</xdr:col>
      <xdr:colOff>152400</xdr:colOff>
      <xdr:row>63</xdr:row>
      <xdr:rowOff>85954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70731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これまで、地方債の新規発行抑制等による効果で比率は年々改善傾向にあったが、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頃から普通建設事業費が徐々に増加してきているため、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カ年平均比率も下げ止まりから上昇に転じている。</a:t>
          </a:r>
        </a:p>
        <a:p>
          <a:r>
            <a:rPr kumimoji="1" lang="ja-JP" altLang="en-US" sz="1300">
              <a:latin typeface="ＭＳ Ｐゴシック" panose="020B0600070205080204" pitchFamily="50" charset="-128"/>
              <a:ea typeface="ＭＳ Ｐゴシック" panose="020B0600070205080204" pitchFamily="50" charset="-128"/>
            </a:rPr>
            <a:t>　今後は大規模事業実施による新規地方債発行額の増大に伴い、さらに比率が上昇することが見込まれるが、事業計画と財政健全化のバランスをとりながら緊急度・住民ニーズを的確に把握した事業の選択により起債に大きく頼ることのない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22860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228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119380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9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令和２年度の地方債の状況は、新規借入額</a:t>
          </a:r>
          <a:r>
            <a:rPr kumimoji="1" lang="en-US" altLang="ja-JP" sz="1300">
              <a:latin typeface="ＭＳ Ｐゴシック" panose="020B0600070205080204" pitchFamily="50" charset="-128"/>
              <a:ea typeface="ＭＳ Ｐゴシック" panose="020B0600070205080204" pitchFamily="50" charset="-128"/>
            </a:rPr>
            <a:t>4,345</a:t>
          </a:r>
          <a:r>
            <a:rPr kumimoji="1" lang="ja-JP" altLang="en-US" sz="1300">
              <a:latin typeface="ＭＳ Ｐゴシック" panose="020B0600070205080204" pitchFamily="50" charset="-128"/>
              <a:ea typeface="ＭＳ Ｐゴシック" panose="020B0600070205080204" pitchFamily="50" charset="-128"/>
            </a:rPr>
            <a:t>百万円に対し、償還額は</a:t>
          </a:r>
          <a:r>
            <a:rPr kumimoji="1" lang="en-US" altLang="ja-JP" sz="1300">
              <a:latin typeface="ＭＳ Ｐゴシック" panose="020B0600070205080204" pitchFamily="50" charset="-128"/>
              <a:ea typeface="ＭＳ Ｐゴシック" panose="020B0600070205080204" pitchFamily="50" charset="-128"/>
            </a:rPr>
            <a:t>2,255</a:t>
          </a:r>
          <a:r>
            <a:rPr kumimoji="1" lang="ja-JP" altLang="en-US" sz="1300">
              <a:latin typeface="ＭＳ Ｐゴシック" panose="020B0600070205080204" pitchFamily="50" charset="-128"/>
              <a:ea typeface="ＭＳ Ｐゴシック" panose="020B0600070205080204" pitchFamily="50" charset="-128"/>
            </a:rPr>
            <a:t>百万円となっており、地方債現在高は</a:t>
          </a:r>
          <a:r>
            <a:rPr kumimoji="1" lang="en-US" altLang="ja-JP" sz="1300">
              <a:latin typeface="ＭＳ Ｐゴシック" panose="020B0600070205080204" pitchFamily="50" charset="-128"/>
              <a:ea typeface="ＭＳ Ｐゴシック" panose="020B0600070205080204" pitchFamily="50" charset="-128"/>
            </a:rPr>
            <a:t>2,090</a:t>
          </a:r>
          <a:r>
            <a:rPr kumimoji="1" lang="ja-JP" altLang="en-US" sz="1300">
              <a:latin typeface="ＭＳ Ｐゴシック" panose="020B0600070205080204" pitchFamily="50" charset="-128"/>
              <a:ea typeface="ＭＳ Ｐゴシック" panose="020B0600070205080204" pitchFamily="50" charset="-128"/>
            </a:rPr>
            <a:t>百万円増加した。これは、庁舎整備事業やジオパーク中核拠点施設整備事業に加え</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月豪雨にかかる災害復旧事業に対する町債発行によるもの。</a:t>
          </a:r>
        </a:p>
        <a:p>
          <a:r>
            <a:rPr kumimoji="1" lang="ja-JP" altLang="en-US" sz="1300">
              <a:latin typeface="ＭＳ Ｐゴシック" panose="020B0600070205080204" pitchFamily="50" charset="-128"/>
              <a:ea typeface="ＭＳ Ｐゴシック" panose="020B0600070205080204" pitchFamily="50" charset="-128"/>
            </a:rPr>
            <a:t>　比率は、昨年度と比較し</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上昇したが、当面は大規模事業が計画されており、さらに比率の上昇が見込まれるため、事業計画の見直しと健全な財政運営に配慮した歳出抑制のバランスを取りながら、財政運営を推進する。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142180</xdr:rowOff>
    </xdr:from>
    <xdr:to>
      <xdr:col>81</xdr:col>
      <xdr:colOff>44450</xdr:colOff>
      <xdr:row>22</xdr:row>
      <xdr:rowOff>55759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742630"/>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7741</xdr:rowOff>
    </xdr:from>
    <xdr:to>
      <xdr:col>77</xdr:col>
      <xdr:colOff>44450</xdr:colOff>
      <xdr:row>22</xdr:row>
      <xdr:rowOff>55759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608191"/>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155303</xdr:rowOff>
    </xdr:from>
    <xdr:to>
      <xdr:col>72</xdr:col>
      <xdr:colOff>203200</xdr:colOff>
      <xdr:row>21</xdr:row>
      <xdr:rowOff>7741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1285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92105</xdr:rowOff>
    </xdr:from>
    <xdr:to>
      <xdr:col>68</xdr:col>
      <xdr:colOff>152400</xdr:colOff>
      <xdr:row>19</xdr:row>
      <xdr:rowOff>155303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49655"/>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91380</xdr:rowOff>
    </xdr:from>
    <xdr:to>
      <xdr:col>81</xdr:col>
      <xdr:colOff>95250</xdr:colOff>
      <xdr:row>22</xdr:row>
      <xdr:rowOff>21530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63457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66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4959</xdr:rowOff>
    </xdr:from>
    <xdr:to>
      <xdr:col>77</xdr:col>
      <xdr:colOff>95250</xdr:colOff>
      <xdr:row>22</xdr:row>
      <xdr:rowOff>106559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91336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63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128391</xdr:rowOff>
    </xdr:from>
    <xdr:to>
      <xdr:col>73</xdr:col>
      <xdr:colOff>44450</xdr:colOff>
      <xdr:row>21</xdr:row>
      <xdr:rowOff>58541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43318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104503</xdr:rowOff>
    </xdr:from>
    <xdr:to>
      <xdr:col>68</xdr:col>
      <xdr:colOff>203200</xdr:colOff>
      <xdr:row>20</xdr:row>
      <xdr:rowOff>34653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19430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41305</xdr:rowOff>
    </xdr:from>
    <xdr:to>
      <xdr:col>64</xdr:col>
      <xdr:colOff>152400</xdr:colOff>
      <xdr:row>19</xdr:row>
      <xdr:rowOff>142905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127682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11401425" cy="425758"/>
    <xdr:sp macro="" textlink="">
      <xdr:nvSpPr>
        <xdr:cNvPr id="475" name="テキスト ボックス 474">
          <a:extLst>
            <a:ext uri="{FF2B5EF4-FFF2-40B4-BE49-F238E27FC236}">
              <a16:creationId xmlns:a16="http://schemas.microsoft.com/office/drawing/2014/main" id="{00000000-0008-0000-0300-000022000000}"/>
            </a:ext>
          </a:extLst>
        </xdr:cNvPr>
        <xdr:cNvSpPr txBox="1"/>
      </xdr:nvSpPr>
      <xdr:spPr>
        <a:xfrm>
          <a:off x="762000" y="4543425"/>
          <a:ext cx="114014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令和２年度と比較すると▲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百万円とわずかに減額となっただけでだが、分母となる経常一般財源が増加したことで、比率は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行政サービスの需要は複雑化、多様化しており、これらに対応するための人員確保は不可欠であり、人件費の抑制は難しい状況である。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74422</xdr:rowOff>
    </xdr:from>
    <xdr:to>
      <xdr:col>24</xdr:col>
      <xdr:colOff>25400</xdr:colOff>
      <xdr:row>33</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322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97282</xdr:rowOff>
    </xdr:from>
    <xdr:to>
      <xdr:col>19</xdr:col>
      <xdr:colOff>187325</xdr:colOff>
      <xdr:row>33</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551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120142</xdr:rowOff>
    </xdr:from>
    <xdr:to>
      <xdr:col>15</xdr:col>
      <xdr:colOff>98425</xdr:colOff>
      <xdr:row>33</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77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59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23622</xdr:rowOff>
    </xdr:from>
    <xdr:to>
      <xdr:col>24</xdr:col>
      <xdr:colOff>76200</xdr:colOff>
      <xdr:row>33</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103649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46482</xdr:rowOff>
    </xdr:from>
    <xdr:to>
      <xdr:col>20</xdr:col>
      <xdr:colOff>38100</xdr:colOff>
      <xdr:row>33</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96774</xdr:rowOff>
    </xdr:from>
    <xdr:to>
      <xdr:col>15</xdr:col>
      <xdr:colOff>149225</xdr:colOff>
      <xdr:row>34</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69342</xdr:rowOff>
    </xdr:from>
    <xdr:to>
      <xdr:col>11</xdr:col>
      <xdr:colOff>60325</xdr:colOff>
      <xdr:row>33</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51054</xdr:rowOff>
    </xdr:from>
    <xdr:to>
      <xdr:col>6</xdr:col>
      <xdr:colOff>171450</xdr:colOff>
      <xdr:row>33</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類似団体と比較すると支出比率は低くなっているが、住民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人当たりのコストでは平均値より高い。</a:t>
          </a:r>
        </a:p>
        <a:p>
          <a:r>
            <a:rPr kumimoji="1" lang="ja-JP" altLang="en-US" sz="1300">
              <a:latin typeface="ＭＳ Ｐゴシック" panose="020B0600070205080204" pitchFamily="50" charset="-128"/>
              <a:ea typeface="ＭＳ Ｐゴシック" panose="020B0600070205080204" pitchFamily="50" charset="-128"/>
            </a:rPr>
            <a:t>　令和３年度は清掃センター維持管理費や情報処理システム保守料などの増加により、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ことから、行政サービスに係る住民負担の見直しも検討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2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140607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53521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148771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障がい者支援に係る扶助費が年々増加傾向にある。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年度は私立保育所運営費や児童扶養手当などが減額となり全般として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の減となっているが、子育て支援に係る扶助費の減少は少子化に起因する部分もあり、手放しで歓迎できる状況にない。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6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町内各地域で進めている下水道整備に伴う下水道会計繰出金が増加傾向にある。供用開始後の速やかな加入接続を促進し、自主財源確保に努めるよう促していく。</a:t>
          </a:r>
        </a:p>
        <a:p>
          <a:r>
            <a:rPr kumimoji="1" lang="ja-JP" altLang="en-US" sz="1300">
              <a:latin typeface="ＭＳ Ｐゴシック" panose="020B0600070205080204" pitchFamily="50" charset="-128"/>
              <a:ea typeface="ＭＳ Ｐゴシック" panose="020B0600070205080204" pitchFamily="50" charset="-128"/>
            </a:rPr>
            <a:t>　他の会計についても、経営努力と経費の節減等を継続していくことにより、一般会計からの繰出金の抑制を求めていく。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54610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9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6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39387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補助費等の経常一般財源の多くを隠岐広域連合への負担金が占めている。広域連合に対し歳出の抑制をお願いしているが、離島同士が共同運営する事業であるため、広域での事業展開による経費節減のメリットが出にくい。</a:t>
          </a:r>
        </a:p>
        <a:p>
          <a:r>
            <a:rPr kumimoji="1" lang="ja-JP" altLang="en-US" sz="1300">
              <a:latin typeface="ＭＳ Ｐゴシック" panose="020B0600070205080204" pitchFamily="50" charset="-128"/>
              <a:ea typeface="ＭＳ Ｐゴシック" panose="020B0600070205080204" pitchFamily="50" charset="-128"/>
            </a:rPr>
            <a:t>　各町村の負担割合の見直しがない限り、今後も大幅な比率改善は難しい。</a:t>
          </a:r>
        </a:p>
        <a:p>
          <a:r>
            <a:rPr kumimoji="1" lang="ja-JP" altLang="en-US" sz="1300">
              <a:latin typeface="ＭＳ Ｐゴシック" panose="020B0600070205080204" pitchFamily="50" charset="-128"/>
              <a:ea typeface="ＭＳ Ｐゴシック" panose="020B0600070205080204" pitchFamily="50" charset="-128"/>
            </a:rPr>
            <a:t>　そのほかの補助金については、多様化する行政ニーズに対応するため、住民の理解を得ながら、大胆な見直しを進めていく必要がある。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54610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24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62230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1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頃から普通建設事業費が増加してきているため、比率は下げ止まりから上昇に転じている。</a:t>
          </a:r>
        </a:p>
        <a:p>
          <a:r>
            <a:rPr kumimoji="1" lang="ja-JP" altLang="en-US" sz="1300">
              <a:latin typeface="ＭＳ Ｐゴシック" panose="020B0600070205080204" pitchFamily="50" charset="-128"/>
              <a:ea typeface="ＭＳ Ｐゴシック" panose="020B0600070205080204" pitchFamily="50" charset="-128"/>
            </a:rPr>
            <a:t>　ここ数年実施してきた大規模事業による新規地方債発行額の増大に伴い、さらに比率が上昇することが見込まれるが、、事業計画と財政健全化のバランスを考えた事業の選択により起債に大きく頼ることのない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7104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53848</xdr:rowOff>
    </xdr:from>
    <xdr:to>
      <xdr:col>19</xdr:col>
      <xdr:colOff>187325</xdr:colOff>
      <xdr:row>80</xdr:row>
      <xdr:rowOff>67563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53848</xdr:rowOff>
    </xdr:from>
    <xdr:to>
      <xdr:col>15</xdr:col>
      <xdr:colOff>98425</xdr:colOff>
      <xdr:row>80</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7698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37846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865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23640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xdr:rowOff>
    </xdr:from>
    <xdr:to>
      <xdr:col>20</xdr:col>
      <xdr:colOff>38100</xdr:colOff>
      <xdr:row>80</xdr:row>
      <xdr:rowOff>118363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103140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xdr:rowOff>
    </xdr:from>
    <xdr:to>
      <xdr:col>15</xdr:col>
      <xdr:colOff>149225</xdr:colOff>
      <xdr:row>80</xdr:row>
      <xdr:rowOff>104648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89425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158496</xdr:rowOff>
    </xdr:from>
    <xdr:to>
      <xdr:col>6</xdr:col>
      <xdr:colOff>171450</xdr:colOff>
      <xdr:row>81</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73423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項目では類似団体内平均値と比較し大幅に低い水準となっているが、これは本町が事業実施の際、地方債に依存することが多かったためその償還に係る一般財源の割合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今後も、老朽化していく施設の維持管理費の増嵩改修等により、経常収支比率が悪化することが見込まれるため、事務事業の見直しを更に進めることにより経常経費の削減に努める。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75</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47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50800</xdr:rowOff>
    </xdr:from>
    <xdr:to>
      <xdr:col>73</xdr:col>
      <xdr:colOff>180975</xdr:colOff>
      <xdr:row>75</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9095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xdr:rowOff>
    </xdr:from>
    <xdr:to>
      <xdr:col>69</xdr:col>
      <xdr:colOff>92075</xdr:colOff>
      <xdr:row>75</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863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0</xdr:rowOff>
    </xdr:from>
    <xdr:to>
      <xdr:col>69</xdr:col>
      <xdr:colOff>142875</xdr:colOff>
      <xdr:row>75</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125730</xdr:rowOff>
    </xdr:from>
    <xdr:to>
      <xdr:col>65</xdr:col>
      <xdr:colOff>53975</xdr:colOff>
      <xdr:row>75</xdr:row>
      <xdr:rowOff>55880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66057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108194</xdr:rowOff>
    </xdr:from>
    <xdr:to>
      <xdr:col>29</xdr:col>
      <xdr:colOff>127000</xdr:colOff>
      <xdr:row>15</xdr:row>
      <xdr:rowOff>117266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27569"/>
          <a:ext cx="647700" cy="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108194</xdr:rowOff>
    </xdr:from>
    <xdr:to>
      <xdr:col>26</xdr:col>
      <xdr:colOff>50800</xdr:colOff>
      <xdr:row>15</xdr:row>
      <xdr:rowOff>108899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27569"/>
          <a:ext cx="698500" cy="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108899</xdr:rowOff>
    </xdr:from>
    <xdr:to>
      <xdr:col>22</xdr:col>
      <xdr:colOff>114300</xdr:colOff>
      <xdr:row>15</xdr:row>
      <xdr:rowOff>130407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28274"/>
          <a:ext cx="698500" cy="2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130407</xdr:rowOff>
    </xdr:from>
    <xdr:to>
      <xdr:col>18</xdr:col>
      <xdr:colOff>177800</xdr:colOff>
      <xdr:row>15</xdr:row>
      <xdr:rowOff>157480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9782"/>
          <a:ext cx="6985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66466</xdr:rowOff>
    </xdr:from>
    <xdr:to>
      <xdr:col>29</xdr:col>
      <xdr:colOff>177800</xdr:colOff>
      <xdr:row>15</xdr:row>
      <xdr:rowOff>168066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57394</xdr:rowOff>
    </xdr:from>
    <xdr:to>
      <xdr:col>26</xdr:col>
      <xdr:colOff>101600</xdr:colOff>
      <xdr:row>15</xdr:row>
      <xdr:rowOff>158994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169171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58099</xdr:rowOff>
    </xdr:from>
    <xdr:to>
      <xdr:col>22</xdr:col>
      <xdr:colOff>165100</xdr:colOff>
      <xdr:row>15</xdr:row>
      <xdr:rowOff>159699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7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169876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4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79607</xdr:rowOff>
    </xdr:from>
    <xdr:to>
      <xdr:col>19</xdr:col>
      <xdr:colOff>38100</xdr:colOff>
      <xdr:row>16</xdr:row>
      <xdr:rowOff>9757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19934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106680</xdr:rowOff>
    </xdr:from>
    <xdr:to>
      <xdr:col>15</xdr:col>
      <xdr:colOff>101600</xdr:colOff>
      <xdr:row>16</xdr:row>
      <xdr:rowOff>36830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47007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135017</xdr:rowOff>
    </xdr:from>
    <xdr:to>
      <xdr:col>29</xdr:col>
      <xdr:colOff>127000</xdr:colOff>
      <xdr:row>34</xdr:row>
      <xdr:rowOff>166662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02467"/>
          <a:ext cx="6477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166662</xdr:rowOff>
    </xdr:from>
    <xdr:to>
      <xdr:col>26</xdr:col>
      <xdr:colOff>50800</xdr:colOff>
      <xdr:row>35</xdr:row>
      <xdr:rowOff>13777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434112"/>
          <a:ext cx="698500" cy="19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7507</xdr:rowOff>
    </xdr:from>
    <xdr:to>
      <xdr:col>22</xdr:col>
      <xdr:colOff>114300</xdr:colOff>
      <xdr:row>35</xdr:row>
      <xdr:rowOff>13777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17857"/>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340333</xdr:rowOff>
    </xdr:from>
    <xdr:to>
      <xdr:col>18</xdr:col>
      <xdr:colOff>177800</xdr:colOff>
      <xdr:row>35</xdr:row>
      <xdr:rowOff>7507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07783"/>
          <a:ext cx="698500" cy="1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84217</xdr:rowOff>
    </xdr:from>
    <xdr:to>
      <xdr:col>29</xdr:col>
      <xdr:colOff>177800</xdr:colOff>
      <xdr:row>34</xdr:row>
      <xdr:rowOff>185817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5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272194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115862</xdr:rowOff>
    </xdr:from>
    <xdr:to>
      <xdr:col>26</xdr:col>
      <xdr:colOff>101600</xdr:colOff>
      <xdr:row>34</xdr:row>
      <xdr:rowOff>217462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8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227639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5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305877</xdr:rowOff>
    </xdr:from>
    <xdr:to>
      <xdr:col>22</xdr:col>
      <xdr:colOff>165100</xdr:colOff>
      <xdr:row>35</xdr:row>
      <xdr:rowOff>64577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7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74755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299607</xdr:rowOff>
    </xdr:from>
    <xdr:to>
      <xdr:col>19</xdr:col>
      <xdr:colOff>38100</xdr:colOff>
      <xdr:row>35</xdr:row>
      <xdr:rowOff>58307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6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68485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3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289533</xdr:rowOff>
    </xdr:from>
    <xdr:to>
      <xdr:col>15</xdr:col>
      <xdr:colOff>101600</xdr:colOff>
      <xdr:row>35</xdr:row>
      <xdr:rowOff>48233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5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58410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95731</xdr:rowOff>
    </xdr:from>
    <xdr:to>
      <xdr:col>24</xdr:col>
      <xdr:colOff>63500</xdr:colOff>
      <xdr:row>34</xdr:row>
      <xdr:rowOff>110023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25031"/>
          <a:ext cx="8382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110023</xdr:rowOff>
    </xdr:from>
    <xdr:to>
      <xdr:col>19</xdr:col>
      <xdr:colOff>177800</xdr:colOff>
      <xdr:row>34</xdr:row>
      <xdr:rowOff>165084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39323"/>
          <a:ext cx="8890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165084</xdr:rowOff>
    </xdr:from>
    <xdr:to>
      <xdr:col>15</xdr:col>
      <xdr:colOff>50800</xdr:colOff>
      <xdr:row>35</xdr:row>
      <xdr:rowOff>3857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9438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171155</xdr:rowOff>
    </xdr:from>
    <xdr:to>
      <xdr:col>10</xdr:col>
      <xdr:colOff>114300</xdr:colOff>
      <xdr:row>35</xdr:row>
      <xdr:rowOff>3857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000455"/>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44931</xdr:rowOff>
    </xdr:from>
    <xdr:to>
      <xdr:col>24</xdr:col>
      <xdr:colOff>114300</xdr:colOff>
      <xdr:row>34</xdr:row>
      <xdr:rowOff>146531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67808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2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59223</xdr:rowOff>
    </xdr:from>
    <xdr:to>
      <xdr:col>20</xdr:col>
      <xdr:colOff>38100</xdr:colOff>
      <xdr:row>34</xdr:row>
      <xdr:rowOff>160823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5900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114284</xdr:rowOff>
    </xdr:from>
    <xdr:to>
      <xdr:col>15</xdr:col>
      <xdr:colOff>101600</xdr:colOff>
      <xdr:row>35</xdr:row>
      <xdr:rowOff>44434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60961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124507</xdr:rowOff>
    </xdr:from>
    <xdr:to>
      <xdr:col>10</xdr:col>
      <xdr:colOff>165100</xdr:colOff>
      <xdr:row>35</xdr:row>
      <xdr:rowOff>54657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71184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120355</xdr:rowOff>
    </xdr:from>
    <xdr:to>
      <xdr:col>6</xdr:col>
      <xdr:colOff>38100</xdr:colOff>
      <xdr:row>35</xdr:row>
      <xdr:rowOff>50505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67032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70297</xdr:rowOff>
    </xdr:from>
    <xdr:to>
      <xdr:col>24</xdr:col>
      <xdr:colOff>63500</xdr:colOff>
      <xdr:row>55</xdr:row>
      <xdr:rowOff>88311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00047"/>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59774</xdr:rowOff>
    </xdr:from>
    <xdr:to>
      <xdr:col>19</xdr:col>
      <xdr:colOff>177800</xdr:colOff>
      <xdr:row>55</xdr:row>
      <xdr:rowOff>88311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489524"/>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59774</xdr:rowOff>
    </xdr:from>
    <xdr:to>
      <xdr:col>15</xdr:col>
      <xdr:colOff>50800</xdr:colOff>
      <xdr:row>55</xdr:row>
      <xdr:rowOff>116261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89524"/>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116261</xdr:rowOff>
    </xdr:from>
    <xdr:to>
      <xdr:col>10</xdr:col>
      <xdr:colOff>114300</xdr:colOff>
      <xdr:row>56</xdr:row>
      <xdr:rowOff>117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46011"/>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19497</xdr:rowOff>
    </xdr:from>
    <xdr:to>
      <xdr:col>24</xdr:col>
      <xdr:colOff>114300</xdr:colOff>
      <xdr:row>55</xdr:row>
      <xdr:rowOff>121097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42374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0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37511</xdr:rowOff>
    </xdr:from>
    <xdr:to>
      <xdr:col>20</xdr:col>
      <xdr:colOff>38100</xdr:colOff>
      <xdr:row>55</xdr:row>
      <xdr:rowOff>139111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155638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4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8974</xdr:rowOff>
    </xdr:from>
    <xdr:to>
      <xdr:col>15</xdr:col>
      <xdr:colOff>101600</xdr:colOff>
      <xdr:row>55</xdr:row>
      <xdr:rowOff>110574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127101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1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65461</xdr:rowOff>
    </xdr:from>
    <xdr:to>
      <xdr:col>10</xdr:col>
      <xdr:colOff>165100</xdr:colOff>
      <xdr:row>55</xdr:row>
      <xdr:rowOff>167061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12138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7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120767</xdr:rowOff>
    </xdr:from>
    <xdr:to>
      <xdr:col>6</xdr:col>
      <xdr:colOff>38100</xdr:colOff>
      <xdr:row>56</xdr:row>
      <xdr:rowOff>50917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67444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80798</xdr:rowOff>
    </xdr:from>
    <xdr:to>
      <xdr:col>24</xdr:col>
      <xdr:colOff>63500</xdr:colOff>
      <xdr:row>78</xdr:row>
      <xdr:rowOff>55004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82448"/>
          <a:ext cx="8382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80798</xdr:rowOff>
    </xdr:from>
    <xdr:to>
      <xdr:col>19</xdr:col>
      <xdr:colOff>177800</xdr:colOff>
      <xdr:row>78</xdr:row>
      <xdr:rowOff>92151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82448"/>
          <a:ext cx="889000" cy="1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92151</xdr:rowOff>
    </xdr:from>
    <xdr:to>
      <xdr:col>15</xdr:col>
      <xdr:colOff>50800</xdr:colOff>
      <xdr:row>78</xdr:row>
      <xdr:rowOff>93484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52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163398</xdr:rowOff>
    </xdr:from>
    <xdr:to>
      <xdr:col>10</xdr:col>
      <xdr:colOff>114300</xdr:colOff>
      <xdr:row>78</xdr:row>
      <xdr:rowOff>93484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6504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4204</xdr:rowOff>
    </xdr:from>
    <xdr:to>
      <xdr:col>24</xdr:col>
      <xdr:colOff>114300</xdr:colOff>
      <xdr:row>78</xdr:row>
      <xdr:rowOff>105804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154081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29998</xdr:rowOff>
    </xdr:from>
    <xdr:to>
      <xdr:col>20</xdr:col>
      <xdr:colOff>38100</xdr:colOff>
      <xdr:row>77</xdr:row>
      <xdr:rowOff>131598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41351</xdr:rowOff>
    </xdr:from>
    <xdr:to>
      <xdr:col>15</xdr:col>
      <xdr:colOff>101600</xdr:colOff>
      <xdr:row>78</xdr:row>
      <xdr:rowOff>142951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134078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42684</xdr:rowOff>
    </xdr:from>
    <xdr:to>
      <xdr:col>10</xdr:col>
      <xdr:colOff>165100</xdr:colOff>
      <xdr:row>78</xdr:row>
      <xdr:rowOff>144284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135411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112598</xdr:rowOff>
    </xdr:from>
    <xdr:to>
      <xdr:col>6</xdr:col>
      <xdr:colOff>38100</xdr:colOff>
      <xdr:row>78</xdr:row>
      <xdr:rowOff>42748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59275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151848</xdr:rowOff>
    </xdr:from>
    <xdr:to>
      <xdr:col>24</xdr:col>
      <xdr:colOff>63500</xdr:colOff>
      <xdr:row>93</xdr:row>
      <xdr:rowOff>150695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25248"/>
          <a:ext cx="838200" cy="1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150695</xdr:rowOff>
    </xdr:from>
    <xdr:to>
      <xdr:col>19</xdr:col>
      <xdr:colOff>177800</xdr:colOff>
      <xdr:row>93</xdr:row>
      <xdr:rowOff>162886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9554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157542</xdr:rowOff>
    </xdr:from>
    <xdr:to>
      <xdr:col>15</xdr:col>
      <xdr:colOff>50800</xdr:colOff>
      <xdr:row>93</xdr:row>
      <xdr:rowOff>162886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02392"/>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143956</xdr:rowOff>
    </xdr:from>
    <xdr:to>
      <xdr:col>10</xdr:col>
      <xdr:colOff>114300</xdr:colOff>
      <xdr:row>93</xdr:row>
      <xdr:rowOff>157542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088806"/>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101048</xdr:rowOff>
    </xdr:from>
    <xdr:to>
      <xdr:col>24</xdr:col>
      <xdr:colOff>114300</xdr:colOff>
      <xdr:row>93</xdr:row>
      <xdr:rowOff>31198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123925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2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99895</xdr:rowOff>
    </xdr:from>
    <xdr:to>
      <xdr:col>20</xdr:col>
      <xdr:colOff>38100</xdr:colOff>
      <xdr:row>94</xdr:row>
      <xdr:rowOff>30045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46572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1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112086</xdr:rowOff>
    </xdr:from>
    <xdr:to>
      <xdr:col>15</xdr:col>
      <xdr:colOff>101600</xdr:colOff>
      <xdr:row>94</xdr:row>
      <xdr:rowOff>42236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58763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8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106742</xdr:rowOff>
    </xdr:from>
    <xdr:to>
      <xdr:col>10</xdr:col>
      <xdr:colOff>165100</xdr:colOff>
      <xdr:row>94</xdr:row>
      <xdr:rowOff>36892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53419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2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93156</xdr:rowOff>
    </xdr:from>
    <xdr:to>
      <xdr:col>6</xdr:col>
      <xdr:colOff>38100</xdr:colOff>
      <xdr:row>94</xdr:row>
      <xdr:rowOff>23306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39833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81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77780</xdr:rowOff>
    </xdr:from>
    <xdr:to>
      <xdr:col>54</xdr:col>
      <xdr:colOff>189865</xdr:colOff>
      <xdr:row>38</xdr:row>
      <xdr:rowOff>72293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735630"/>
          <a:ext cx="1270" cy="85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76120</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72293</xdr:rowOff>
    </xdr:from>
    <xdr:to>
      <xdr:col>55</xdr:col>
      <xdr:colOff>88900</xdr:colOff>
      <xdr:row>38</xdr:row>
      <xdr:rowOff>72293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24457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51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77780</xdr:rowOff>
    </xdr:from>
    <xdr:to>
      <xdr:col>55</xdr:col>
      <xdr:colOff>88900</xdr:colOff>
      <xdr:row>33</xdr:row>
      <xdr:rowOff>77780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73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129676</xdr:rowOff>
    </xdr:from>
    <xdr:to>
      <xdr:col>55</xdr:col>
      <xdr:colOff>0</xdr:colOff>
      <xdr:row>34</xdr:row>
      <xdr:rowOff>25419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444626"/>
          <a:ext cx="838200" cy="4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80216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2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101789</xdr:rowOff>
    </xdr:from>
    <xdr:to>
      <xdr:col>55</xdr:col>
      <xdr:colOff>50800</xdr:colOff>
      <xdr:row>37</xdr:row>
      <xdr:rowOff>31939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129676</xdr:rowOff>
    </xdr:from>
    <xdr:to>
      <xdr:col>50</xdr:col>
      <xdr:colOff>114300</xdr:colOff>
      <xdr:row>34</xdr:row>
      <xdr:rowOff>98956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444626"/>
          <a:ext cx="889000" cy="4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58972</xdr:rowOff>
    </xdr:from>
    <xdr:to>
      <xdr:col>50</xdr:col>
      <xdr:colOff>165100</xdr:colOff>
      <xdr:row>34</xdr:row>
      <xdr:rowOff>160572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151699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98956</xdr:rowOff>
    </xdr:from>
    <xdr:to>
      <xdr:col>45</xdr:col>
      <xdr:colOff>177800</xdr:colOff>
      <xdr:row>34</xdr:row>
      <xdr:rowOff>163173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28256"/>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65694</xdr:rowOff>
    </xdr:from>
    <xdr:to>
      <xdr:col>41</xdr:col>
      <xdr:colOff>50800</xdr:colOff>
      <xdr:row>34</xdr:row>
      <xdr:rowOff>163173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894994"/>
          <a:ext cx="889000" cy="9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98782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146069</xdr:rowOff>
    </xdr:from>
    <xdr:to>
      <xdr:col>55</xdr:col>
      <xdr:colOff>50800</xdr:colOff>
      <xdr:row>34</xdr:row>
      <xdr:rowOff>76219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60996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1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78876</xdr:rowOff>
    </xdr:from>
    <xdr:to>
      <xdr:col>50</xdr:col>
      <xdr:colOff>165100</xdr:colOff>
      <xdr:row>32</xdr:row>
      <xdr:rowOff>9026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3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25553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16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48156</xdr:rowOff>
    </xdr:from>
    <xdr:to>
      <xdr:col>46</xdr:col>
      <xdr:colOff>38100</xdr:colOff>
      <xdr:row>34</xdr:row>
      <xdr:rowOff>149756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166283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112373</xdr:rowOff>
    </xdr:from>
    <xdr:to>
      <xdr:col>41</xdr:col>
      <xdr:colOff>101600</xdr:colOff>
      <xdr:row>35</xdr:row>
      <xdr:rowOff>42523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59050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14894</xdr:rowOff>
    </xdr:from>
    <xdr:to>
      <xdr:col>36</xdr:col>
      <xdr:colOff>165100</xdr:colOff>
      <xdr:row>34</xdr:row>
      <xdr:rowOff>116494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133021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85906</xdr:rowOff>
    </xdr:from>
    <xdr:to>
      <xdr:col>55</xdr:col>
      <xdr:colOff>0</xdr:colOff>
      <xdr:row>53</xdr:row>
      <xdr:rowOff>65249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8829856"/>
          <a:ext cx="838200" cy="3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29876</xdr:rowOff>
    </xdr:from>
    <xdr:to>
      <xdr:col>50</xdr:col>
      <xdr:colOff>114300</xdr:colOff>
      <xdr:row>51</xdr:row>
      <xdr:rowOff>85906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773826"/>
          <a:ext cx="8890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29876</xdr:rowOff>
    </xdr:from>
    <xdr:to>
      <xdr:col>45</xdr:col>
      <xdr:colOff>177800</xdr:colOff>
      <xdr:row>54</xdr:row>
      <xdr:rowOff>39143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773826"/>
          <a:ext cx="889000" cy="5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68362</xdr:rowOff>
    </xdr:from>
    <xdr:to>
      <xdr:col>41</xdr:col>
      <xdr:colOff>50800</xdr:colOff>
      <xdr:row>54</xdr:row>
      <xdr:rowOff>39143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155212"/>
          <a:ext cx="889000" cy="14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14449</xdr:rowOff>
    </xdr:from>
    <xdr:to>
      <xdr:col>55</xdr:col>
      <xdr:colOff>50800</xdr:colOff>
      <xdr:row>53</xdr:row>
      <xdr:rowOff>116049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1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37326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895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35106</xdr:rowOff>
    </xdr:from>
    <xdr:to>
      <xdr:col>50</xdr:col>
      <xdr:colOff>165100</xdr:colOff>
      <xdr:row>51</xdr:row>
      <xdr:rowOff>136706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7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153233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5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150526</xdr:rowOff>
    </xdr:from>
    <xdr:to>
      <xdr:col>46</xdr:col>
      <xdr:colOff>38100</xdr:colOff>
      <xdr:row>51</xdr:row>
      <xdr:rowOff>80676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7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97203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4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159793</xdr:rowOff>
    </xdr:from>
    <xdr:to>
      <xdr:col>41</xdr:col>
      <xdr:colOff>101600</xdr:colOff>
      <xdr:row>54</xdr:row>
      <xdr:rowOff>89943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2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106470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0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17562</xdr:rowOff>
    </xdr:from>
    <xdr:to>
      <xdr:col>36</xdr:col>
      <xdr:colOff>165100</xdr:colOff>
      <xdr:row>53</xdr:row>
      <xdr:rowOff>119162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1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135689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8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104619</xdr:rowOff>
    </xdr:from>
    <xdr:to>
      <xdr:col>55</xdr:col>
      <xdr:colOff>0</xdr:colOff>
      <xdr:row>77</xdr:row>
      <xdr:rowOff>90596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620469"/>
          <a:ext cx="838200" cy="6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104619</xdr:rowOff>
    </xdr:from>
    <xdr:to>
      <xdr:col>50</xdr:col>
      <xdr:colOff>114300</xdr:colOff>
      <xdr:row>73</xdr:row>
      <xdr:rowOff>144377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620469"/>
          <a:ext cx="889000" cy="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144377</xdr:rowOff>
    </xdr:from>
    <xdr:to>
      <xdr:col>45</xdr:col>
      <xdr:colOff>177800</xdr:colOff>
      <xdr:row>76</xdr:row>
      <xdr:rowOff>157731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660227"/>
          <a:ext cx="889000" cy="5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157731</xdr:rowOff>
    </xdr:from>
    <xdr:to>
      <xdr:col>41</xdr:col>
      <xdr:colOff>50800</xdr:colOff>
      <xdr:row>77</xdr:row>
      <xdr:rowOff>16444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879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39796</xdr:rowOff>
    </xdr:from>
    <xdr:to>
      <xdr:col>55</xdr:col>
      <xdr:colOff>50800</xdr:colOff>
      <xdr:row>77</xdr:row>
      <xdr:rowOff>141396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62673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53819</xdr:rowOff>
    </xdr:from>
    <xdr:to>
      <xdr:col>50</xdr:col>
      <xdr:colOff>165100</xdr:colOff>
      <xdr:row>73</xdr:row>
      <xdr:rowOff>155419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5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496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34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93577</xdr:rowOff>
    </xdr:from>
    <xdr:to>
      <xdr:col>46</xdr:col>
      <xdr:colOff>38100</xdr:colOff>
      <xdr:row>74</xdr:row>
      <xdr:rowOff>23727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40254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38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106931</xdr:rowOff>
    </xdr:from>
    <xdr:to>
      <xdr:col>41</xdr:col>
      <xdr:colOff>101600</xdr:colOff>
      <xdr:row>77</xdr:row>
      <xdr:rowOff>37081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53609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137094</xdr:rowOff>
    </xdr:from>
    <xdr:to>
      <xdr:col>36</xdr:col>
      <xdr:colOff>165100</xdr:colOff>
      <xdr:row>77</xdr:row>
      <xdr:rowOff>67244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83770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72256</xdr:rowOff>
    </xdr:from>
    <xdr:to>
      <xdr:col>55</xdr:col>
      <xdr:colOff>0</xdr:colOff>
      <xdr:row>93</xdr:row>
      <xdr:rowOff>64810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502756"/>
          <a:ext cx="838200" cy="50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151450</xdr:rowOff>
    </xdr:from>
    <xdr:to>
      <xdr:col>50</xdr:col>
      <xdr:colOff>114300</xdr:colOff>
      <xdr:row>93</xdr:row>
      <xdr:rowOff>64810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5753400"/>
          <a:ext cx="889000" cy="2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151450</xdr:rowOff>
    </xdr:from>
    <xdr:to>
      <xdr:col>45</xdr:col>
      <xdr:colOff>177800</xdr:colOff>
      <xdr:row>92</xdr:row>
      <xdr:rowOff>146763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5753400"/>
          <a:ext cx="889000" cy="1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64308</xdr:rowOff>
    </xdr:from>
    <xdr:to>
      <xdr:col>41</xdr:col>
      <xdr:colOff>50800</xdr:colOff>
      <xdr:row>92</xdr:row>
      <xdr:rowOff>146763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5666258"/>
          <a:ext cx="889000" cy="2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21456</xdr:rowOff>
    </xdr:from>
    <xdr:to>
      <xdr:col>55</xdr:col>
      <xdr:colOff>50800</xdr:colOff>
      <xdr:row>90</xdr:row>
      <xdr:rowOff>123056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4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145933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4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14010</xdr:rowOff>
    </xdr:from>
    <xdr:to>
      <xdr:col>50</xdr:col>
      <xdr:colOff>165100</xdr:colOff>
      <xdr:row>93</xdr:row>
      <xdr:rowOff>115610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132137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7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100650</xdr:rowOff>
    </xdr:from>
    <xdr:to>
      <xdr:col>46</xdr:col>
      <xdr:colOff>38100</xdr:colOff>
      <xdr:row>92</xdr:row>
      <xdr:rowOff>30800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57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47327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47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95963</xdr:rowOff>
    </xdr:from>
    <xdr:to>
      <xdr:col>41</xdr:col>
      <xdr:colOff>101600</xdr:colOff>
      <xdr:row>93</xdr:row>
      <xdr:rowOff>26113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8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42640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56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13508</xdr:rowOff>
    </xdr:from>
    <xdr:to>
      <xdr:col>36</xdr:col>
      <xdr:colOff>165100</xdr:colOff>
      <xdr:row>91</xdr:row>
      <xdr:rowOff>115108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56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131635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539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135528</xdr:rowOff>
    </xdr:from>
    <xdr:to>
      <xdr:col>85</xdr:col>
      <xdr:colOff>127000</xdr:colOff>
      <xdr:row>35</xdr:row>
      <xdr:rowOff>78225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279028"/>
          <a:ext cx="838200" cy="7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78225</xdr:rowOff>
    </xdr:from>
    <xdr:to>
      <xdr:col>81</xdr:col>
      <xdr:colOff>50800</xdr:colOff>
      <xdr:row>38</xdr:row>
      <xdr:rowOff>90798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078975"/>
          <a:ext cx="8890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12198</xdr:rowOff>
    </xdr:from>
    <xdr:to>
      <xdr:col>76</xdr:col>
      <xdr:colOff>114300</xdr:colOff>
      <xdr:row>38</xdr:row>
      <xdr:rowOff>90798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27298"/>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12198</xdr:rowOff>
    </xdr:from>
    <xdr:to>
      <xdr:col>71</xdr:col>
      <xdr:colOff>177800</xdr:colOff>
      <xdr:row>38</xdr:row>
      <xdr:rowOff>170218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27298"/>
          <a:ext cx="889000" cy="1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84728</xdr:rowOff>
    </xdr:from>
    <xdr:to>
      <xdr:col>85</xdr:col>
      <xdr:colOff>177800</xdr:colOff>
      <xdr:row>31</xdr:row>
      <xdr:rowOff>14878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2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37755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1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27425</xdr:rowOff>
    </xdr:from>
    <xdr:to>
      <xdr:col>81</xdr:col>
      <xdr:colOff>101600</xdr:colOff>
      <xdr:row>35</xdr:row>
      <xdr:rowOff>129025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0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145552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8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39998</xdr:rowOff>
    </xdr:from>
    <xdr:to>
      <xdr:col>76</xdr:col>
      <xdr:colOff>165100</xdr:colOff>
      <xdr:row>38</xdr:row>
      <xdr:rowOff>141598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158126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3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132848</xdr:rowOff>
    </xdr:from>
    <xdr:to>
      <xdr:col>72</xdr:col>
      <xdr:colOff>38100</xdr:colOff>
      <xdr:row>38</xdr:row>
      <xdr:rowOff>62998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79525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119418</xdr:rowOff>
    </xdr:from>
    <xdr:to>
      <xdr:col>67</xdr:col>
      <xdr:colOff>101600</xdr:colOff>
      <xdr:row>39</xdr:row>
      <xdr:rowOff>49568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66095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161706</xdr:rowOff>
    </xdr:from>
    <xdr:to>
      <xdr:col>85</xdr:col>
      <xdr:colOff>126364</xdr:colOff>
      <xdr:row>79</xdr:row>
      <xdr:rowOff>16035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34656"/>
          <a:ext cx="1269" cy="122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19862</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16035</xdr:rowOff>
    </xdr:from>
    <xdr:to>
      <xdr:col>86</xdr:col>
      <xdr:colOff>25400</xdr:colOff>
      <xdr:row>79</xdr:row>
      <xdr:rowOff>16035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108383</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161706</xdr:rowOff>
    </xdr:from>
    <xdr:to>
      <xdr:col>86</xdr:col>
      <xdr:colOff>25400</xdr:colOff>
      <xdr:row>71</xdr:row>
      <xdr:rowOff>161706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3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119995</xdr:rowOff>
    </xdr:from>
    <xdr:to>
      <xdr:col>85</xdr:col>
      <xdr:colOff>127000</xdr:colOff>
      <xdr:row>71</xdr:row>
      <xdr:rowOff>161706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292945"/>
          <a:ext cx="8382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30743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0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52316</xdr:rowOff>
    </xdr:from>
    <xdr:to>
      <xdr:col>85</xdr:col>
      <xdr:colOff>177800</xdr:colOff>
      <xdr:row>76</xdr:row>
      <xdr:rowOff>153916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119995</xdr:rowOff>
    </xdr:from>
    <xdr:to>
      <xdr:col>81</xdr:col>
      <xdr:colOff>50800</xdr:colOff>
      <xdr:row>71</xdr:row>
      <xdr:rowOff>156060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292945"/>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66810</xdr:rowOff>
    </xdr:from>
    <xdr:to>
      <xdr:col>81</xdr:col>
      <xdr:colOff>101600</xdr:colOff>
      <xdr:row>76</xdr:row>
      <xdr:rowOff>168410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22337</xdr:rowOff>
    </xdr:from>
    <xdr:to>
      <xdr:col>76</xdr:col>
      <xdr:colOff>114300</xdr:colOff>
      <xdr:row>71</xdr:row>
      <xdr:rowOff>156060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195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96101</xdr:rowOff>
    </xdr:from>
    <xdr:to>
      <xdr:col>76</xdr:col>
      <xdr:colOff>165100</xdr:colOff>
      <xdr:row>77</xdr:row>
      <xdr:rowOff>26251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17378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96716</xdr:rowOff>
    </xdr:from>
    <xdr:to>
      <xdr:col>71</xdr:col>
      <xdr:colOff>177800</xdr:colOff>
      <xdr:row>71</xdr:row>
      <xdr:rowOff>22337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098216"/>
          <a:ext cx="8890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109048</xdr:rowOff>
    </xdr:from>
    <xdr:to>
      <xdr:col>72</xdr:col>
      <xdr:colOff>38100</xdr:colOff>
      <xdr:row>77</xdr:row>
      <xdr:rowOff>39198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110525</xdr:rowOff>
    </xdr:from>
    <xdr:to>
      <xdr:col>67</xdr:col>
      <xdr:colOff>101600</xdr:colOff>
      <xdr:row>77</xdr:row>
      <xdr:rowOff>40675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31802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110906</xdr:rowOff>
    </xdr:from>
    <xdr:to>
      <xdr:col>85</xdr:col>
      <xdr:colOff>177800</xdr:colOff>
      <xdr:row>72</xdr:row>
      <xdr:rowOff>41056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2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63933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2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69195</xdr:rowOff>
    </xdr:from>
    <xdr:to>
      <xdr:col>81</xdr:col>
      <xdr:colOff>101600</xdr:colOff>
      <xdr:row>71</xdr:row>
      <xdr:rowOff>170795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2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15872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01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105260</xdr:rowOff>
    </xdr:from>
    <xdr:to>
      <xdr:col>76</xdr:col>
      <xdr:colOff>165100</xdr:colOff>
      <xdr:row>72</xdr:row>
      <xdr:rowOff>35410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51937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05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142987</xdr:rowOff>
    </xdr:from>
    <xdr:to>
      <xdr:col>72</xdr:col>
      <xdr:colOff>38100</xdr:colOff>
      <xdr:row>71</xdr:row>
      <xdr:rowOff>73137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89664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45916</xdr:rowOff>
    </xdr:from>
    <xdr:to>
      <xdr:col>67</xdr:col>
      <xdr:colOff>101600</xdr:colOff>
      <xdr:row>70</xdr:row>
      <xdr:rowOff>147516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164043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65625</xdr:rowOff>
    </xdr:from>
    <xdr:to>
      <xdr:col>85</xdr:col>
      <xdr:colOff>127000</xdr:colOff>
      <xdr:row>99</xdr:row>
      <xdr:rowOff>10739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67725"/>
          <a:ext cx="8382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10739</xdr:rowOff>
    </xdr:from>
    <xdr:to>
      <xdr:col>81</xdr:col>
      <xdr:colOff>50800</xdr:colOff>
      <xdr:row>99</xdr:row>
      <xdr:rowOff>16934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84289"/>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6959</xdr:rowOff>
    </xdr:from>
    <xdr:to>
      <xdr:col>76</xdr:col>
      <xdr:colOff>114300</xdr:colOff>
      <xdr:row>99</xdr:row>
      <xdr:rowOff>16934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80509"/>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5519</xdr:rowOff>
    </xdr:from>
    <xdr:to>
      <xdr:col>71</xdr:col>
      <xdr:colOff>177800</xdr:colOff>
      <xdr:row>99</xdr:row>
      <xdr:rowOff>6959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7906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14825</xdr:rowOff>
    </xdr:from>
    <xdr:to>
      <xdr:col>85</xdr:col>
      <xdr:colOff>177800</xdr:colOff>
      <xdr:row>98</xdr:row>
      <xdr:rowOff>116425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164702</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131389</xdr:rowOff>
    </xdr:from>
    <xdr:to>
      <xdr:col>81</xdr:col>
      <xdr:colOff>101600</xdr:colOff>
      <xdr:row>99</xdr:row>
      <xdr:rowOff>61539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3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52666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2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137584</xdr:rowOff>
    </xdr:from>
    <xdr:to>
      <xdr:col>76</xdr:col>
      <xdr:colOff>165100</xdr:colOff>
      <xdr:row>99</xdr:row>
      <xdr:rowOff>67734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58861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127609</xdr:rowOff>
    </xdr:from>
    <xdr:to>
      <xdr:col>72</xdr:col>
      <xdr:colOff>38100</xdr:colOff>
      <xdr:row>99</xdr:row>
      <xdr:rowOff>57759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48886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2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126169</xdr:rowOff>
    </xdr:from>
    <xdr:to>
      <xdr:col>67</xdr:col>
      <xdr:colOff>101600</xdr:colOff>
      <xdr:row>99</xdr:row>
      <xdr:rowOff>56319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47446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95077</xdr:rowOff>
    </xdr:from>
    <xdr:to>
      <xdr:col>116</xdr:col>
      <xdr:colOff>63500</xdr:colOff>
      <xdr:row>38</xdr:row>
      <xdr:rowOff>129322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10177"/>
          <a:ext cx="8382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120314</xdr:rowOff>
    </xdr:from>
    <xdr:to>
      <xdr:col>111</xdr:col>
      <xdr:colOff>177800</xdr:colOff>
      <xdr:row>38</xdr:row>
      <xdr:rowOff>129322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35414"/>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110805</xdr:rowOff>
    </xdr:from>
    <xdr:to>
      <xdr:col>107</xdr:col>
      <xdr:colOff>50800</xdr:colOff>
      <xdr:row>38</xdr:row>
      <xdr:rowOff>120314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25905"/>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20279</xdr:rowOff>
    </xdr:from>
    <xdr:to>
      <xdr:col>102</xdr:col>
      <xdr:colOff>114300</xdr:colOff>
      <xdr:row>38</xdr:row>
      <xdr:rowOff>110805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35379"/>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44277</xdr:rowOff>
    </xdr:from>
    <xdr:to>
      <xdr:col>116</xdr:col>
      <xdr:colOff>114300</xdr:colOff>
      <xdr:row>38</xdr:row>
      <xdr:rowOff>145877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149806</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9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78522</xdr:rowOff>
    </xdr:from>
    <xdr:to>
      <xdr:col>112</xdr:col>
      <xdr:colOff>38100</xdr:colOff>
      <xdr:row>39</xdr:row>
      <xdr:rowOff>8672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171249</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69514</xdr:rowOff>
    </xdr:from>
    <xdr:to>
      <xdr:col>107</xdr:col>
      <xdr:colOff>101600</xdr:colOff>
      <xdr:row>38</xdr:row>
      <xdr:rowOff>171114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162241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60005</xdr:rowOff>
    </xdr:from>
    <xdr:to>
      <xdr:col>102</xdr:col>
      <xdr:colOff>165100</xdr:colOff>
      <xdr:row>38</xdr:row>
      <xdr:rowOff>161605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152732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140929</xdr:rowOff>
    </xdr:from>
    <xdr:to>
      <xdr:col>98</xdr:col>
      <xdr:colOff>38100</xdr:colOff>
      <xdr:row>38</xdr:row>
      <xdr:rowOff>71079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87606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9072</xdr:rowOff>
    </xdr:from>
    <xdr:to>
      <xdr:col>116</xdr:col>
      <xdr:colOff>63500</xdr:colOff>
      <xdr:row>58</xdr:row>
      <xdr:rowOff>114815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53172"/>
          <a:ext cx="838200" cy="10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102895</xdr:rowOff>
    </xdr:from>
    <xdr:to>
      <xdr:col>111</xdr:col>
      <xdr:colOff>177800</xdr:colOff>
      <xdr:row>58</xdr:row>
      <xdr:rowOff>114815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46995"/>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102895</xdr:rowOff>
    </xdr:from>
    <xdr:to>
      <xdr:col>107</xdr:col>
      <xdr:colOff>50800</xdr:colOff>
      <xdr:row>58</xdr:row>
      <xdr:rowOff>107402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4699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107402</xdr:rowOff>
    </xdr:from>
    <xdr:to>
      <xdr:col>102</xdr:col>
      <xdr:colOff>114300</xdr:colOff>
      <xdr:row>58</xdr:row>
      <xdr:rowOff>113378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51502"/>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129722</xdr:rowOff>
    </xdr:from>
    <xdr:to>
      <xdr:col>116</xdr:col>
      <xdr:colOff>114300</xdr:colOff>
      <xdr:row>58</xdr:row>
      <xdr:rowOff>59872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152599</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5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64015</xdr:rowOff>
    </xdr:from>
    <xdr:to>
      <xdr:col>112</xdr:col>
      <xdr:colOff>38100</xdr:colOff>
      <xdr:row>58</xdr:row>
      <xdr:rowOff>165615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10692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52095</xdr:rowOff>
    </xdr:from>
    <xdr:to>
      <xdr:col>107</xdr:col>
      <xdr:colOff>101600</xdr:colOff>
      <xdr:row>58</xdr:row>
      <xdr:rowOff>153695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170222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56602</xdr:rowOff>
    </xdr:from>
    <xdr:to>
      <xdr:col>102</xdr:col>
      <xdr:colOff>165100</xdr:colOff>
      <xdr:row>58</xdr:row>
      <xdr:rowOff>158202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3279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62578</xdr:rowOff>
    </xdr:from>
    <xdr:to>
      <xdr:col>98</xdr:col>
      <xdr:colOff>38100</xdr:colOff>
      <xdr:row>58</xdr:row>
      <xdr:rowOff>164178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109372</xdr:rowOff>
    </xdr:from>
    <xdr:to>
      <xdr:col>116</xdr:col>
      <xdr:colOff>63500</xdr:colOff>
      <xdr:row>73</xdr:row>
      <xdr:rowOff>129043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625222"/>
          <a:ext cx="8382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109372</xdr:rowOff>
    </xdr:from>
    <xdr:to>
      <xdr:col>111</xdr:col>
      <xdr:colOff>177800</xdr:colOff>
      <xdr:row>73</xdr:row>
      <xdr:rowOff>128107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25222"/>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128107</xdr:rowOff>
    </xdr:from>
    <xdr:to>
      <xdr:col>107</xdr:col>
      <xdr:colOff>50800</xdr:colOff>
      <xdr:row>73</xdr:row>
      <xdr:rowOff>169908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4395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169908</xdr:rowOff>
    </xdr:from>
    <xdr:to>
      <xdr:col>102</xdr:col>
      <xdr:colOff>114300</xdr:colOff>
      <xdr:row>74</xdr:row>
      <xdr:rowOff>70826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8575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78243</xdr:rowOff>
    </xdr:from>
    <xdr:to>
      <xdr:col>116</xdr:col>
      <xdr:colOff>114300</xdr:colOff>
      <xdr:row>74</xdr:row>
      <xdr:rowOff>8393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101120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58572</xdr:rowOff>
    </xdr:from>
    <xdr:to>
      <xdr:col>112</xdr:col>
      <xdr:colOff>38100</xdr:colOff>
      <xdr:row>73</xdr:row>
      <xdr:rowOff>160172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77307</xdr:rowOff>
    </xdr:from>
    <xdr:to>
      <xdr:col>107</xdr:col>
      <xdr:colOff>101600</xdr:colOff>
      <xdr:row>74</xdr:row>
      <xdr:rowOff>7457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23984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119108</xdr:rowOff>
    </xdr:from>
    <xdr:to>
      <xdr:col>102</xdr:col>
      <xdr:colOff>165100</xdr:colOff>
      <xdr:row>74</xdr:row>
      <xdr:rowOff>49258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65785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20026</xdr:rowOff>
    </xdr:from>
    <xdr:to>
      <xdr:col>98</xdr:col>
      <xdr:colOff>38100</xdr:colOff>
      <xdr:row>74</xdr:row>
      <xdr:rowOff>121626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138153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1,291,625</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120,908</a:t>
          </a:r>
          <a:r>
            <a:rPr kumimoji="1" lang="ja-JP" altLang="en-US" sz="1300">
              <a:latin typeface="ＭＳ Ｐゴシック" panose="020B0600070205080204" pitchFamily="50" charset="-128"/>
              <a:ea typeface="ＭＳ Ｐゴシック" panose="020B0600070205080204" pitchFamily="50" charset="-128"/>
            </a:rPr>
            <a:t>円減額となっているが、これは特別定額給付金</a:t>
          </a:r>
          <a:r>
            <a:rPr kumimoji="1" lang="en-US" altLang="ja-JP" sz="1300">
              <a:latin typeface="ＭＳ Ｐゴシック" panose="020B0600070205080204" pitchFamily="50" charset="-128"/>
              <a:ea typeface="ＭＳ Ｐゴシック" panose="020B0600070205080204" pitchFamily="50" charset="-128"/>
            </a:rPr>
            <a:t>(1,391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終了による補助費の減額が主な要因である。</a:t>
          </a:r>
        </a:p>
        <a:p>
          <a:r>
            <a:rPr kumimoji="1" lang="ja-JP" altLang="en-US" sz="1300">
              <a:latin typeface="ＭＳ Ｐゴシック" panose="020B0600070205080204" pitchFamily="50" charset="-128"/>
              <a:ea typeface="ＭＳ Ｐゴシック" panose="020B0600070205080204" pitchFamily="50" charset="-128"/>
            </a:rPr>
            <a:t>　公債費が</a:t>
          </a:r>
          <a:r>
            <a:rPr kumimoji="1" lang="en-US" altLang="ja-JP" sz="1300">
              <a:latin typeface="ＭＳ Ｐゴシック" panose="020B0600070205080204" pitchFamily="50" charset="-128"/>
              <a:ea typeface="ＭＳ Ｐゴシック" panose="020B0600070205080204" pitchFamily="50" charset="-128"/>
            </a:rPr>
            <a:t>164,612</a:t>
          </a:r>
          <a:r>
            <a:rPr kumimoji="1" lang="ja-JP" altLang="en-US" sz="1300">
              <a:latin typeface="ＭＳ Ｐゴシック" panose="020B0600070205080204" pitchFamily="50" charset="-128"/>
              <a:ea typeface="ＭＳ Ｐゴシック" panose="020B0600070205080204" pitchFamily="50" charset="-128"/>
            </a:rPr>
            <a:t>円と類似団体中最も多くなっているが、各種行政サービスに係る施設を単独地方公共団体で整備しなければならないことや、漁港・港湾施設の整備など離島特有の事情から、普通建設事業費が嵩むことが要因である。</a:t>
          </a:r>
        </a:p>
        <a:p>
          <a:r>
            <a:rPr kumimoji="1" lang="ja-JP" altLang="en-US" sz="1300">
              <a:latin typeface="ＭＳ Ｐゴシック" panose="020B0600070205080204" pitchFamily="50" charset="-128"/>
              <a:ea typeface="ＭＳ Ｐゴシック" panose="020B0600070205080204" pitchFamily="50" charset="-128"/>
            </a:rPr>
            <a:t>　補助費等が類似団体内平均及び県平均値と比較して高額となっている背景には、隠岐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町村で共同運営している広域行政サービスへの負担金のほか、特定有人国境離島地域社会維持推進交付金・離島活性化交付金などを活用した事業を実施しているためである。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普通建設事業費は、新庁舎整備やジオパーク中核・拠点施設整備事業といった大規模事業が終了したことによる減額である。</a:t>
          </a:r>
        </a:p>
        <a:p>
          <a:r>
            <a:rPr kumimoji="1" lang="ja-JP" altLang="en-US" sz="1300">
              <a:latin typeface="ＭＳ Ｐゴシック" panose="020B0600070205080204" pitchFamily="50" charset="-128"/>
              <a:ea typeface="ＭＳ Ｐゴシック" panose="020B0600070205080204" pitchFamily="50" charset="-128"/>
            </a:rPr>
            <a:t>　災害復旧費の大きく増えているのは、令和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年度と立て続けに大きな水害を受けており、その復旧費が大幅に増えたのが要因である。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54661</xdr:rowOff>
    </xdr:from>
    <xdr:to>
      <xdr:col>24</xdr:col>
      <xdr:colOff>63500</xdr:colOff>
      <xdr:row>35</xdr:row>
      <xdr:rowOff>55575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5541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55575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1243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xdr:rowOff>
    </xdr:from>
    <xdr:to>
      <xdr:col>15</xdr:col>
      <xdr:colOff>50800</xdr:colOff>
      <xdr:row>35</xdr:row>
      <xdr:rowOff>25629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1243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25629</xdr:rowOff>
    </xdr:from>
    <xdr:to>
      <xdr:col>10</xdr:col>
      <xdr:colOff>114300</xdr:colOff>
      <xdr:row>35</xdr:row>
      <xdr:rowOff>42316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6379"/>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3861</xdr:rowOff>
    </xdr:from>
    <xdr:to>
      <xdr:col>24</xdr:col>
      <xdr:colOff>114300</xdr:colOff>
      <xdr:row>35</xdr:row>
      <xdr:rowOff>105461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26738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xdr:rowOff>
    </xdr:from>
    <xdr:to>
      <xdr:col>20</xdr:col>
      <xdr:colOff>38100</xdr:colOff>
      <xdr:row>35</xdr:row>
      <xdr:rowOff>106375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122902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132334</xdr:rowOff>
    </xdr:from>
    <xdr:to>
      <xdr:col>15</xdr:col>
      <xdr:colOff>101600</xdr:colOff>
      <xdr:row>35</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53611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146279</xdr:rowOff>
    </xdr:from>
    <xdr:to>
      <xdr:col>10</xdr:col>
      <xdr:colOff>165100</xdr:colOff>
      <xdr:row>35</xdr:row>
      <xdr:rowOff>76429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67556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162966</xdr:rowOff>
    </xdr:from>
    <xdr:to>
      <xdr:col>6</xdr:col>
      <xdr:colOff>38100</xdr:colOff>
      <xdr:row>35</xdr:row>
      <xdr:rowOff>93116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84243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115491</xdr:rowOff>
    </xdr:from>
    <xdr:to>
      <xdr:col>24</xdr:col>
      <xdr:colOff>63500</xdr:colOff>
      <xdr:row>54</xdr:row>
      <xdr:rowOff>145510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59441"/>
          <a:ext cx="838200" cy="5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115491</xdr:rowOff>
    </xdr:from>
    <xdr:to>
      <xdr:col>19</xdr:col>
      <xdr:colOff>177800</xdr:colOff>
      <xdr:row>52</xdr:row>
      <xdr:rowOff>78020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59441"/>
          <a:ext cx="889000" cy="1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78020</xdr:rowOff>
    </xdr:from>
    <xdr:to>
      <xdr:col>15</xdr:col>
      <xdr:colOff>50800</xdr:colOff>
      <xdr:row>55</xdr:row>
      <xdr:rowOff>23518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3420"/>
          <a:ext cx="889000" cy="4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23518</xdr:rowOff>
    </xdr:from>
    <xdr:to>
      <xdr:col>10</xdr:col>
      <xdr:colOff>114300</xdr:colOff>
      <xdr:row>55</xdr:row>
      <xdr:rowOff>70769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53268"/>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94710</xdr:rowOff>
    </xdr:from>
    <xdr:to>
      <xdr:col>24</xdr:col>
      <xdr:colOff>114300</xdr:colOff>
      <xdr:row>55</xdr:row>
      <xdr:rowOff>24860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117587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64691</xdr:rowOff>
    </xdr:from>
    <xdr:to>
      <xdr:col>20</xdr:col>
      <xdr:colOff>38100</xdr:colOff>
      <xdr:row>51</xdr:row>
      <xdr:rowOff>166291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11368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8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27220</xdr:rowOff>
    </xdr:from>
    <xdr:to>
      <xdr:col>15</xdr:col>
      <xdr:colOff>101600</xdr:colOff>
      <xdr:row>52</xdr:row>
      <xdr:rowOff>128820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145347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7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144168</xdr:rowOff>
    </xdr:from>
    <xdr:to>
      <xdr:col>10</xdr:col>
      <xdr:colOff>165100</xdr:colOff>
      <xdr:row>55</xdr:row>
      <xdr:rowOff>74318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90845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7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19969</xdr:rowOff>
    </xdr:from>
    <xdr:to>
      <xdr:col>6</xdr:col>
      <xdr:colOff>38100</xdr:colOff>
      <xdr:row>55</xdr:row>
      <xdr:rowOff>121569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138096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2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104306</xdr:rowOff>
    </xdr:from>
    <xdr:to>
      <xdr:col>24</xdr:col>
      <xdr:colOff>63500</xdr:colOff>
      <xdr:row>74</xdr:row>
      <xdr:rowOff>51878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20156"/>
          <a:ext cx="8382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51878</xdr:rowOff>
    </xdr:from>
    <xdr:to>
      <xdr:col>19</xdr:col>
      <xdr:colOff>177800</xdr:colOff>
      <xdr:row>74</xdr:row>
      <xdr:rowOff>74961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39178"/>
          <a:ext cx="889000" cy="2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74961</xdr:rowOff>
    </xdr:from>
    <xdr:to>
      <xdr:col>15</xdr:col>
      <xdr:colOff>50800</xdr:colOff>
      <xdr:row>74</xdr:row>
      <xdr:rowOff>101707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6226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80813</xdr:rowOff>
    </xdr:from>
    <xdr:to>
      <xdr:col>10</xdr:col>
      <xdr:colOff>114300</xdr:colOff>
      <xdr:row>74</xdr:row>
      <xdr:rowOff>101707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68113"/>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53506</xdr:rowOff>
    </xdr:from>
    <xdr:to>
      <xdr:col>24</xdr:col>
      <xdr:colOff>114300</xdr:colOff>
      <xdr:row>73</xdr:row>
      <xdr:rowOff>155106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76383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2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1078</xdr:rowOff>
    </xdr:from>
    <xdr:to>
      <xdr:col>20</xdr:col>
      <xdr:colOff>38100</xdr:colOff>
      <xdr:row>74</xdr:row>
      <xdr:rowOff>102678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119205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24161</xdr:rowOff>
    </xdr:from>
    <xdr:to>
      <xdr:col>15</xdr:col>
      <xdr:colOff>101600</xdr:colOff>
      <xdr:row>74</xdr:row>
      <xdr:rowOff>125761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142288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50907</xdr:rowOff>
    </xdr:from>
    <xdr:to>
      <xdr:col>10</xdr:col>
      <xdr:colOff>165100</xdr:colOff>
      <xdr:row>74</xdr:row>
      <xdr:rowOff>152507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169034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30013</xdr:rowOff>
    </xdr:from>
    <xdr:to>
      <xdr:col>6</xdr:col>
      <xdr:colOff>38100</xdr:colOff>
      <xdr:row>74</xdr:row>
      <xdr:rowOff>131613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148140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9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92455</xdr:rowOff>
    </xdr:from>
    <xdr:to>
      <xdr:col>24</xdr:col>
      <xdr:colOff>63500</xdr:colOff>
      <xdr:row>94</xdr:row>
      <xdr:rowOff>33275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5522955"/>
          <a:ext cx="838200" cy="6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22513</xdr:rowOff>
    </xdr:from>
    <xdr:to>
      <xdr:col>19</xdr:col>
      <xdr:colOff>177800</xdr:colOff>
      <xdr:row>94</xdr:row>
      <xdr:rowOff>33275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138813"/>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22513</xdr:rowOff>
    </xdr:from>
    <xdr:to>
      <xdr:col>15</xdr:col>
      <xdr:colOff>50800</xdr:colOff>
      <xdr:row>94</xdr:row>
      <xdr:rowOff>76561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138813"/>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23475</xdr:rowOff>
    </xdr:from>
    <xdr:to>
      <xdr:col>10</xdr:col>
      <xdr:colOff>114300</xdr:colOff>
      <xdr:row>94</xdr:row>
      <xdr:rowOff>76561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13977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41655</xdr:rowOff>
    </xdr:from>
    <xdr:to>
      <xdr:col>24</xdr:col>
      <xdr:colOff>114300</xdr:colOff>
      <xdr:row>90</xdr:row>
      <xdr:rowOff>143255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4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166132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42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153925</xdr:rowOff>
    </xdr:from>
    <xdr:to>
      <xdr:col>20</xdr:col>
      <xdr:colOff>38100</xdr:colOff>
      <xdr:row>94</xdr:row>
      <xdr:rowOff>84075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100602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143163</xdr:rowOff>
    </xdr:from>
    <xdr:to>
      <xdr:col>15</xdr:col>
      <xdr:colOff>101600</xdr:colOff>
      <xdr:row>94</xdr:row>
      <xdr:rowOff>73313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8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89840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6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25761</xdr:rowOff>
    </xdr:from>
    <xdr:to>
      <xdr:col>10</xdr:col>
      <xdr:colOff>165100</xdr:colOff>
      <xdr:row>94</xdr:row>
      <xdr:rowOff>127361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1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143888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91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144125</xdr:rowOff>
    </xdr:from>
    <xdr:to>
      <xdr:col>6</xdr:col>
      <xdr:colOff>38100</xdr:colOff>
      <xdr:row>94</xdr:row>
      <xdr:rowOff>74275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0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90802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8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156210</xdr:rowOff>
    </xdr:from>
    <xdr:to>
      <xdr:col>55</xdr:col>
      <xdr:colOff>0</xdr:colOff>
      <xdr:row>37</xdr:row>
      <xdr:rowOff>148209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28410"/>
          <a:ext cx="8382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80264</xdr:rowOff>
    </xdr:from>
    <xdr:to>
      <xdr:col>50</xdr:col>
      <xdr:colOff>114300</xdr:colOff>
      <xdr:row>36</xdr:row>
      <xdr:rowOff>156210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52464"/>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73787</xdr:rowOff>
    </xdr:from>
    <xdr:to>
      <xdr:col>45</xdr:col>
      <xdr:colOff>177800</xdr:colOff>
      <xdr:row>36</xdr:row>
      <xdr:rowOff>80264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2459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62357</xdr:rowOff>
    </xdr:from>
    <xdr:to>
      <xdr:col>41</xdr:col>
      <xdr:colOff>50800</xdr:colOff>
      <xdr:row>36</xdr:row>
      <xdr:rowOff>73787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345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97409</xdr:rowOff>
    </xdr:from>
    <xdr:to>
      <xdr:col>55</xdr:col>
      <xdr:colOff>50800</xdr:colOff>
      <xdr:row>38</xdr:row>
      <xdr:rowOff>27560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10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120286</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105410</xdr:rowOff>
    </xdr:from>
    <xdr:to>
      <xdr:col>50</xdr:col>
      <xdr:colOff>165100</xdr:colOff>
      <xdr:row>37</xdr:row>
      <xdr:rowOff>35560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52087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29464</xdr:rowOff>
    </xdr:from>
    <xdr:to>
      <xdr:col>46</xdr:col>
      <xdr:colOff>38100</xdr:colOff>
      <xdr:row>36</xdr:row>
      <xdr:rowOff>131064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147591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22987</xdr:rowOff>
    </xdr:from>
    <xdr:to>
      <xdr:col>41</xdr:col>
      <xdr:colOff>101600</xdr:colOff>
      <xdr:row>36</xdr:row>
      <xdr:rowOff>124587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141114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11557</xdr:rowOff>
    </xdr:from>
    <xdr:to>
      <xdr:col>36</xdr:col>
      <xdr:colOff>165100</xdr:colOff>
      <xdr:row>36</xdr:row>
      <xdr:rowOff>113157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129684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72689</xdr:rowOff>
    </xdr:from>
    <xdr:to>
      <xdr:col>55</xdr:col>
      <xdr:colOff>0</xdr:colOff>
      <xdr:row>55</xdr:row>
      <xdr:rowOff>107193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02439"/>
          <a:ext cx="8382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72689</xdr:rowOff>
    </xdr:from>
    <xdr:to>
      <xdr:col>50</xdr:col>
      <xdr:colOff>114300</xdr:colOff>
      <xdr:row>55</xdr:row>
      <xdr:rowOff>134420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02439"/>
          <a:ext cx="8890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134420</xdr:rowOff>
    </xdr:from>
    <xdr:to>
      <xdr:col>45</xdr:col>
      <xdr:colOff>177800</xdr:colOff>
      <xdr:row>55</xdr:row>
      <xdr:rowOff>137651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564170"/>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89674</xdr:rowOff>
    </xdr:from>
    <xdr:to>
      <xdr:col>41</xdr:col>
      <xdr:colOff>50800</xdr:colOff>
      <xdr:row>55</xdr:row>
      <xdr:rowOff>137651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347974"/>
          <a:ext cx="889000" cy="2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56393</xdr:rowOff>
    </xdr:from>
    <xdr:to>
      <xdr:col>55</xdr:col>
      <xdr:colOff>50800</xdr:colOff>
      <xdr:row>55</xdr:row>
      <xdr:rowOff>157993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79270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21889</xdr:rowOff>
    </xdr:from>
    <xdr:to>
      <xdr:col>50</xdr:col>
      <xdr:colOff>165100</xdr:colOff>
      <xdr:row>55</xdr:row>
      <xdr:rowOff>123489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140016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83620</xdr:rowOff>
    </xdr:from>
    <xdr:to>
      <xdr:col>46</xdr:col>
      <xdr:colOff>38100</xdr:colOff>
      <xdr:row>56</xdr:row>
      <xdr:rowOff>13770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30297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86851</xdr:rowOff>
    </xdr:from>
    <xdr:to>
      <xdr:col>41</xdr:col>
      <xdr:colOff>101600</xdr:colOff>
      <xdr:row>56</xdr:row>
      <xdr:rowOff>17001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33528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38874</xdr:rowOff>
    </xdr:from>
    <xdr:to>
      <xdr:col>36</xdr:col>
      <xdr:colOff>165100</xdr:colOff>
      <xdr:row>54</xdr:row>
      <xdr:rowOff>140474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157001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07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41239</xdr:rowOff>
    </xdr:from>
    <xdr:to>
      <xdr:col>55</xdr:col>
      <xdr:colOff>0</xdr:colOff>
      <xdr:row>75</xdr:row>
      <xdr:rowOff>53442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28539"/>
          <a:ext cx="838200" cy="1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41239</xdr:rowOff>
    </xdr:from>
    <xdr:to>
      <xdr:col>50</xdr:col>
      <xdr:colOff>114300</xdr:colOff>
      <xdr:row>77</xdr:row>
      <xdr:rowOff>38016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28539"/>
          <a:ext cx="889000" cy="5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6045</xdr:rowOff>
    </xdr:from>
    <xdr:to>
      <xdr:col>45</xdr:col>
      <xdr:colOff>177800</xdr:colOff>
      <xdr:row>77</xdr:row>
      <xdr:rowOff>38016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07695"/>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16779</xdr:rowOff>
    </xdr:from>
    <xdr:to>
      <xdr:col>41</xdr:col>
      <xdr:colOff>50800</xdr:colOff>
      <xdr:row>77</xdr:row>
      <xdr:rowOff>6045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46979"/>
          <a:ext cx="889000" cy="1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2642</xdr:rowOff>
    </xdr:from>
    <xdr:to>
      <xdr:col>55</xdr:col>
      <xdr:colOff>50800</xdr:colOff>
      <xdr:row>75</xdr:row>
      <xdr:rowOff>104242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25519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161889</xdr:rowOff>
    </xdr:from>
    <xdr:to>
      <xdr:col>50</xdr:col>
      <xdr:colOff>165100</xdr:colOff>
      <xdr:row>74</xdr:row>
      <xdr:rowOff>92039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108566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158666</xdr:rowOff>
    </xdr:from>
    <xdr:to>
      <xdr:col>46</xdr:col>
      <xdr:colOff>38100</xdr:colOff>
      <xdr:row>77</xdr:row>
      <xdr:rowOff>88816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105343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126695</xdr:rowOff>
    </xdr:from>
    <xdr:to>
      <xdr:col>41</xdr:col>
      <xdr:colOff>101600</xdr:colOff>
      <xdr:row>77</xdr:row>
      <xdr:rowOff>56845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73372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137429</xdr:rowOff>
    </xdr:from>
    <xdr:to>
      <xdr:col>36</xdr:col>
      <xdr:colOff>165100</xdr:colOff>
      <xdr:row>76</xdr:row>
      <xdr:rowOff>67579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84106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4483</xdr:rowOff>
    </xdr:from>
    <xdr:to>
      <xdr:col>55</xdr:col>
      <xdr:colOff>0</xdr:colOff>
      <xdr:row>95</xdr:row>
      <xdr:rowOff>81886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120783"/>
          <a:ext cx="838200" cy="24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4483</xdr:rowOff>
    </xdr:from>
    <xdr:to>
      <xdr:col>50</xdr:col>
      <xdr:colOff>114300</xdr:colOff>
      <xdr:row>94</xdr:row>
      <xdr:rowOff>49898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120783"/>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49898</xdr:rowOff>
    </xdr:from>
    <xdr:to>
      <xdr:col>45</xdr:col>
      <xdr:colOff>177800</xdr:colOff>
      <xdr:row>95</xdr:row>
      <xdr:rowOff>74847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66198"/>
          <a:ext cx="889000" cy="19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72225</xdr:rowOff>
    </xdr:from>
    <xdr:to>
      <xdr:col>41</xdr:col>
      <xdr:colOff>50800</xdr:colOff>
      <xdr:row>95</xdr:row>
      <xdr:rowOff>74847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88525"/>
          <a:ext cx="889000" cy="17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31086</xdr:rowOff>
    </xdr:from>
    <xdr:to>
      <xdr:col>55</xdr:col>
      <xdr:colOff>50800</xdr:colOff>
      <xdr:row>95</xdr:row>
      <xdr:rowOff>132686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125133</xdr:rowOff>
    </xdr:from>
    <xdr:to>
      <xdr:col>50</xdr:col>
      <xdr:colOff>165100</xdr:colOff>
      <xdr:row>94</xdr:row>
      <xdr:rowOff>55283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71810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84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170548</xdr:rowOff>
    </xdr:from>
    <xdr:to>
      <xdr:col>46</xdr:col>
      <xdr:colOff>38100</xdr:colOff>
      <xdr:row>94</xdr:row>
      <xdr:rowOff>100698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117225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89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24047</xdr:rowOff>
    </xdr:from>
    <xdr:to>
      <xdr:col>41</xdr:col>
      <xdr:colOff>101600</xdr:colOff>
      <xdr:row>95</xdr:row>
      <xdr:rowOff>125647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142174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21425</xdr:rowOff>
    </xdr:from>
    <xdr:to>
      <xdr:col>36</xdr:col>
      <xdr:colOff>165100</xdr:colOff>
      <xdr:row>94</xdr:row>
      <xdr:rowOff>123025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139552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1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149873</xdr:rowOff>
    </xdr:from>
    <xdr:to>
      <xdr:col>85</xdr:col>
      <xdr:colOff>127000</xdr:colOff>
      <xdr:row>36</xdr:row>
      <xdr:rowOff>38626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50623"/>
          <a:ext cx="838200" cy="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161270</xdr:rowOff>
    </xdr:from>
    <xdr:to>
      <xdr:col>81</xdr:col>
      <xdr:colOff>50800</xdr:colOff>
      <xdr:row>35</xdr:row>
      <xdr:rowOff>149873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819120"/>
          <a:ext cx="889000" cy="3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138214</xdr:rowOff>
    </xdr:from>
    <xdr:to>
      <xdr:col>76</xdr:col>
      <xdr:colOff>114300</xdr:colOff>
      <xdr:row>33</xdr:row>
      <xdr:rowOff>161270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453164"/>
          <a:ext cx="889000" cy="3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138214</xdr:rowOff>
    </xdr:from>
    <xdr:to>
      <xdr:col>71</xdr:col>
      <xdr:colOff>177800</xdr:colOff>
      <xdr:row>32</xdr:row>
      <xdr:rowOff>64311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453164"/>
          <a:ext cx="8890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159276</xdr:rowOff>
    </xdr:from>
    <xdr:to>
      <xdr:col>85</xdr:col>
      <xdr:colOff>177800</xdr:colOff>
      <xdr:row>36</xdr:row>
      <xdr:rowOff>89426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99073</xdr:rowOff>
    </xdr:from>
    <xdr:to>
      <xdr:col>81</xdr:col>
      <xdr:colOff>101600</xdr:colOff>
      <xdr:row>36</xdr:row>
      <xdr:rowOff>29223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45750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110470</xdr:rowOff>
    </xdr:from>
    <xdr:to>
      <xdr:col>76</xdr:col>
      <xdr:colOff>165100</xdr:colOff>
      <xdr:row>34</xdr:row>
      <xdr:rowOff>40620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7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57147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87414</xdr:rowOff>
    </xdr:from>
    <xdr:to>
      <xdr:col>72</xdr:col>
      <xdr:colOff>38100</xdr:colOff>
      <xdr:row>32</xdr:row>
      <xdr:rowOff>17564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4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34091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1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13511</xdr:rowOff>
    </xdr:from>
    <xdr:to>
      <xdr:col>67</xdr:col>
      <xdr:colOff>101600</xdr:colOff>
      <xdr:row>32</xdr:row>
      <xdr:rowOff>115111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131638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2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34320</xdr:rowOff>
    </xdr:from>
    <xdr:to>
      <xdr:col>85</xdr:col>
      <xdr:colOff>127000</xdr:colOff>
      <xdr:row>56</xdr:row>
      <xdr:rowOff>72665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292620"/>
          <a:ext cx="838200" cy="3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34320</xdr:rowOff>
    </xdr:from>
    <xdr:to>
      <xdr:col>81</xdr:col>
      <xdr:colOff>50800</xdr:colOff>
      <xdr:row>55</xdr:row>
      <xdr:rowOff>99155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292620"/>
          <a:ext cx="889000" cy="2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99155</xdr:rowOff>
    </xdr:from>
    <xdr:to>
      <xdr:col>76</xdr:col>
      <xdr:colOff>114300</xdr:colOff>
      <xdr:row>56</xdr:row>
      <xdr:rowOff>68692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28905"/>
          <a:ext cx="889000" cy="1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68692</xdr:rowOff>
    </xdr:from>
    <xdr:to>
      <xdr:col>71</xdr:col>
      <xdr:colOff>177800</xdr:colOff>
      <xdr:row>56</xdr:row>
      <xdr:rowOff>90240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69892"/>
          <a:ext cx="889000" cy="2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21865</xdr:rowOff>
    </xdr:from>
    <xdr:to>
      <xdr:col>85</xdr:col>
      <xdr:colOff>177800</xdr:colOff>
      <xdr:row>56</xdr:row>
      <xdr:rowOff>123465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44742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154970</xdr:rowOff>
    </xdr:from>
    <xdr:to>
      <xdr:col>81</xdr:col>
      <xdr:colOff>101600</xdr:colOff>
      <xdr:row>54</xdr:row>
      <xdr:rowOff>85120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101647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0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48355</xdr:rowOff>
    </xdr:from>
    <xdr:to>
      <xdr:col>76</xdr:col>
      <xdr:colOff>165100</xdr:colOff>
      <xdr:row>55</xdr:row>
      <xdr:rowOff>149955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166482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25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17892</xdr:rowOff>
    </xdr:from>
    <xdr:to>
      <xdr:col>72</xdr:col>
      <xdr:colOff>38100</xdr:colOff>
      <xdr:row>56</xdr:row>
      <xdr:rowOff>119492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136019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39440</xdr:rowOff>
    </xdr:from>
    <xdr:to>
      <xdr:col>67</xdr:col>
      <xdr:colOff>101600</xdr:colOff>
      <xdr:row>56</xdr:row>
      <xdr:rowOff>141040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157567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135528</xdr:rowOff>
    </xdr:from>
    <xdr:to>
      <xdr:col>85</xdr:col>
      <xdr:colOff>127000</xdr:colOff>
      <xdr:row>75</xdr:row>
      <xdr:rowOff>78225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2137028"/>
          <a:ext cx="838200" cy="7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78225</xdr:rowOff>
    </xdr:from>
    <xdr:to>
      <xdr:col>81</xdr:col>
      <xdr:colOff>50800</xdr:colOff>
      <xdr:row>78</xdr:row>
      <xdr:rowOff>90799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936975"/>
          <a:ext cx="889000" cy="5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12198</xdr:rowOff>
    </xdr:from>
    <xdr:to>
      <xdr:col>76</xdr:col>
      <xdr:colOff>114300</xdr:colOff>
      <xdr:row>78</xdr:row>
      <xdr:rowOff>90799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85298"/>
          <a:ext cx="889000" cy="7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12198</xdr:rowOff>
    </xdr:from>
    <xdr:to>
      <xdr:col>71</xdr:col>
      <xdr:colOff>177800</xdr:colOff>
      <xdr:row>78</xdr:row>
      <xdr:rowOff>170218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85298"/>
          <a:ext cx="889000" cy="1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84728</xdr:rowOff>
    </xdr:from>
    <xdr:to>
      <xdr:col>85</xdr:col>
      <xdr:colOff>177800</xdr:colOff>
      <xdr:row>71</xdr:row>
      <xdr:rowOff>14878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0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37755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0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27425</xdr:rowOff>
    </xdr:from>
    <xdr:to>
      <xdr:col>81</xdr:col>
      <xdr:colOff>101600</xdr:colOff>
      <xdr:row>75</xdr:row>
      <xdr:rowOff>129025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8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145552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6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39999</xdr:rowOff>
    </xdr:from>
    <xdr:to>
      <xdr:col>76</xdr:col>
      <xdr:colOff>165100</xdr:colOff>
      <xdr:row>78</xdr:row>
      <xdr:rowOff>141599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158126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8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132848</xdr:rowOff>
    </xdr:from>
    <xdr:to>
      <xdr:col>72</xdr:col>
      <xdr:colOff>38100</xdr:colOff>
      <xdr:row>78</xdr:row>
      <xdr:rowOff>62998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79525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119418</xdr:rowOff>
    </xdr:from>
    <xdr:to>
      <xdr:col>67</xdr:col>
      <xdr:colOff>101600</xdr:colOff>
      <xdr:row>79</xdr:row>
      <xdr:rowOff>49568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66095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161706</xdr:rowOff>
    </xdr:from>
    <xdr:to>
      <xdr:col>85</xdr:col>
      <xdr:colOff>126364</xdr:colOff>
      <xdr:row>99</xdr:row>
      <xdr:rowOff>16035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63656"/>
          <a:ext cx="1269" cy="122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19862</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16035</xdr:rowOff>
    </xdr:from>
    <xdr:to>
      <xdr:col>86</xdr:col>
      <xdr:colOff>25400</xdr:colOff>
      <xdr:row>99</xdr:row>
      <xdr:rowOff>16035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108383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53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161706</xdr:rowOff>
    </xdr:from>
    <xdr:to>
      <xdr:col>86</xdr:col>
      <xdr:colOff>25400</xdr:colOff>
      <xdr:row>91</xdr:row>
      <xdr:rowOff>161706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119994</xdr:rowOff>
    </xdr:from>
    <xdr:to>
      <xdr:col>85</xdr:col>
      <xdr:colOff>127000</xdr:colOff>
      <xdr:row>91</xdr:row>
      <xdr:rowOff>161706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721944"/>
          <a:ext cx="8382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30743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52316</xdr:rowOff>
    </xdr:from>
    <xdr:to>
      <xdr:col>85</xdr:col>
      <xdr:colOff>177800</xdr:colOff>
      <xdr:row>96</xdr:row>
      <xdr:rowOff>153916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119994</xdr:rowOff>
    </xdr:from>
    <xdr:to>
      <xdr:col>81</xdr:col>
      <xdr:colOff>50800</xdr:colOff>
      <xdr:row>91</xdr:row>
      <xdr:rowOff>156060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721944"/>
          <a:ext cx="8890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66810</xdr:rowOff>
    </xdr:from>
    <xdr:to>
      <xdr:col>81</xdr:col>
      <xdr:colOff>101600</xdr:colOff>
      <xdr:row>96</xdr:row>
      <xdr:rowOff>168410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159537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22337</xdr:rowOff>
    </xdr:from>
    <xdr:to>
      <xdr:col>76</xdr:col>
      <xdr:colOff>114300</xdr:colOff>
      <xdr:row>91</xdr:row>
      <xdr:rowOff>156060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624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96101</xdr:rowOff>
    </xdr:from>
    <xdr:to>
      <xdr:col>76</xdr:col>
      <xdr:colOff>165100</xdr:colOff>
      <xdr:row>97</xdr:row>
      <xdr:rowOff>26251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17378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96715</xdr:rowOff>
    </xdr:from>
    <xdr:to>
      <xdr:col>71</xdr:col>
      <xdr:colOff>177800</xdr:colOff>
      <xdr:row>91</xdr:row>
      <xdr:rowOff>22337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5527215"/>
          <a:ext cx="8890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109048</xdr:rowOff>
    </xdr:from>
    <xdr:to>
      <xdr:col>72</xdr:col>
      <xdr:colOff>38100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30325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110525</xdr:rowOff>
    </xdr:from>
    <xdr:to>
      <xdr:col>67</xdr:col>
      <xdr:colOff>101600</xdr:colOff>
      <xdr:row>97</xdr:row>
      <xdr:rowOff>40675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31802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110906</xdr:rowOff>
    </xdr:from>
    <xdr:to>
      <xdr:col>85</xdr:col>
      <xdr:colOff>177800</xdr:colOff>
      <xdr:row>92</xdr:row>
      <xdr:rowOff>41056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63933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66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69194</xdr:rowOff>
    </xdr:from>
    <xdr:to>
      <xdr:col>81</xdr:col>
      <xdr:colOff>101600</xdr:colOff>
      <xdr:row>91</xdr:row>
      <xdr:rowOff>170794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15871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44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105260</xdr:rowOff>
    </xdr:from>
    <xdr:to>
      <xdr:col>76</xdr:col>
      <xdr:colOff>165100</xdr:colOff>
      <xdr:row>92</xdr:row>
      <xdr:rowOff>35410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51937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48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142987</xdr:rowOff>
    </xdr:from>
    <xdr:to>
      <xdr:col>72</xdr:col>
      <xdr:colOff>38100</xdr:colOff>
      <xdr:row>91</xdr:row>
      <xdr:rowOff>73137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89664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45915</xdr:rowOff>
    </xdr:from>
    <xdr:to>
      <xdr:col>67</xdr:col>
      <xdr:colOff>101600</xdr:colOff>
      <xdr:row>90</xdr:row>
      <xdr:rowOff>147515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164042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総務費が大きく減っているのは、特別定額給付金の減額（▲</a:t>
          </a:r>
          <a:r>
            <a:rPr kumimoji="1" lang="en-US" altLang="ja-JP" sz="1300">
              <a:latin typeface="ＭＳ Ｐゴシック" panose="020B0600070205080204" pitchFamily="50" charset="-128"/>
              <a:ea typeface="ＭＳ Ｐゴシック" panose="020B0600070205080204" pitchFamily="50" charset="-128"/>
            </a:rPr>
            <a:t>1,396</a:t>
          </a:r>
          <a:r>
            <a:rPr kumimoji="1" lang="ja-JP" altLang="en-US" sz="1300">
              <a:latin typeface="ＭＳ Ｐゴシック" panose="020B0600070205080204" pitchFamily="50" charset="-128"/>
              <a:ea typeface="ＭＳ Ｐゴシック" panose="020B0600070205080204" pitchFamily="50" charset="-128"/>
            </a:rPr>
            <a:t>百万円）と、庁舎整備事業費の終了が大きく減った（▲</a:t>
          </a:r>
          <a:r>
            <a:rPr kumimoji="1" lang="en-US" altLang="ja-JP" sz="1300">
              <a:latin typeface="ＭＳ Ｐゴシック" panose="020B0600070205080204" pitchFamily="50" charset="-128"/>
              <a:ea typeface="ＭＳ Ｐゴシック" panose="020B0600070205080204" pitchFamily="50" charset="-128"/>
            </a:rPr>
            <a:t>1,247</a:t>
          </a:r>
          <a:r>
            <a:rPr kumimoji="1" lang="ja-JP" altLang="en-US" sz="1300">
              <a:latin typeface="ＭＳ Ｐゴシック" panose="020B0600070205080204" pitchFamily="50" charset="-128"/>
              <a:ea typeface="ＭＳ Ｐゴシック" panose="020B0600070205080204" pitchFamily="50" charset="-128"/>
            </a:rPr>
            <a:t>百万円）ためである。　</a:t>
          </a:r>
        </a:p>
        <a:p>
          <a:r>
            <a:rPr kumimoji="1" lang="ja-JP" altLang="en-US" sz="1300">
              <a:latin typeface="ＭＳ Ｐゴシック" panose="020B0600070205080204" pitchFamily="50" charset="-128"/>
              <a:ea typeface="ＭＳ Ｐゴシック" panose="020B0600070205080204" pitchFamily="50" charset="-128"/>
            </a:rPr>
            <a:t>　衛生費決算額は、住民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109,645</a:t>
          </a:r>
          <a:r>
            <a:rPr kumimoji="1" lang="ja-JP" altLang="en-US" sz="1300">
              <a:latin typeface="ＭＳ Ｐゴシック" panose="020B0600070205080204" pitchFamily="50" charset="-128"/>
              <a:ea typeface="ＭＳ Ｐゴシック" panose="020B0600070205080204" pitchFamily="50" charset="-128"/>
            </a:rPr>
            <a:t>円もの増額となったのは、一般廃棄物処理施設（清掃センター）の大規模な改修事業（</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百万円）が始まったためである。</a:t>
          </a:r>
        </a:p>
        <a:p>
          <a:r>
            <a:rPr kumimoji="1" lang="ja-JP" altLang="en-US" sz="1300">
              <a:latin typeface="ＭＳ Ｐゴシック" panose="020B0600070205080204" pitchFamily="50" charset="-128"/>
              <a:ea typeface="ＭＳ Ｐゴシック" panose="020B0600070205080204" pitchFamily="50" charset="-128"/>
            </a:rPr>
            <a:t>　災害復旧費の大きく増えているのは、令和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年度と立て続けに大きな水害を受けており、その復旧費が大幅に増えたのが要因である。</a:t>
          </a:r>
        </a:p>
        <a:p>
          <a:r>
            <a:rPr kumimoji="1" lang="ja-JP" altLang="en-US" sz="1300">
              <a:latin typeface="ＭＳ Ｐゴシック" panose="020B0600070205080204" pitchFamily="50" charset="-128"/>
              <a:ea typeface="ＭＳ Ｐゴシック" panose="020B0600070205080204" pitchFamily="50" charset="-128"/>
            </a:rPr>
            <a:t>　その他の費目についても、類似団体内平均値を超えている状況である。全体を通して離島であるという地域特性と地形的要因により集落が点在していることで人件費・物件費が高くなることが要因である。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財政調整基金については中期的な見通しのもとに、最低水準の取り崩しに努めている。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は財政調整基金を取り崩していないが、標準財政規模が大きくなったため比率は</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実質収支額は横ばいで推移している。今後も事務事業の見直し等歳出の合理化を推進し、健全な行財政運営に努めていく。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標準財政規模に比した黒字のほとんどを上水道事業会計及び一般会計で占めている。上水道事業会計の黒字は企業債償還額の減少から成るものである。上水道事業会計は平成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年度に簡易水道事業特別会計と統合したこともあり、今後は経営の悪化が予測され、経年劣化した施設の修繕費も増えることから、水道料金の適正な改正を視野に収益の確保を行っていく。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5287_&#38560;&#23696;&#12398;&#237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90.2</v>
          </cell>
          <cell r="BX51">
            <v>95.7</v>
          </cell>
          <cell r="CF51">
            <v>112.7</v>
          </cell>
          <cell r="CN51">
            <v>131.80000000000001</v>
          </cell>
          <cell r="CV51">
            <v>124.4</v>
          </cell>
        </row>
        <row r="53">
          <cell r="BP53">
            <v>53.8</v>
          </cell>
          <cell r="BX53">
            <v>55.6</v>
          </cell>
          <cell r="CF53">
            <v>56.8</v>
          </cell>
          <cell r="CN53">
            <v>57.5</v>
          </cell>
          <cell r="CV53">
            <v>59</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BP73">
            <v>90.2</v>
          </cell>
          <cell r="BX73">
            <v>95.7</v>
          </cell>
          <cell r="CF73">
            <v>112.7</v>
          </cell>
          <cell r="CN73">
            <v>131.80000000000001</v>
          </cell>
          <cell r="CV73">
            <v>124.4</v>
          </cell>
        </row>
        <row r="75">
          <cell r="BP75">
            <v>11.3</v>
          </cell>
          <cell r="BX75">
            <v>10.1</v>
          </cell>
          <cell r="CF75">
            <v>9.1999999999999993</v>
          </cell>
          <cell r="CN75">
            <v>9.8000000000000007</v>
          </cell>
          <cell r="CV75">
            <v>10.4</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18050741</v>
      </c>
      <c r="BO4" s="374"/>
      <c r="BP4" s="374"/>
      <c r="BQ4" s="374"/>
      <c r="BR4" s="374"/>
      <c r="BS4" s="374"/>
      <c r="BT4" s="374"/>
      <c r="BU4" s="375"/>
      <c r="BV4" s="373">
        <v>19875568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2.9</v>
      </c>
      <c r="CU4" s="380"/>
      <c r="CV4" s="380"/>
      <c r="CW4" s="380"/>
      <c r="CX4" s="380"/>
      <c r="CY4" s="380"/>
      <c r="CZ4" s="380"/>
      <c r="DA4" s="381"/>
      <c r="DB4" s="379">
        <v>2.9</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17727554</v>
      </c>
      <c r="BO5" s="411"/>
      <c r="BP5" s="411"/>
      <c r="BQ5" s="411"/>
      <c r="BR5" s="411"/>
      <c r="BS5" s="411"/>
      <c r="BT5" s="411"/>
      <c r="BU5" s="412"/>
      <c r="BV5" s="410">
        <v>19586182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86.1</v>
      </c>
      <c r="CU5" s="408"/>
      <c r="CV5" s="408"/>
      <c r="CW5" s="408"/>
      <c r="CX5" s="408"/>
      <c r="CY5" s="408"/>
      <c r="CZ5" s="408"/>
      <c r="DA5" s="409"/>
      <c r="DB5" s="407">
        <v>89</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323187</v>
      </c>
      <c r="BO6" s="411"/>
      <c r="BP6" s="411"/>
      <c r="BQ6" s="411"/>
      <c r="BR6" s="411"/>
      <c r="BS6" s="411"/>
      <c r="BT6" s="411"/>
      <c r="BU6" s="412"/>
      <c r="BV6" s="410">
        <v>289386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88.1</v>
      </c>
      <c r="CU6" s="448"/>
      <c r="CV6" s="448"/>
      <c r="CW6" s="448"/>
      <c r="CX6" s="448"/>
      <c r="CY6" s="448"/>
      <c r="CZ6" s="448"/>
      <c r="DA6" s="449"/>
      <c r="DB6" s="447">
        <v>91.4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71817</v>
      </c>
      <c r="BO7" s="411"/>
      <c r="BP7" s="411"/>
      <c r="BQ7" s="411"/>
      <c r="BR7" s="411"/>
      <c r="BS7" s="411"/>
      <c r="BT7" s="411"/>
      <c r="BU7" s="412"/>
      <c r="BV7" s="410">
        <v>44354</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8694118</v>
      </c>
      <c r="CU7" s="411"/>
      <c r="CV7" s="411"/>
      <c r="CW7" s="411"/>
      <c r="CX7" s="411"/>
      <c r="CY7" s="411"/>
      <c r="CZ7" s="411"/>
      <c r="DA7" s="412"/>
      <c r="DB7" s="410">
        <v>8499342</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102</v>
      </c>
      <c r="AV8" s="443"/>
      <c r="AW8" s="443"/>
      <c r="AX8" s="443"/>
      <c r="AY8" s="444" t="s">
        <v>109</v>
      </c>
      <c r="AZ8" s="445"/>
      <c r="BA8" s="445"/>
      <c r="BB8" s="445"/>
      <c r="BC8" s="445"/>
      <c r="BD8" s="445"/>
      <c r="BE8" s="445"/>
      <c r="BF8" s="445"/>
      <c r="BG8" s="445"/>
      <c r="BH8" s="445"/>
      <c r="BI8" s="445"/>
      <c r="BJ8" s="445"/>
      <c r="BK8" s="445"/>
      <c r="BL8" s="445"/>
      <c r="BM8" s="446"/>
      <c r="BN8" s="410">
        <v>251370</v>
      </c>
      <c r="BO8" s="411"/>
      <c r="BP8" s="411"/>
      <c r="BQ8" s="411"/>
      <c r="BR8" s="411"/>
      <c r="BS8" s="411"/>
      <c r="BT8" s="411"/>
      <c r="BU8" s="412"/>
      <c r="BV8" s="410">
        <v>245032</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0.2</v>
      </c>
      <c r="CU8" s="451"/>
      <c r="CV8" s="451"/>
      <c r="CW8" s="451"/>
      <c r="CX8" s="451"/>
      <c r="CY8" s="451"/>
      <c r="CZ8" s="451"/>
      <c r="DA8" s="452"/>
      <c r="DB8" s="450">
        <v>0.2</v>
      </c>
      <c r="DC8" s="451"/>
      <c r="DD8" s="451"/>
      <c r="DE8" s="451"/>
      <c r="DF8" s="451"/>
      <c r="DG8" s="451"/>
      <c r="DH8" s="451"/>
      <c r="DI8" s="452"/>
    </row>
    <row r="9" spans="1:119" ht="18.75" customHeight="1" thickBot="1" x14ac:dyDescent="0.25">
      <c r="A9" s="178"/>
      <c r="B9" s="404" t="s">
        <v>111</v>
      </c>
      <c r="C9" s="405"/>
      <c r="D9" s="405"/>
      <c r="E9" s="405"/>
      <c r="F9" s="405"/>
      <c r="G9" s="405"/>
      <c r="H9" s="405"/>
      <c r="I9" s="405"/>
      <c r="J9" s="405"/>
      <c r="K9" s="453"/>
      <c r="L9" s="454" t="s">
        <v>112</v>
      </c>
      <c r="M9" s="455"/>
      <c r="N9" s="455"/>
      <c r="O9" s="455"/>
      <c r="P9" s="455"/>
      <c r="Q9" s="456"/>
      <c r="R9" s="457">
        <v>13433</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6338</v>
      </c>
      <c r="BO9" s="411"/>
      <c r="BP9" s="411"/>
      <c r="BQ9" s="411"/>
      <c r="BR9" s="411"/>
      <c r="BS9" s="411"/>
      <c r="BT9" s="411"/>
      <c r="BU9" s="412"/>
      <c r="BV9" s="410">
        <v>33508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21</v>
      </c>
      <c r="CU9" s="408"/>
      <c r="CV9" s="408"/>
      <c r="CW9" s="408"/>
      <c r="CX9" s="408"/>
      <c r="CY9" s="408"/>
      <c r="CZ9" s="408"/>
      <c r="DA9" s="409"/>
      <c r="DB9" s="407">
        <v>21.6</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14608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37</v>
      </c>
      <c r="BO10" s="411"/>
      <c r="BP10" s="411"/>
      <c r="BQ10" s="411"/>
      <c r="BR10" s="411"/>
      <c r="BS10" s="411"/>
      <c r="BT10" s="411"/>
      <c r="BU10" s="412"/>
      <c r="BV10" s="410">
        <v>75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115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2">
      <c r="A12" s="178"/>
      <c r="B12" s="470" t="s">
        <v>129</v>
      </c>
      <c r="C12" s="471"/>
      <c r="D12" s="471"/>
      <c r="E12" s="471"/>
      <c r="F12" s="471"/>
      <c r="G12" s="471"/>
      <c r="H12" s="471"/>
      <c r="I12" s="471"/>
      <c r="J12" s="471"/>
      <c r="K12" s="472"/>
      <c r="L12" s="479" t="s">
        <v>130</v>
      </c>
      <c r="M12" s="480"/>
      <c r="N12" s="480"/>
      <c r="O12" s="480"/>
      <c r="P12" s="480"/>
      <c r="Q12" s="481"/>
      <c r="R12" s="482">
        <v>13725</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147572</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139</v>
      </c>
      <c r="N13" s="502"/>
      <c r="O13" s="502"/>
      <c r="P13" s="502"/>
      <c r="Q13" s="503"/>
      <c r="R13" s="494">
        <v>13647</v>
      </c>
      <c r="S13" s="495"/>
      <c r="T13" s="495"/>
      <c r="U13" s="495"/>
      <c r="V13" s="496"/>
      <c r="W13" s="426" t="s">
        <v>140</v>
      </c>
      <c r="X13" s="427"/>
      <c r="Y13" s="427"/>
      <c r="Z13" s="427"/>
      <c r="AA13" s="427"/>
      <c r="AB13" s="417"/>
      <c r="AC13" s="461">
        <v>629</v>
      </c>
      <c r="AD13" s="462"/>
      <c r="AE13" s="462"/>
      <c r="AF13" s="462"/>
      <c r="AG13" s="504"/>
      <c r="AH13" s="461">
        <v>786</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6375</v>
      </c>
      <c r="BO13" s="411"/>
      <c r="BP13" s="411"/>
      <c r="BQ13" s="411"/>
      <c r="BR13" s="411"/>
      <c r="BS13" s="411"/>
      <c r="BT13" s="411"/>
      <c r="BU13" s="412"/>
      <c r="BV13" s="410">
        <v>-113989</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10.4</v>
      </c>
      <c r="CU13" s="408"/>
      <c r="CV13" s="408"/>
      <c r="CW13" s="408"/>
      <c r="CX13" s="408"/>
      <c r="CY13" s="408"/>
      <c r="CZ13" s="408"/>
      <c r="DA13" s="409"/>
      <c r="DB13" s="407">
        <v>9.8000000000000007</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145</v>
      </c>
      <c r="M14" s="492"/>
      <c r="N14" s="492"/>
      <c r="O14" s="492"/>
      <c r="P14" s="492"/>
      <c r="Q14" s="493"/>
      <c r="R14" s="494">
        <v>13866</v>
      </c>
      <c r="S14" s="495"/>
      <c r="T14" s="495"/>
      <c r="U14" s="495"/>
      <c r="V14" s="496"/>
      <c r="W14" s="400"/>
      <c r="X14" s="401"/>
      <c r="Y14" s="401"/>
      <c r="Z14" s="401"/>
      <c r="AA14" s="401"/>
      <c r="AB14" s="390"/>
      <c r="AC14" s="497">
        <v>10</v>
      </c>
      <c r="AD14" s="498"/>
      <c r="AE14" s="498"/>
      <c r="AF14" s="498"/>
      <c r="AG14" s="499"/>
      <c r="AH14" s="497">
        <v>11.7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124.4</v>
      </c>
      <c r="CU14" s="509"/>
      <c r="CV14" s="509"/>
      <c r="CW14" s="509"/>
      <c r="CX14" s="509"/>
      <c r="CY14" s="509"/>
      <c r="CZ14" s="509"/>
      <c r="DA14" s="510"/>
      <c r="DB14" s="508">
        <v>131.80000000000001</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139</v>
      </c>
      <c r="N15" s="502"/>
      <c r="O15" s="502"/>
      <c r="P15" s="502"/>
      <c r="Q15" s="503"/>
      <c r="R15" s="494">
        <v>13780</v>
      </c>
      <c r="S15" s="495"/>
      <c r="T15" s="495"/>
      <c r="U15" s="495"/>
      <c r="V15" s="496"/>
      <c r="W15" s="426" t="s">
        <v>147</v>
      </c>
      <c r="X15" s="427"/>
      <c r="Y15" s="427"/>
      <c r="Z15" s="427"/>
      <c r="AA15" s="427"/>
      <c r="AB15" s="417"/>
      <c r="AC15" s="461">
        <v>997</v>
      </c>
      <c r="AD15" s="462"/>
      <c r="AE15" s="462"/>
      <c r="AF15" s="462"/>
      <c r="AG15" s="504"/>
      <c r="AH15" s="461">
        <v>1115</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1561194</v>
      </c>
      <c r="BO15" s="374"/>
      <c r="BP15" s="374"/>
      <c r="BQ15" s="374"/>
      <c r="BR15" s="374"/>
      <c r="BS15" s="374"/>
      <c r="BT15" s="374"/>
      <c r="BU15" s="375"/>
      <c r="BV15" s="373">
        <v>1599281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15.9</v>
      </c>
      <c r="AD16" s="498"/>
      <c r="AE16" s="498"/>
      <c r="AF16" s="498"/>
      <c r="AG16" s="499"/>
      <c r="AH16" s="497">
        <v>16.5</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8035172</v>
      </c>
      <c r="BO16" s="411"/>
      <c r="BP16" s="411"/>
      <c r="BQ16" s="411"/>
      <c r="BR16" s="411"/>
      <c r="BS16" s="411"/>
      <c r="BT16" s="411"/>
      <c r="BU16" s="412"/>
      <c r="BV16" s="410">
        <v>7886758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4651</v>
      </c>
      <c r="AD17" s="462"/>
      <c r="AE17" s="462"/>
      <c r="AF17" s="462"/>
      <c r="AG17" s="504"/>
      <c r="AH17" s="461">
        <v>4840</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1941476</v>
      </c>
      <c r="BO17" s="411"/>
      <c r="BP17" s="411"/>
      <c r="BQ17" s="411"/>
      <c r="BR17" s="411"/>
      <c r="BS17" s="411"/>
      <c r="BT17" s="411"/>
      <c r="BU17" s="412"/>
      <c r="BV17" s="410">
        <v>1986980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156</v>
      </c>
      <c r="C18" s="453"/>
      <c r="D18" s="453"/>
      <c r="E18" s="533"/>
      <c r="F18" s="533"/>
      <c r="G18" s="533"/>
      <c r="H18" s="533"/>
      <c r="I18" s="533"/>
      <c r="J18" s="533"/>
      <c r="K18" s="533"/>
      <c r="L18" s="534">
        <v>242.82</v>
      </c>
      <c r="M18" s="534"/>
      <c r="N18" s="534"/>
      <c r="O18" s="534"/>
      <c r="P18" s="534"/>
      <c r="Q18" s="534"/>
      <c r="R18" s="535"/>
      <c r="S18" s="535"/>
      <c r="T18" s="535"/>
      <c r="U18" s="535"/>
      <c r="V18" s="536"/>
      <c r="W18" s="428"/>
      <c r="X18" s="429"/>
      <c r="Y18" s="429"/>
      <c r="Z18" s="429"/>
      <c r="AA18" s="429"/>
      <c r="AB18" s="420"/>
      <c r="AC18" s="537">
        <v>74.099999999999994</v>
      </c>
      <c r="AD18" s="538"/>
      <c r="AE18" s="538"/>
      <c r="AF18" s="538"/>
      <c r="AG18" s="539"/>
      <c r="AH18" s="537">
        <v>71.8</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7499977</v>
      </c>
      <c r="BO18" s="411"/>
      <c r="BP18" s="411"/>
      <c r="BQ18" s="411"/>
      <c r="BR18" s="411"/>
      <c r="BS18" s="411"/>
      <c r="BT18" s="411"/>
      <c r="BU18" s="412"/>
      <c r="BV18" s="410">
        <v>7580163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158</v>
      </c>
      <c r="C19" s="453"/>
      <c r="D19" s="453"/>
      <c r="E19" s="533"/>
      <c r="F19" s="533"/>
      <c r="G19" s="533"/>
      <c r="H19" s="533"/>
      <c r="I19" s="533"/>
      <c r="J19" s="533"/>
      <c r="K19" s="533"/>
      <c r="L19" s="541">
        <v>55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10209090</v>
      </c>
      <c r="BO19" s="411"/>
      <c r="BP19" s="411"/>
      <c r="BQ19" s="411"/>
      <c r="BR19" s="411"/>
      <c r="BS19" s="411"/>
      <c r="BT19" s="411"/>
      <c r="BU19" s="412"/>
      <c r="BV19" s="410">
        <v>10322828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160</v>
      </c>
      <c r="C20" s="453"/>
      <c r="D20" s="453"/>
      <c r="E20" s="533"/>
      <c r="F20" s="533"/>
      <c r="G20" s="533"/>
      <c r="H20" s="533"/>
      <c r="I20" s="533"/>
      <c r="J20" s="533"/>
      <c r="K20" s="533"/>
      <c r="L20" s="541">
        <v>5962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28354181</v>
      </c>
      <c r="BO22" s="374"/>
      <c r="BP22" s="374"/>
      <c r="BQ22" s="374"/>
      <c r="BR22" s="374"/>
      <c r="BS22" s="374"/>
      <c r="BT22" s="374"/>
      <c r="BU22" s="375"/>
      <c r="BV22" s="373">
        <v>27469820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18120351</v>
      </c>
      <c r="BO23" s="411"/>
      <c r="BP23" s="411"/>
      <c r="BQ23" s="411"/>
      <c r="BR23" s="411"/>
      <c r="BS23" s="411"/>
      <c r="BT23" s="411"/>
      <c r="BU23" s="412"/>
      <c r="BV23" s="410">
        <v>16826279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170</v>
      </c>
      <c r="F24" s="440"/>
      <c r="G24" s="440"/>
      <c r="H24" s="440"/>
      <c r="I24" s="440"/>
      <c r="J24" s="440"/>
      <c r="K24" s="441"/>
      <c r="L24" s="461">
        <v>1</v>
      </c>
      <c r="M24" s="462"/>
      <c r="N24" s="462"/>
      <c r="O24" s="462"/>
      <c r="P24" s="504"/>
      <c r="Q24" s="461">
        <v>7362</v>
      </c>
      <c r="R24" s="462"/>
      <c r="S24" s="462"/>
      <c r="T24" s="462"/>
      <c r="U24" s="462"/>
      <c r="V24" s="504"/>
      <c r="W24" s="556"/>
      <c r="X24" s="557"/>
      <c r="Y24" s="558"/>
      <c r="Z24" s="460" t="s">
        <v>171</v>
      </c>
      <c r="AA24" s="440"/>
      <c r="AB24" s="440"/>
      <c r="AC24" s="440"/>
      <c r="AD24" s="440"/>
      <c r="AE24" s="440"/>
      <c r="AF24" s="440"/>
      <c r="AG24" s="441"/>
      <c r="AH24" s="461">
        <v>234</v>
      </c>
      <c r="AI24" s="462"/>
      <c r="AJ24" s="462"/>
      <c r="AK24" s="462"/>
      <c r="AL24" s="504"/>
      <c r="AM24" s="461">
        <v>752544</v>
      </c>
      <c r="AN24" s="462"/>
      <c r="AO24" s="462"/>
      <c r="AP24" s="462"/>
      <c r="AQ24" s="462"/>
      <c r="AR24" s="504"/>
      <c r="AS24" s="461">
        <v>3216</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23978701</v>
      </c>
      <c r="BO24" s="411"/>
      <c r="BP24" s="411"/>
      <c r="BQ24" s="411"/>
      <c r="BR24" s="411"/>
      <c r="BS24" s="411"/>
      <c r="BT24" s="411"/>
      <c r="BU24" s="412"/>
      <c r="BV24" s="410">
        <v>22887239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173</v>
      </c>
      <c r="F25" s="440"/>
      <c r="G25" s="440"/>
      <c r="H25" s="440"/>
      <c r="I25" s="440"/>
      <c r="J25" s="440"/>
      <c r="K25" s="441"/>
      <c r="L25" s="461">
        <v>1</v>
      </c>
      <c r="M25" s="462"/>
      <c r="N25" s="462"/>
      <c r="O25" s="462"/>
      <c r="P25" s="504"/>
      <c r="Q25" s="461">
        <v>6258</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176</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2280864</v>
      </c>
      <c r="BO25" s="374"/>
      <c r="BP25" s="374"/>
      <c r="BQ25" s="374"/>
      <c r="BR25" s="374"/>
      <c r="BS25" s="374"/>
      <c r="BT25" s="374"/>
      <c r="BU25" s="375"/>
      <c r="BV25" s="373">
        <v>3538106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5522</v>
      </c>
      <c r="R26" s="462"/>
      <c r="S26" s="462"/>
      <c r="T26" s="462"/>
      <c r="U26" s="462"/>
      <c r="V26" s="504"/>
      <c r="W26" s="556"/>
      <c r="X26" s="557"/>
      <c r="Y26" s="558"/>
      <c r="Z26" s="460" t="s">
        <v>179</v>
      </c>
      <c r="AA26" s="562"/>
      <c r="AB26" s="562"/>
      <c r="AC26" s="562"/>
      <c r="AD26" s="562"/>
      <c r="AE26" s="562"/>
      <c r="AF26" s="562"/>
      <c r="AG26" s="563"/>
      <c r="AH26" s="461">
        <v>21</v>
      </c>
      <c r="AI26" s="462"/>
      <c r="AJ26" s="462"/>
      <c r="AK26" s="462"/>
      <c r="AL26" s="504"/>
      <c r="AM26" s="461">
        <v>73164</v>
      </c>
      <c r="AN26" s="462"/>
      <c r="AO26" s="462"/>
      <c r="AP26" s="462"/>
      <c r="AQ26" s="462"/>
      <c r="AR26" s="504"/>
      <c r="AS26" s="461">
        <v>3484</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181</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182</v>
      </c>
      <c r="F27" s="440"/>
      <c r="G27" s="440"/>
      <c r="H27" s="440"/>
      <c r="I27" s="440"/>
      <c r="J27" s="440"/>
      <c r="K27" s="441"/>
      <c r="L27" s="461">
        <v>1</v>
      </c>
      <c r="M27" s="462"/>
      <c r="N27" s="462"/>
      <c r="O27" s="462"/>
      <c r="P27" s="504"/>
      <c r="Q27" s="461">
        <v>2970</v>
      </c>
      <c r="R27" s="462"/>
      <c r="S27" s="462"/>
      <c r="T27" s="462"/>
      <c r="U27" s="462"/>
      <c r="V27" s="504"/>
      <c r="W27" s="556"/>
      <c r="X27" s="557"/>
      <c r="Y27" s="558"/>
      <c r="Z27" s="460" t="s">
        <v>183</v>
      </c>
      <c r="AA27" s="440"/>
      <c r="AB27" s="440"/>
      <c r="AC27" s="440"/>
      <c r="AD27" s="440"/>
      <c r="AE27" s="440"/>
      <c r="AF27" s="440"/>
      <c r="AG27" s="441"/>
      <c r="AH27" s="461">
        <v>1</v>
      </c>
      <c r="AI27" s="462"/>
      <c r="AJ27" s="462"/>
      <c r="AK27" s="462"/>
      <c r="AL27" s="504"/>
      <c r="AM27" s="461" t="s">
        <v>184</v>
      </c>
      <c r="AN27" s="462"/>
      <c r="AO27" s="462"/>
      <c r="AP27" s="462"/>
      <c r="AQ27" s="462"/>
      <c r="AR27" s="504"/>
      <c r="AS27" s="461" t="s">
        <v>185</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v>281312</v>
      </c>
      <c r="BO27" s="530"/>
      <c r="BP27" s="530"/>
      <c r="BQ27" s="530"/>
      <c r="BR27" s="530"/>
      <c r="BS27" s="530"/>
      <c r="BT27" s="530"/>
      <c r="BU27" s="531"/>
      <c r="BV27" s="529">
        <v>281312</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187</v>
      </c>
      <c r="F28" s="440"/>
      <c r="G28" s="440"/>
      <c r="H28" s="440"/>
      <c r="I28" s="440"/>
      <c r="J28" s="440"/>
      <c r="K28" s="441"/>
      <c r="L28" s="461">
        <v>1</v>
      </c>
      <c r="M28" s="462"/>
      <c r="N28" s="462"/>
      <c r="O28" s="462"/>
      <c r="P28" s="504"/>
      <c r="Q28" s="461">
        <v>2460</v>
      </c>
      <c r="R28" s="462"/>
      <c r="S28" s="462"/>
      <c r="T28" s="462"/>
      <c r="U28" s="462"/>
      <c r="V28" s="504"/>
      <c r="W28" s="556"/>
      <c r="X28" s="557"/>
      <c r="Y28" s="558"/>
      <c r="Z28" s="460" t="s">
        <v>188</v>
      </c>
      <c r="AA28" s="440"/>
      <c r="AB28" s="440"/>
      <c r="AC28" s="440"/>
      <c r="AD28" s="440"/>
      <c r="AE28" s="440"/>
      <c r="AF28" s="440"/>
      <c r="AG28" s="441"/>
      <c r="AH28" s="461" t="s">
        <v>138</v>
      </c>
      <c r="AI28" s="462"/>
      <c r="AJ28" s="462"/>
      <c r="AK28" s="462"/>
      <c r="AL28" s="504"/>
      <c r="AM28" s="461" t="s">
        <v>176</v>
      </c>
      <c r="AN28" s="462"/>
      <c r="AO28" s="462"/>
      <c r="AP28" s="462"/>
      <c r="AQ28" s="462"/>
      <c r="AR28" s="504"/>
      <c r="AS28" s="461" t="s">
        <v>176</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1302142</v>
      </c>
      <c r="BO28" s="374"/>
      <c r="BP28" s="374"/>
      <c r="BQ28" s="374"/>
      <c r="BR28" s="374"/>
      <c r="BS28" s="374"/>
      <c r="BT28" s="374"/>
      <c r="BU28" s="375"/>
      <c r="BV28" s="373">
        <v>1302105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190</v>
      </c>
      <c r="F29" s="440"/>
      <c r="G29" s="440"/>
      <c r="H29" s="440"/>
      <c r="I29" s="440"/>
      <c r="J29" s="440"/>
      <c r="K29" s="441"/>
      <c r="L29" s="461">
        <v>14</v>
      </c>
      <c r="M29" s="462"/>
      <c r="N29" s="462"/>
      <c r="O29" s="462"/>
      <c r="P29" s="504"/>
      <c r="Q29" s="461">
        <v>2050</v>
      </c>
      <c r="R29" s="462"/>
      <c r="S29" s="462"/>
      <c r="T29" s="462"/>
      <c r="U29" s="462"/>
      <c r="V29" s="504"/>
      <c r="W29" s="559"/>
      <c r="X29" s="560"/>
      <c r="Y29" s="561"/>
      <c r="Z29" s="460" t="s">
        <v>191</v>
      </c>
      <c r="AA29" s="440"/>
      <c r="AB29" s="440"/>
      <c r="AC29" s="440"/>
      <c r="AD29" s="440"/>
      <c r="AE29" s="440"/>
      <c r="AF29" s="440"/>
      <c r="AG29" s="441"/>
      <c r="AH29" s="461">
        <v>235</v>
      </c>
      <c r="AI29" s="462"/>
      <c r="AJ29" s="462"/>
      <c r="AK29" s="462"/>
      <c r="AL29" s="504"/>
      <c r="AM29" s="461">
        <v>754759</v>
      </c>
      <c r="AN29" s="462"/>
      <c r="AO29" s="462"/>
      <c r="AP29" s="462"/>
      <c r="AQ29" s="462"/>
      <c r="AR29" s="504"/>
      <c r="AS29" s="461">
        <v>3212</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1582055</v>
      </c>
      <c r="BO29" s="411"/>
      <c r="BP29" s="411"/>
      <c r="BQ29" s="411"/>
      <c r="BR29" s="411"/>
      <c r="BS29" s="411"/>
      <c r="BT29" s="411"/>
      <c r="BU29" s="412"/>
      <c r="BV29" s="410">
        <v>1418341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99.3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2181506</v>
      </c>
      <c r="BO30" s="530"/>
      <c r="BP30" s="530"/>
      <c r="BQ30" s="530"/>
      <c r="BR30" s="530"/>
      <c r="BS30" s="530"/>
      <c r="BT30" s="530"/>
      <c r="BU30" s="531"/>
      <c r="BV30" s="529">
        <v>1958075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202</v>
      </c>
      <c r="V33" s="434"/>
      <c r="W33" s="399" t="s">
        <v>203</v>
      </c>
      <c r="X33" s="399"/>
      <c r="Y33" s="399"/>
      <c r="Z33" s="399"/>
      <c r="AA33" s="399"/>
      <c r="AB33" s="399"/>
      <c r="AC33" s="399"/>
      <c r="AD33" s="399"/>
      <c r="AE33" s="399"/>
      <c r="AF33" s="399"/>
      <c r="AG33" s="399"/>
      <c r="AH33" s="399"/>
      <c r="AI33" s="399"/>
      <c r="AJ33" s="399"/>
      <c r="AK33" s="399"/>
      <c r="AL33" s="203"/>
      <c r="AM33" s="434" t="s">
        <v>200</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208</v>
      </c>
      <c r="CP33" s="434"/>
      <c r="CQ33" s="399" t="s">
        <v>209</v>
      </c>
      <c r="CR33" s="399"/>
      <c r="CS33" s="399"/>
      <c r="CT33" s="399"/>
      <c r="CU33" s="399"/>
      <c r="CV33" s="399"/>
      <c r="CW33" s="399"/>
      <c r="CX33" s="399"/>
      <c r="CY33" s="399"/>
      <c r="CZ33" s="399"/>
      <c r="DA33" s="399"/>
      <c r="DB33" s="399"/>
      <c r="DC33" s="399"/>
      <c r="DD33" s="399"/>
      <c r="DE33" s="399"/>
      <c r="DF33" s="203"/>
      <c r="DG33" s="599" t="s">
        <v>210</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国民健康保険事業勘定特別会計</v>
      </c>
      <c r="X34" s="601"/>
      <c r="Y34" s="601"/>
      <c r="Z34" s="601"/>
      <c r="AA34" s="601"/>
      <c r="AB34" s="601"/>
      <c r="AC34" s="601"/>
      <c r="AD34" s="601"/>
      <c r="AE34" s="601"/>
      <c r="AF34" s="601"/>
      <c r="AG34" s="601"/>
      <c r="AH34" s="601"/>
      <c r="AI34" s="601"/>
      <c r="AJ34" s="601"/>
      <c r="AK34" s="601"/>
      <c r="AL34" s="178"/>
      <c r="AM34" s="600">
        <f>IF(AO34="","",MAX(C34:D43,U34:V43)+1)</f>
        <v>11</v>
      </c>
      <c r="AN34" s="600"/>
      <c r="AO34" s="601" t="str">
        <f>IF('各会計、関係団体の財政状況及び健全化判断比率'!B35="","",'各会計、関係団体の財政状況及び健全化判断比率'!B35)</f>
        <v>上水道事業会計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IF('各会計、関係団体の財政状況及び健全化判断比率'!B36="","",'各会計、関係団体の財政状況及び健全化判断比率'!B36)</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13</v>
      </c>
      <c r="BX34" s="600"/>
      <c r="BY34" s="601" t="str">
        <f>IF('各会計、関係団体の財政状況及び健全化判断比率'!B68="","",'各会計、関係団体の財政状況及び健全化判断比率'!B68)</f>
        <v>島根県市町村総合事務組合（普通会計）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隠岐の島町文化振興財団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布施へき地診療施設事業特別会計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国民健康保険施設勘定（中村診療所）特別会計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14</v>
      </c>
      <c r="BX35" s="600"/>
      <c r="BY35" s="601" t="str">
        <f>IF('各会計、関係団体の財政状況及び健全化判断比率'!B69="","",'各会計、関係団体の財政状況及び健全化判断比率'!B69)</f>
        <v>隠岐広域連合（普通会計）</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ふせの里</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五箇へき地診療施設事業特別会計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国民健康保険施設勘定（五箇診療所）特別会計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15</v>
      </c>
      <c r="BX36" s="600"/>
      <c r="BY36" s="601" t="str">
        <f>IF('各会計、関係団体の財政状況及び健全化判断比率'!B70="","",'各会計、関係団体の財政状況及び健全化判断比率'!B70)</f>
        <v>隠岐広域連合（介護）</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隠岐の島町農業公社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国民健康保険施設勘定（都万診療所）特別会計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16</v>
      </c>
      <c r="BX37" s="600"/>
      <c r="BY37" s="601" t="str">
        <f>IF('各会計、関係団体の財政状況及び健全化判断比率'!B71="","",'各会計、関係団体の財政状況及び健全化判断比率'!B71)</f>
        <v>島根県後期高齢者医療広域連合（普通会計）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8</v>
      </c>
      <c r="V38" s="600"/>
      <c r="W38" s="601" t="str">
        <f>IF('各会計、関係団体の財政状況及び健全化判断比率'!B32="","",'各会計、関係団体の財政状況及び健全化判断比率'!B32)</f>
        <v>後期高齢者医療保険事業特別会計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17</v>
      </c>
      <c r="BX38" s="600"/>
      <c r="BY38" s="601" t="str">
        <f>IF('各会計、関係団体の財政状況及び健全化判断比率'!B72="","",'各会計、関係団体の財政状況及び健全化判断比率'!B72)</f>
        <v>島根県後期高齢者医療広域連合（後期高齢）</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f t="shared" si="4"/>
        <v>9</v>
      </c>
      <c r="V39" s="600"/>
      <c r="W39" s="601" t="str">
        <f>IF('各会計、関係団体の財政状況及び健全化判断比率'!B33="","",'各会計、関係団体の財政状況及び健全化判断比率'!B33)</f>
        <v>訪問看護事業特別会計</v>
      </c>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18</v>
      </c>
      <c r="BX39" s="600"/>
      <c r="BY39" s="601" t="str">
        <f>IF('各会計、関係団体の財政状況及び健全化判断比率'!B73="","",'各会計、関係団体の財政状況及び健全化判断比率'!B73)</f>
        <v>隠岐広域連合（隠岐病院）</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f t="shared" si="4"/>
        <v>10</v>
      </c>
      <c r="V40" s="600"/>
      <c r="W40" s="601" t="str">
        <f>IF('各会計、関係団体の財政状況及び健全化判断比率'!B34="","",'各会計、関係団体の財政状況及び健全化判断比率'!B34)</f>
        <v>駐車場事業特別会計</v>
      </c>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19</v>
      </c>
      <c r="BX40" s="600"/>
      <c r="BY40" s="601" t="str">
        <f>IF('各会計、関係団体の財政状況及び健全化判断比率'!B74="","",'各会計、関係団体の財政状況及び健全化判断比率'!B74)</f>
        <v>隠岐広域連合（島前病院）</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03" t="s">
        <v>212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602</v>
      </c>
    </row>
    <row r="54" spans="5:113" x14ac:dyDescent="0.2"/>
    <row r="55" spans="5:113" x14ac:dyDescent="0.2"/>
    <row r="56" spans="5:113" x14ac:dyDescent="0.2"/>
  </sheetData>
  <sheetProtection algorithmName="SHA-512" hashValue="6mBmq+tedF3lnjtadA89EOlzrV0KcYUUP6j27QBTXJETzjcml/G6cEjS+oLA2mdr44ZZ+8WnYfZZ6j4mqkkd7w==" saltValue="BHwf578/mLrmO12eezIrg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copies="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7"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2">
      <c r="A34" s="22"/>
      <c r="B34" s="31"/>
      <c r="C34" s="1179" t="s">
        <v>586</v>
      </c>
      <c r="D34" s="1179"/>
      <c r="E34" s="1180"/>
      <c r="F34" s="32">
        <v>1.49</v>
      </c>
      <c r="G34" s="33">
        <v>2.0699999999999998</v>
      </c>
      <c r="H34" s="33">
        <v>2.4900000000000002</v>
      </c>
      <c r="I34" s="33">
        <v>2.87</v>
      </c>
      <c r="J34" s="34">
        <v>2.87</v>
      </c>
      <c r="K34" s="22"/>
      <c r="L34" s="22"/>
      <c r="M34" s="22"/>
      <c r="N34" s="22"/>
      <c r="O34" s="22"/>
      <c r="P34" s="22"/>
    </row>
    <row r="35" spans="1:16" ht="39" customHeight="1" x14ac:dyDescent="0.2">
      <c r="A35" s="22"/>
      <c r="B35" s="35"/>
      <c r="C35" s="1173" t="s">
        <v>587</v>
      </c>
      <c r="D35" s="1174"/>
      <c r="E35" s="1175"/>
      <c r="F35" s="36">
        <v>2.41</v>
      </c>
      <c r="G35" s="37">
        <v>2.33</v>
      </c>
      <c r="H35" s="37">
        <v>2.2599999999999998</v>
      </c>
      <c r="I35" s="37">
        <v>2.25</v>
      </c>
      <c r="J35" s="38">
        <v>2.61</v>
      </c>
      <c r="K35" s="22"/>
      <c r="L35" s="22"/>
      <c r="M35" s="22"/>
      <c r="N35" s="22"/>
      <c r="O35" s="22"/>
      <c r="P35" s="22"/>
    </row>
    <row r="36" spans="1:16" ht="39" customHeight="1" x14ac:dyDescent="0.2">
      <c r="A36" s="22"/>
      <c r="B36" s="35"/>
      <c r="C36" s="1173" t="s">
        <v>588</v>
      </c>
      <c r="D36" s="1174"/>
      <c r="E36" s="1175"/>
      <c r="F36" s="36">
        <v>0.97</v>
      </c>
      <c r="G36" s="37">
        <v>0.6</v>
      </c>
      <c r="H36" s="37">
        <v>0.28999999999999998</v>
      </c>
      <c r="I36" s="37">
        <v>0.44</v>
      </c>
      <c r="J36" s="38">
        <v>0.56999999999999995</v>
      </c>
      <c r="K36" s="22"/>
      <c r="L36" s="22"/>
      <c r="M36" s="22"/>
      <c r="N36" s="22"/>
      <c r="O36" s="22"/>
      <c r="P36" s="22"/>
    </row>
    <row r="37" spans="1:16" ht="39" customHeight="1" x14ac:dyDescent="0.2">
      <c r="A37" s="22"/>
      <c r="B37" s="35"/>
      <c r="C37" s="1173" t="s">
        <v>589</v>
      </c>
      <c r="D37" s="1174"/>
      <c r="E37" s="1175"/>
      <c r="F37" s="36">
        <v>0.02</v>
      </c>
      <c r="G37" s="37">
        <v>0.03</v>
      </c>
      <c r="H37" s="37">
        <v>0.03</v>
      </c>
      <c r="I37" s="37">
        <v>0.04</v>
      </c>
      <c r="J37" s="38">
        <v>0.04</v>
      </c>
      <c r="K37" s="22"/>
      <c r="L37" s="22"/>
      <c r="M37" s="22"/>
      <c r="N37" s="22"/>
      <c r="O37" s="22"/>
      <c r="P37" s="22"/>
    </row>
    <row r="38" spans="1:16" ht="39" customHeight="1" x14ac:dyDescent="0.2">
      <c r="A38" s="22"/>
      <c r="B38" s="35"/>
      <c r="C38" s="1173" t="s">
        <v>590</v>
      </c>
      <c r="D38" s="1174"/>
      <c r="E38" s="1175"/>
      <c r="F38" s="36">
        <v>0.01</v>
      </c>
      <c r="G38" s="37">
        <v>0.01</v>
      </c>
      <c r="H38" s="37">
        <v>0.02</v>
      </c>
      <c r="I38" s="37">
        <v>0</v>
      </c>
      <c r="J38" s="38">
        <v>0.01</v>
      </c>
      <c r="K38" s="22"/>
      <c r="L38" s="22"/>
      <c r="M38" s="22"/>
      <c r="N38" s="22"/>
      <c r="O38" s="22"/>
      <c r="P38" s="22"/>
    </row>
    <row r="39" spans="1:16" ht="39" customHeight="1" x14ac:dyDescent="0.2">
      <c r="A39" s="22"/>
      <c r="B39" s="35"/>
      <c r="C39" s="1173" t="s">
        <v>591</v>
      </c>
      <c r="D39" s="1174"/>
      <c r="E39" s="1175"/>
      <c r="F39" s="36">
        <v>0.01</v>
      </c>
      <c r="G39" s="37">
        <v>0.01</v>
      </c>
      <c r="H39" s="37">
        <v>0.01</v>
      </c>
      <c r="I39" s="37">
        <v>0.02</v>
      </c>
      <c r="J39" s="38">
        <v>0.01</v>
      </c>
      <c r="K39" s="22"/>
      <c r="L39" s="22"/>
      <c r="M39" s="22"/>
      <c r="N39" s="22"/>
      <c r="O39" s="22"/>
      <c r="P39" s="22"/>
    </row>
    <row r="40" spans="1:16" ht="39" customHeight="1" x14ac:dyDescent="0.2">
      <c r="A40" s="22"/>
      <c r="B40" s="35"/>
      <c r="C40" s="1173" t="s">
        <v>592</v>
      </c>
      <c r="D40" s="1174"/>
      <c r="E40" s="1175"/>
      <c r="F40" s="36">
        <v>0.03</v>
      </c>
      <c r="G40" s="37">
        <v>0.02</v>
      </c>
      <c r="H40" s="37">
        <v>0.04</v>
      </c>
      <c r="I40" s="37">
        <v>7.0000000000000007E-2</v>
      </c>
      <c r="J40" s="38">
        <v>0.01</v>
      </c>
      <c r="K40" s="22"/>
      <c r="L40" s="22"/>
      <c r="M40" s="22"/>
      <c r="N40" s="22"/>
      <c r="O40" s="22"/>
      <c r="P40" s="22"/>
    </row>
    <row r="41" spans="1:16" ht="39" customHeight="1" x14ac:dyDescent="0.2">
      <c r="A41" s="22"/>
      <c r="B41" s="35"/>
      <c r="C41" s="1173" t="s">
        <v>593</v>
      </c>
      <c r="D41" s="1174"/>
      <c r="E41" s="1175"/>
      <c r="F41" s="36">
        <v>0.01</v>
      </c>
      <c r="G41" s="37">
        <v>0</v>
      </c>
      <c r="H41" s="37">
        <v>0.01</v>
      </c>
      <c r="I41" s="37">
        <v>0</v>
      </c>
      <c r="J41" s="38">
        <v>0</v>
      </c>
      <c r="K41" s="22"/>
      <c r="L41" s="22"/>
      <c r="M41" s="22"/>
      <c r="N41" s="22"/>
      <c r="O41" s="22"/>
      <c r="P41" s="22"/>
    </row>
    <row r="42" spans="1:16" ht="39" customHeight="1" x14ac:dyDescent="0.2">
      <c r="A42" s="22"/>
      <c r="B42" s="39"/>
      <c r="C42" s="1173" t="s">
        <v>594</v>
      </c>
      <c r="D42" s="1174"/>
      <c r="E42" s="1175"/>
      <c r="F42" s="36" t="s">
        <v>536</v>
      </c>
      <c r="G42" s="37" t="s">
        <v>536</v>
      </c>
      <c r="H42" s="37" t="s">
        <v>536</v>
      </c>
      <c r="I42" s="37" t="s">
        <v>536</v>
      </c>
      <c r="J42" s="38" t="s">
        <v>536</v>
      </c>
      <c r="K42" s="22"/>
      <c r="L42" s="22"/>
      <c r="M42" s="22"/>
      <c r="N42" s="22"/>
      <c r="O42" s="22"/>
      <c r="P42" s="22"/>
    </row>
    <row r="43" spans="1:16" ht="39" customHeight="1" thickBot="1" x14ac:dyDescent="0.25">
      <c r="A43" s="22"/>
      <c r="B43" s="40"/>
      <c r="C43" s="1176" t="s">
        <v>595</v>
      </c>
      <c r="D43" s="1177"/>
      <c r="E43" s="1178"/>
      <c r="F43" s="41">
        <v>0.04</v>
      </c>
      <c r="G43" s="42">
        <v>0.08</v>
      </c>
      <c r="H43" s="42">
        <v>0.04</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BKuWKrFt2GhKEuX3FVMkQ85FWDGmZxkN3SybEGVlc9QLj4Rc1sLj4BZHUeiGAxo5Ou2DUK8JqmuIWQapgBXjYQ==" saltValue="VnsC7sB6RRbqbm0WYuGQ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75" zoomScaleNormal="75" zoomScaleSheetLayoutView="55" workbookViewId="0">
      <selection activeCell="O61" sqref="O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2819</v>
      </c>
      <c r="L45" s="60">
        <v>2617</v>
      </c>
      <c r="M45" s="60">
        <v>2322</v>
      </c>
      <c r="N45" s="60">
        <v>2358</v>
      </c>
      <c r="O45" s="61">
        <v>2259</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536</v>
      </c>
      <c r="L46" s="64" t="s">
        <v>536</v>
      </c>
      <c r="M46" s="64" t="s">
        <v>536</v>
      </c>
      <c r="N46" s="64" t="s">
        <v>536</v>
      </c>
      <c r="O46" s="65" t="s">
        <v>536</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536</v>
      </c>
      <c r="L47" s="64" t="s">
        <v>536</v>
      </c>
      <c r="M47" s="64" t="s">
        <v>536</v>
      </c>
      <c r="N47" s="64" t="s">
        <v>536</v>
      </c>
      <c r="O47" s="65" t="s">
        <v>536</v>
      </c>
      <c r="P47" s="48"/>
      <c r="Q47" s="48"/>
      <c r="R47" s="48"/>
      <c r="S47" s="48"/>
      <c r="T47" s="48"/>
      <c r="U47" s="48"/>
    </row>
    <row r="48" spans="1:21" ht="30.75" customHeight="1" x14ac:dyDescent="0.2">
      <c r="A48" s="48"/>
      <c r="B48" s="1183"/>
      <c r="C48" s="1184"/>
      <c r="D48" s="62"/>
      <c r="E48" s="1189" t="s">
        <v>15</v>
      </c>
      <c r="F48" s="1189"/>
      <c r="G48" s="1189"/>
      <c r="H48" s="1189"/>
      <c r="I48" s="1189"/>
      <c r="J48" s="1190"/>
      <c r="K48" s="63">
        <v>450</v>
      </c>
      <c r="L48" s="64">
        <v>478</v>
      </c>
      <c r="M48" s="64">
        <v>480</v>
      </c>
      <c r="N48" s="64">
        <v>531</v>
      </c>
      <c r="O48" s="65">
        <v>497</v>
      </c>
      <c r="P48" s="48"/>
      <c r="Q48" s="48"/>
      <c r="R48" s="48"/>
      <c r="S48" s="48"/>
      <c r="T48" s="48"/>
      <c r="U48" s="48"/>
    </row>
    <row r="49" spans="1:21" ht="30.75" customHeight="1" x14ac:dyDescent="0.2">
      <c r="A49" s="48"/>
      <c r="B49" s="1183"/>
      <c r="C49" s="1184"/>
      <c r="D49" s="62"/>
      <c r="E49" s="1189" t="s">
        <v>16</v>
      </c>
      <c r="F49" s="1189"/>
      <c r="G49" s="1189"/>
      <c r="H49" s="1189"/>
      <c r="I49" s="1189"/>
      <c r="J49" s="1190"/>
      <c r="K49" s="63">
        <v>47</v>
      </c>
      <c r="L49" s="64">
        <v>65</v>
      </c>
      <c r="M49" s="64">
        <v>79</v>
      </c>
      <c r="N49" s="64">
        <v>78</v>
      </c>
      <c r="O49" s="65">
        <v>81</v>
      </c>
      <c r="P49" s="48"/>
      <c r="Q49" s="48"/>
      <c r="R49" s="48"/>
      <c r="S49" s="48"/>
      <c r="T49" s="48"/>
      <c r="U49" s="48"/>
    </row>
    <row r="50" spans="1:21" ht="30.75" customHeight="1" x14ac:dyDescent="0.2">
      <c r="A50" s="48"/>
      <c r="B50" s="1183"/>
      <c r="C50" s="1184"/>
      <c r="D50" s="62"/>
      <c r="E50" s="1189" t="s">
        <v>17</v>
      </c>
      <c r="F50" s="1189"/>
      <c r="G50" s="1189"/>
      <c r="H50" s="1189"/>
      <c r="I50" s="1189"/>
      <c r="J50" s="1190"/>
      <c r="K50" s="63">
        <v>9</v>
      </c>
      <c r="L50" s="64">
        <v>5</v>
      </c>
      <c r="M50" s="64">
        <v>3</v>
      </c>
      <c r="N50" s="64">
        <v>2</v>
      </c>
      <c r="O50" s="65">
        <v>2</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t="s">
        <v>536</v>
      </c>
      <c r="M51" s="64" t="s">
        <v>536</v>
      </c>
      <c r="N51" s="64" t="s">
        <v>536</v>
      </c>
      <c r="O51" s="65" t="s">
        <v>536</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2724</v>
      </c>
      <c r="L52" s="64">
        <v>2580</v>
      </c>
      <c r="M52" s="64">
        <v>2316</v>
      </c>
      <c r="N52" s="64">
        <v>2249</v>
      </c>
      <c r="O52" s="65">
        <v>2097</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601</v>
      </c>
      <c r="L53" s="69">
        <v>585</v>
      </c>
      <c r="M53" s="69">
        <v>568</v>
      </c>
      <c r="N53" s="69">
        <v>720</v>
      </c>
      <c r="O53" s="70">
        <v>742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3">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2jrzAP7ewe0IWoTct2gYrbs4nYllPKbzL3kw4j/F5wwMKvIAqwKzfQfzmtAjlVI++rRSuAspjE0sSfePxNlg==" saltValue="81btXuZ7Vf2rcYFUWfNh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D1" zoomScale="75" zoomScaleNormal="7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578</v>
      </c>
      <c r="J40" s="100" t="s">
        <v>579</v>
      </c>
      <c r="K40" s="100" t="s">
        <v>580</v>
      </c>
      <c r="L40" s="100" t="s">
        <v>581</v>
      </c>
      <c r="M40" s="101" t="s">
        <v>582</v>
      </c>
    </row>
    <row r="41" spans="2:13" ht="27.75" customHeight="1" x14ac:dyDescent="0.2">
      <c r="B41" s="1207" t="s">
        <v>30</v>
      </c>
      <c r="C41" s="1208"/>
      <c r="D41" s="102"/>
      <c r="E41" s="1213" t="s">
        <v>31</v>
      </c>
      <c r="F41" s="1213"/>
      <c r="G41" s="1213"/>
      <c r="H41" s="1214"/>
      <c r="I41" s="358">
        <v>22372</v>
      </c>
      <c r="J41" s="359">
        <v>23088</v>
      </c>
      <c r="K41" s="359">
        <v>25380</v>
      </c>
      <c r="L41" s="359">
        <v>27470</v>
      </c>
      <c r="M41" s="360">
        <v>28354</v>
      </c>
    </row>
    <row r="42" spans="2:13" ht="27.75" customHeight="1" x14ac:dyDescent="0.2">
      <c r="B42" s="1209"/>
      <c r="C42" s="1210"/>
      <c r="D42" s="103"/>
      <c r="E42" s="1215" t="s">
        <v>32</v>
      </c>
      <c r="F42" s="1215"/>
      <c r="G42" s="1215"/>
      <c r="H42" s="1216"/>
      <c r="I42" s="361">
        <v>18</v>
      </c>
      <c r="J42" s="362">
        <v>13</v>
      </c>
      <c r="K42" s="362">
        <v>10</v>
      </c>
      <c r="L42" s="362">
        <v>8</v>
      </c>
      <c r="M42" s="363">
        <v>6</v>
      </c>
    </row>
    <row r="43" spans="2:13" ht="27.75" customHeight="1" x14ac:dyDescent="0.2">
      <c r="B43" s="1209"/>
      <c r="C43" s="1210"/>
      <c r="D43" s="103"/>
      <c r="E43" s="1215" t="s">
        <v>33</v>
      </c>
      <c r="F43" s="1215"/>
      <c r="G43" s="1215"/>
      <c r="H43" s="1216"/>
      <c r="I43" s="361">
        <v>5898</v>
      </c>
      <c r="J43" s="362">
        <v>6045</v>
      </c>
      <c r="K43" s="362">
        <v>6256</v>
      </c>
      <c r="L43" s="362">
        <v>6700</v>
      </c>
      <c r="M43" s="363">
        <v>6851</v>
      </c>
    </row>
    <row r="44" spans="2:13" ht="27.75" customHeight="1" x14ac:dyDescent="0.2">
      <c r="B44" s="1209"/>
      <c r="C44" s="1210"/>
      <c r="D44" s="103"/>
      <c r="E44" s="1215" t="s">
        <v>34</v>
      </c>
      <c r="F44" s="1215"/>
      <c r="G44" s="1215"/>
      <c r="H44" s="1216"/>
      <c r="I44" s="361">
        <v>770</v>
      </c>
      <c r="J44" s="362">
        <v>743</v>
      </c>
      <c r="K44" s="362">
        <v>703</v>
      </c>
      <c r="L44" s="362">
        <v>659</v>
      </c>
      <c r="M44" s="363">
        <v>700</v>
      </c>
    </row>
    <row r="45" spans="2:13" ht="27.75" customHeight="1" x14ac:dyDescent="0.2">
      <c r="B45" s="1209"/>
      <c r="C45" s="1210"/>
      <c r="D45" s="103"/>
      <c r="E45" s="1215" t="s">
        <v>35</v>
      </c>
      <c r="F45" s="1215"/>
      <c r="G45" s="1215"/>
      <c r="H45" s="1216"/>
      <c r="I45" s="361">
        <v>1689</v>
      </c>
      <c r="J45" s="362">
        <v>1617</v>
      </c>
      <c r="K45" s="362">
        <v>1581</v>
      </c>
      <c r="L45" s="362">
        <v>1900</v>
      </c>
      <c r="M45" s="363">
        <v>1745</v>
      </c>
    </row>
    <row r="46" spans="2:13" ht="27.75" customHeight="1" x14ac:dyDescent="0.2">
      <c r="B46" s="1209"/>
      <c r="C46" s="1210"/>
      <c r="D46" s="104"/>
      <c r="E46" s="1215" t="s">
        <v>36</v>
      </c>
      <c r="F46" s="1215"/>
      <c r="G46" s="1215"/>
      <c r="H46" s="1216"/>
      <c r="I46" s="361" t="s">
        <v>536</v>
      </c>
      <c r="J46" s="362" t="s">
        <v>536</v>
      </c>
      <c r="K46" s="362" t="s">
        <v>536</v>
      </c>
      <c r="L46" s="362" t="s">
        <v>536</v>
      </c>
      <c r="M46" s="363" t="s">
        <v>536</v>
      </c>
    </row>
    <row r="47" spans="2:13" ht="27.75" customHeight="1" x14ac:dyDescent="0.2">
      <c r="B47" s="1209"/>
      <c r="C47" s="1210"/>
      <c r="D47" s="105"/>
      <c r="E47" s="1217" t="s">
        <v>37</v>
      </c>
      <c r="F47" s="1218"/>
      <c r="G47" s="1218"/>
      <c r="H47" s="1219"/>
      <c r="I47" s="361" t="s">
        <v>536</v>
      </c>
      <c r="J47" s="362" t="s">
        <v>536</v>
      </c>
      <c r="K47" s="362" t="s">
        <v>536</v>
      </c>
      <c r="L47" s="362" t="s">
        <v>536</v>
      </c>
      <c r="M47" s="363" t="s">
        <v>536</v>
      </c>
    </row>
    <row r="48" spans="2:13" ht="27.75" customHeight="1" x14ac:dyDescent="0.2">
      <c r="B48" s="1209"/>
      <c r="C48" s="1210"/>
      <c r="D48" s="103"/>
      <c r="E48" s="1215" t="s">
        <v>38</v>
      </c>
      <c r="F48" s="1215"/>
      <c r="G48" s="1215"/>
      <c r="H48" s="1216"/>
      <c r="I48" s="361" t="s">
        <v>536</v>
      </c>
      <c r="J48" s="362" t="s">
        <v>536</v>
      </c>
      <c r="K48" s="362" t="s">
        <v>536</v>
      </c>
      <c r="L48" s="362" t="s">
        <v>536</v>
      </c>
      <c r="M48" s="363" t="s">
        <v>536</v>
      </c>
    </row>
    <row r="49" spans="2:13" ht="27.75" customHeight="1" x14ac:dyDescent="0.2">
      <c r="B49" s="1211"/>
      <c r="C49" s="1212"/>
      <c r="D49" s="103"/>
      <c r="E49" s="1215" t="s">
        <v>39</v>
      </c>
      <c r="F49" s="1215"/>
      <c r="G49" s="1215"/>
      <c r="H49" s="1216"/>
      <c r="I49" s="361" t="s">
        <v>536</v>
      </c>
      <c r="J49" s="362" t="s">
        <v>536</v>
      </c>
      <c r="K49" s="362" t="s">
        <v>536</v>
      </c>
      <c r="L49" s="362" t="s">
        <v>536</v>
      </c>
      <c r="M49" s="363" t="s">
        <v>536</v>
      </c>
    </row>
    <row r="50" spans="2:13" ht="27.75" customHeight="1" x14ac:dyDescent="0.2">
      <c r="B50" s="1220" t="s">
        <v>40</v>
      </c>
      <c r="C50" s="1221"/>
      <c r="D50" s="106"/>
      <c r="E50" s="1215" t="s">
        <v>41</v>
      </c>
      <c r="F50" s="1215"/>
      <c r="G50" s="1215"/>
      <c r="H50" s="1216"/>
      <c r="I50" s="361">
        <v>3528</v>
      </c>
      <c r="J50" s="362">
        <v>3731</v>
      </c>
      <c r="K50" s="362">
        <v>3585</v>
      </c>
      <c r="L50" s="362">
        <v>3251</v>
      </c>
      <c r="M50" s="363">
        <v>3641</v>
      </c>
    </row>
    <row r="51" spans="2:13" ht="27.75" customHeight="1" x14ac:dyDescent="0.2">
      <c r="B51" s="1209"/>
      <c r="C51" s="1210"/>
      <c r="D51" s="103"/>
      <c r="E51" s="1215" t="s">
        <v>42</v>
      </c>
      <c r="F51" s="1215"/>
      <c r="G51" s="1215"/>
      <c r="H51" s="1216"/>
      <c r="I51" s="361">
        <v>1262</v>
      </c>
      <c r="J51" s="362">
        <v>1019</v>
      </c>
      <c r="K51" s="362">
        <v>962</v>
      </c>
      <c r="L51" s="362">
        <v>1347</v>
      </c>
      <c r="M51" s="363">
        <v>1380</v>
      </c>
    </row>
    <row r="52" spans="2:13" ht="27.75" customHeight="1" x14ac:dyDescent="0.2">
      <c r="B52" s="1211"/>
      <c r="C52" s="1212"/>
      <c r="D52" s="103"/>
      <c r="E52" s="1215" t="s">
        <v>43</v>
      </c>
      <c r="F52" s="1215"/>
      <c r="G52" s="1215"/>
      <c r="H52" s="1216"/>
      <c r="I52" s="361">
        <v>20147</v>
      </c>
      <c r="J52" s="362">
        <v>20706</v>
      </c>
      <c r="K52" s="362">
        <v>22342</v>
      </c>
      <c r="L52" s="362">
        <v>23728</v>
      </c>
      <c r="M52" s="363">
        <v>24282</v>
      </c>
    </row>
    <row r="53" spans="2:13" ht="27.75" customHeight="1" thickBot="1" x14ac:dyDescent="0.25">
      <c r="B53" s="1222" t="s">
        <v>44</v>
      </c>
      <c r="C53" s="1223"/>
      <c r="D53" s="107"/>
      <c r="E53" s="1224" t="s">
        <v>45</v>
      </c>
      <c r="F53" s="1224"/>
      <c r="G53" s="1224"/>
      <c r="H53" s="1225"/>
      <c r="I53" s="364">
        <v>5812</v>
      </c>
      <c r="J53" s="365">
        <v>6050</v>
      </c>
      <c r="K53" s="365">
        <v>7040</v>
      </c>
      <c r="L53" s="365">
        <v>8411</v>
      </c>
      <c r="M53" s="366">
        <v>8354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Cwy7o2sYd4uu14Sgz01sru3pau59/OBrhsswj33vTEOOehSQRUvLRmk169rIhdEQRLbSkx1BdDXWk2kiWXwndw==" saltValue="965gMbLa3SB29ugF7yUu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8" zoomScale="70" zoomScaleNormal="70" zoomScaleSheetLayoutView="100" workbookViewId="0">
      <selection activeCell="F60" sqref="F6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580</v>
      </c>
      <c r="G54" s="116" t="s">
        <v>581</v>
      </c>
      <c r="H54" s="117" t="s">
        <v>582</v>
      </c>
    </row>
    <row r="55" spans="2:8" ht="52.5" customHeight="1" x14ac:dyDescent="0.2">
      <c r="B55" s="118"/>
      <c r="C55" s="1234" t="s">
        <v>48</v>
      </c>
      <c r="D55" s="1234"/>
      <c r="E55" s="1235"/>
      <c r="F55" s="119">
        <v>1340</v>
      </c>
      <c r="G55" s="119">
        <v>1302</v>
      </c>
      <c r="H55" s="120">
        <v>1302</v>
      </c>
    </row>
    <row r="56" spans="2:8" ht="52.5" customHeight="1" x14ac:dyDescent="0.2">
      <c r="B56" s="121"/>
      <c r="C56" s="1236" t="s">
        <v>49</v>
      </c>
      <c r="D56" s="1236"/>
      <c r="E56" s="1237"/>
      <c r="F56" s="122">
        <v>1585</v>
      </c>
      <c r="G56" s="122">
        <v>1418</v>
      </c>
      <c r="H56" s="123">
        <v>1582</v>
      </c>
    </row>
    <row r="57" spans="2:8" ht="53.25" customHeight="1" x14ac:dyDescent="0.2">
      <c r="B57" s="121"/>
      <c r="C57" s="1238" t="s">
        <v>50</v>
      </c>
      <c r="D57" s="1238"/>
      <c r="E57" s="1239"/>
      <c r="F57" s="124">
        <v>2231</v>
      </c>
      <c r="G57" s="124">
        <v>1958</v>
      </c>
      <c r="H57" s="125">
        <v>2182</v>
      </c>
    </row>
    <row r="58" spans="2:8" ht="45.75" customHeight="1" x14ac:dyDescent="0.2">
      <c r="B58" s="126"/>
      <c r="C58" s="1226" t="s">
        <v>609</v>
      </c>
      <c r="D58" s="1227"/>
      <c r="E58" s="1228"/>
      <c r="F58" s="127">
        <v>1811</v>
      </c>
      <c r="G58" s="127">
        <v>1677</v>
      </c>
      <c r="H58" s="128">
        <v>1677</v>
      </c>
    </row>
    <row r="59" spans="2:8" ht="45.75" customHeight="1" x14ac:dyDescent="0.2">
      <c r="B59" s="126"/>
      <c r="C59" s="1226" t="s">
        <v>610</v>
      </c>
      <c r="D59" s="1227"/>
      <c r="E59" s="1228"/>
      <c r="F59" s="127">
        <v>236</v>
      </c>
      <c r="G59" s="127">
        <v>98</v>
      </c>
      <c r="H59" s="128">
        <v>282</v>
      </c>
    </row>
    <row r="60" spans="2:8" ht="45.75" customHeight="1" x14ac:dyDescent="0.2">
      <c r="B60" s="126"/>
      <c r="C60" s="1226" t="s">
        <v>611</v>
      </c>
      <c r="D60" s="1227"/>
      <c r="E60" s="1228"/>
      <c r="F60" s="127">
        <v>51</v>
      </c>
      <c r="G60" s="127">
        <v>61</v>
      </c>
      <c r="H60" s="128">
        <v>92</v>
      </c>
    </row>
    <row r="61" spans="2:8" ht="45.75" customHeight="1" x14ac:dyDescent="0.2">
      <c r="B61" s="126"/>
      <c r="C61" s="1226" t="s">
        <v>612</v>
      </c>
      <c r="D61" s="1227"/>
      <c r="E61" s="1228"/>
      <c r="F61" s="127">
        <v>59</v>
      </c>
      <c r="G61" s="127">
        <v>53</v>
      </c>
      <c r="H61" s="128">
        <v>62</v>
      </c>
    </row>
    <row r="62" spans="2:8" ht="45.75" customHeight="1" thickBot="1" x14ac:dyDescent="0.25">
      <c r="B62" s="129"/>
      <c r="C62" s="1229" t="s">
        <v>613</v>
      </c>
      <c r="D62" s="1230"/>
      <c r="E62" s="1231"/>
      <c r="F62" s="130">
        <v>50</v>
      </c>
      <c r="G62" s="130">
        <v>50</v>
      </c>
      <c r="H62" s="131">
        <v>50</v>
      </c>
    </row>
    <row r="63" spans="2:8" ht="52.5" customHeight="1" thickBot="1" x14ac:dyDescent="0.25">
      <c r="B63" s="132"/>
      <c r="C63" s="1232" t="s">
        <v>51</v>
      </c>
      <c r="D63" s="1232"/>
      <c r="E63" s="1233"/>
      <c r="F63" s="133">
        <v>5155</v>
      </c>
      <c r="G63" s="133">
        <v>4679</v>
      </c>
      <c r="H63" s="134">
        <v>5066</v>
      </c>
    </row>
    <row r="64" spans="2:8" ht="13" x14ac:dyDescent="0.2"/>
  </sheetData>
  <sheetProtection algorithmName="SHA-512" hashValue="wAtfklZB6d0lN2Xe+NVcEqC+o2GN4FOvIouI6j13lSXw2ogtfQVj3H5RGq7iEamVo03ln+P4V3Cq77cmbHExQA==" saltValue="WGbvHhr2oML8+UvmL9F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28" zoomScaleNormal="100" zoomScaleSheetLayoutView="55" workbookViewId="0"/>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621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622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623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624</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578</v>
      </c>
      <c r="BQ50" s="1273"/>
      <c r="BR50" s="1273"/>
      <c r="BS50" s="1273"/>
      <c r="BT50" s="1273"/>
      <c r="BU50" s="1273"/>
      <c r="BV50" s="1273"/>
      <c r="BW50" s="1273"/>
      <c r="BX50" s="1273" t="s">
        <v>579</v>
      </c>
      <c r="BY50" s="1273"/>
      <c r="BZ50" s="1273"/>
      <c r="CA50" s="1273"/>
      <c r="CB50" s="1273"/>
      <c r="CC50" s="1273"/>
      <c r="CD50" s="1273"/>
      <c r="CE50" s="1273"/>
      <c r="CF50" s="1273" t="s">
        <v>580</v>
      </c>
      <c r="CG50" s="1273"/>
      <c r="CH50" s="1273"/>
      <c r="CI50" s="1273"/>
      <c r="CJ50" s="1273"/>
      <c r="CK50" s="1273"/>
      <c r="CL50" s="1273"/>
      <c r="CM50" s="1273"/>
      <c r="CN50" s="1273" t="s">
        <v>581</v>
      </c>
      <c r="CO50" s="1273"/>
      <c r="CP50" s="1273"/>
      <c r="CQ50" s="1273"/>
      <c r="CR50" s="1273"/>
      <c r="CS50" s="1273"/>
      <c r="CT50" s="1273"/>
      <c r="CU50" s="1273"/>
      <c r="CV50" s="1273" t="s">
        <v>582</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625</v>
      </c>
      <c r="AO51" s="1277"/>
      <c r="AP51" s="1277"/>
      <c r="AQ51" s="1277"/>
      <c r="AR51" s="1277"/>
      <c r="AS51" s="1277"/>
      <c r="AT51" s="1277"/>
      <c r="AU51" s="1277"/>
      <c r="AV51" s="1277"/>
      <c r="AW51" s="1277"/>
      <c r="AX51" s="1277"/>
      <c r="AY51" s="1277"/>
      <c r="AZ51" s="1277"/>
      <c r="BA51" s="1277"/>
      <c r="BB51" s="1277" t="s">
        <v>626</v>
      </c>
      <c r="BC51" s="1277"/>
      <c r="BD51" s="1277"/>
      <c r="BE51" s="1277"/>
      <c r="BF51" s="1277"/>
      <c r="BG51" s="1277"/>
      <c r="BH51" s="1277"/>
      <c r="BI51" s="1277"/>
      <c r="BJ51" s="1277"/>
      <c r="BK51" s="1277"/>
      <c r="BL51" s="1277"/>
      <c r="BM51" s="1277"/>
      <c r="BN51" s="1277"/>
      <c r="BO51" s="1277"/>
      <c r="BP51" s="1278">
        <v>90.2</v>
      </c>
      <c r="BQ51" s="1278"/>
      <c r="BR51" s="1278"/>
      <c r="BS51" s="1278"/>
      <c r="BT51" s="1278"/>
      <c r="BU51" s="1278"/>
      <c r="BV51" s="1278"/>
      <c r="BW51" s="1278"/>
      <c r="BX51" s="1278">
        <v>95.7</v>
      </c>
      <c r="BY51" s="1278"/>
      <c r="BZ51" s="1278"/>
      <c r="CA51" s="1278"/>
      <c r="CB51" s="1278"/>
      <c r="CC51" s="1278"/>
      <c r="CD51" s="1278"/>
      <c r="CE51" s="1278"/>
      <c r="CF51" s="1278">
        <v>112.7</v>
      </c>
      <c r="CG51" s="1278"/>
      <c r="CH51" s="1278"/>
      <c r="CI51" s="1278"/>
      <c r="CJ51" s="1278"/>
      <c r="CK51" s="1278"/>
      <c r="CL51" s="1278"/>
      <c r="CM51" s="1278"/>
      <c r="CN51" s="1278">
        <v>131.80000000000001</v>
      </c>
      <c r="CO51" s="1278"/>
      <c r="CP51" s="1278"/>
      <c r="CQ51" s="1278"/>
      <c r="CR51" s="1278"/>
      <c r="CS51" s="1278"/>
      <c r="CT51" s="1278"/>
      <c r="CU51" s="1278"/>
      <c r="CV51" s="1278">
        <v>124.4</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627</v>
      </c>
      <c r="BC53" s="1277"/>
      <c r="BD53" s="1277"/>
      <c r="BE53" s="1277"/>
      <c r="BF53" s="1277"/>
      <c r="BG53" s="1277"/>
      <c r="BH53" s="1277"/>
      <c r="BI53" s="1277"/>
      <c r="BJ53" s="1277"/>
      <c r="BK53" s="1277"/>
      <c r="BL53" s="1277"/>
      <c r="BM53" s="1277"/>
      <c r="BN53" s="1277"/>
      <c r="BO53" s="1277"/>
      <c r="BP53" s="1278">
        <v>53.8</v>
      </c>
      <c r="BQ53" s="1278"/>
      <c r="BR53" s="1278"/>
      <c r="BS53" s="1278"/>
      <c r="BT53" s="1278"/>
      <c r="BU53" s="1278"/>
      <c r="BV53" s="1278"/>
      <c r="BW53" s="1278"/>
      <c r="BX53" s="1278">
        <v>55.6</v>
      </c>
      <c r="BY53" s="1278"/>
      <c r="BZ53" s="1278"/>
      <c r="CA53" s="1278"/>
      <c r="CB53" s="1278"/>
      <c r="CC53" s="1278"/>
      <c r="CD53" s="1278"/>
      <c r="CE53" s="1278"/>
      <c r="CF53" s="1278">
        <v>56.8</v>
      </c>
      <c r="CG53" s="1278"/>
      <c r="CH53" s="1278"/>
      <c r="CI53" s="1278"/>
      <c r="CJ53" s="1278"/>
      <c r="CK53" s="1278"/>
      <c r="CL53" s="1278"/>
      <c r="CM53" s="1278"/>
      <c r="CN53" s="1278">
        <v>57.5</v>
      </c>
      <c r="CO53" s="1278"/>
      <c r="CP53" s="1278"/>
      <c r="CQ53" s="1278"/>
      <c r="CR53" s="1278"/>
      <c r="CS53" s="1278"/>
      <c r="CT53" s="1278"/>
      <c r="CU53" s="1278"/>
      <c r="CV53" s="1278">
        <v>59</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628</v>
      </c>
      <c r="AO55" s="1273"/>
      <c r="AP55" s="1273"/>
      <c r="AQ55" s="1273"/>
      <c r="AR55" s="1273"/>
      <c r="AS55" s="1273"/>
      <c r="AT55" s="1273"/>
      <c r="AU55" s="1273"/>
      <c r="AV55" s="1273"/>
      <c r="AW55" s="1273"/>
      <c r="AX55" s="1273"/>
      <c r="AY55" s="1273"/>
      <c r="AZ55" s="1273"/>
      <c r="BA55" s="1273"/>
      <c r="BB55" s="1277" t="s">
        <v>626</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6.9</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627</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62.9</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629</v>
      </c>
    </row>
    <row r="64" spans="1:109" ht="13" x14ac:dyDescent="0.2">
      <c r="B64" s="1248"/>
      <c r="G64" s="1255"/>
      <c r="I64" s="1288"/>
      <c r="J64" s="1288"/>
      <c r="K64" s="1288"/>
      <c r="L64" s="1288"/>
      <c r="M64" s="1288"/>
      <c r="N64" s="1289"/>
      <c r="AM64" s="1255"/>
      <c r="AN64" s="1255" t="s">
        <v>622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630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624</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578</v>
      </c>
      <c r="BQ72" s="1273"/>
      <c r="BR72" s="1273"/>
      <c r="BS72" s="1273"/>
      <c r="BT72" s="1273"/>
      <c r="BU72" s="1273"/>
      <c r="BV72" s="1273"/>
      <c r="BW72" s="1273"/>
      <c r="BX72" s="1273" t="s">
        <v>579</v>
      </c>
      <c r="BY72" s="1273"/>
      <c r="BZ72" s="1273"/>
      <c r="CA72" s="1273"/>
      <c r="CB72" s="1273"/>
      <c r="CC72" s="1273"/>
      <c r="CD72" s="1273"/>
      <c r="CE72" s="1273"/>
      <c r="CF72" s="1273" t="s">
        <v>580</v>
      </c>
      <c r="CG72" s="1273"/>
      <c r="CH72" s="1273"/>
      <c r="CI72" s="1273"/>
      <c r="CJ72" s="1273"/>
      <c r="CK72" s="1273"/>
      <c r="CL72" s="1273"/>
      <c r="CM72" s="1273"/>
      <c r="CN72" s="1273" t="s">
        <v>581</v>
      </c>
      <c r="CO72" s="1273"/>
      <c r="CP72" s="1273"/>
      <c r="CQ72" s="1273"/>
      <c r="CR72" s="1273"/>
      <c r="CS72" s="1273"/>
      <c r="CT72" s="1273"/>
      <c r="CU72" s="1273"/>
      <c r="CV72" s="1273" t="s">
        <v>582</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625</v>
      </c>
      <c r="AO73" s="1277"/>
      <c r="AP73" s="1277"/>
      <c r="AQ73" s="1277"/>
      <c r="AR73" s="1277"/>
      <c r="AS73" s="1277"/>
      <c r="AT73" s="1277"/>
      <c r="AU73" s="1277"/>
      <c r="AV73" s="1277"/>
      <c r="AW73" s="1277"/>
      <c r="AX73" s="1277"/>
      <c r="AY73" s="1277"/>
      <c r="AZ73" s="1277"/>
      <c r="BA73" s="1277"/>
      <c r="BB73" s="1277" t="s">
        <v>626</v>
      </c>
      <c r="BC73" s="1277"/>
      <c r="BD73" s="1277"/>
      <c r="BE73" s="1277"/>
      <c r="BF73" s="1277"/>
      <c r="BG73" s="1277"/>
      <c r="BH73" s="1277"/>
      <c r="BI73" s="1277"/>
      <c r="BJ73" s="1277"/>
      <c r="BK73" s="1277"/>
      <c r="BL73" s="1277"/>
      <c r="BM73" s="1277"/>
      <c r="BN73" s="1277"/>
      <c r="BO73" s="1277"/>
      <c r="BP73" s="1278">
        <v>90.2</v>
      </c>
      <c r="BQ73" s="1278"/>
      <c r="BR73" s="1278"/>
      <c r="BS73" s="1278"/>
      <c r="BT73" s="1278"/>
      <c r="BU73" s="1278"/>
      <c r="BV73" s="1278"/>
      <c r="BW73" s="1278"/>
      <c r="BX73" s="1278">
        <v>95.7</v>
      </c>
      <c r="BY73" s="1278"/>
      <c r="BZ73" s="1278"/>
      <c r="CA73" s="1278"/>
      <c r="CB73" s="1278"/>
      <c r="CC73" s="1278"/>
      <c r="CD73" s="1278"/>
      <c r="CE73" s="1278"/>
      <c r="CF73" s="1278">
        <v>112.7</v>
      </c>
      <c r="CG73" s="1278"/>
      <c r="CH73" s="1278"/>
      <c r="CI73" s="1278"/>
      <c r="CJ73" s="1278"/>
      <c r="CK73" s="1278"/>
      <c r="CL73" s="1278"/>
      <c r="CM73" s="1278"/>
      <c r="CN73" s="1278">
        <v>131.80000000000001</v>
      </c>
      <c r="CO73" s="1278"/>
      <c r="CP73" s="1278"/>
      <c r="CQ73" s="1278"/>
      <c r="CR73" s="1278"/>
      <c r="CS73" s="1278"/>
      <c r="CT73" s="1278"/>
      <c r="CU73" s="1278"/>
      <c r="CV73" s="1278">
        <v>124.4</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631</v>
      </c>
      <c r="BC75" s="1277"/>
      <c r="BD75" s="1277"/>
      <c r="BE75" s="1277"/>
      <c r="BF75" s="1277"/>
      <c r="BG75" s="1277"/>
      <c r="BH75" s="1277"/>
      <c r="BI75" s="1277"/>
      <c r="BJ75" s="1277"/>
      <c r="BK75" s="1277"/>
      <c r="BL75" s="1277"/>
      <c r="BM75" s="1277"/>
      <c r="BN75" s="1277"/>
      <c r="BO75" s="1277"/>
      <c r="BP75" s="1278">
        <v>11.3</v>
      </c>
      <c r="BQ75" s="1278"/>
      <c r="BR75" s="1278"/>
      <c r="BS75" s="1278"/>
      <c r="BT75" s="1278"/>
      <c r="BU75" s="1278"/>
      <c r="BV75" s="1278"/>
      <c r="BW75" s="1278"/>
      <c r="BX75" s="1278">
        <v>10.1</v>
      </c>
      <c r="BY75" s="1278"/>
      <c r="BZ75" s="1278"/>
      <c r="CA75" s="1278"/>
      <c r="CB75" s="1278"/>
      <c r="CC75" s="1278"/>
      <c r="CD75" s="1278"/>
      <c r="CE75" s="1278"/>
      <c r="CF75" s="1278">
        <v>9.1999999999999993</v>
      </c>
      <c r="CG75" s="1278"/>
      <c r="CH75" s="1278"/>
      <c r="CI75" s="1278"/>
      <c r="CJ75" s="1278"/>
      <c r="CK75" s="1278"/>
      <c r="CL75" s="1278"/>
      <c r="CM75" s="1278"/>
      <c r="CN75" s="1278">
        <v>9.8000000000000007</v>
      </c>
      <c r="CO75" s="1278"/>
      <c r="CP75" s="1278"/>
      <c r="CQ75" s="1278"/>
      <c r="CR75" s="1278"/>
      <c r="CS75" s="1278"/>
      <c r="CT75" s="1278"/>
      <c r="CU75" s="1278"/>
      <c r="CV75" s="1278">
        <v>10.4</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628</v>
      </c>
      <c r="AO77" s="1273"/>
      <c r="AP77" s="1273"/>
      <c r="AQ77" s="1273"/>
      <c r="AR77" s="1273"/>
      <c r="AS77" s="1273"/>
      <c r="AT77" s="1273"/>
      <c r="AU77" s="1273"/>
      <c r="AV77" s="1273"/>
      <c r="AW77" s="1273"/>
      <c r="AX77" s="1273"/>
      <c r="AY77" s="1273"/>
      <c r="AZ77" s="1273"/>
      <c r="BA77" s="1273"/>
      <c r="BB77" s="1277" t="s">
        <v>626</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6.9</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631</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IzAihM6auO68fKsF8cBPeXJgpk72k1OwkoABWNyToH2/fubqLMTO+t/s2bLcDBwf8BkrPhb3LFDCZkjGOJTpag==" saltValue="U148wfdb+m/7VM1j15n95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525</v>
      </c>
    </row>
  </sheetData>
  <sheetProtection algorithmName="SHA-512" hashValue="vsc30AqvQm0dl3z2nThduuX4Ec2ErlqLCxuxwJuV1T2khGkkCT4wxXt1qYIpmBqqZ8kAe+LZfGkz7fl3ecI9Yw==" saltValue="OdnfjcK+v9vG23TI7G6v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U88"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525</v>
      </c>
    </row>
  </sheetData>
  <sheetProtection algorithmName="SHA-512" hashValue="13K4c7JNcN4SYzsWsoJ3iKXzs83Z2+vvF2bi6Hs00bBf2rNDx1H73xhQb0sezL4Z43ZnlyFCZO8Ose4gkjoGTA==" saltValue="3CbB1z7dul6/KQHexKbk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575</v>
      </c>
      <c r="G2" s="148"/>
      <c r="H2" s="149"/>
    </row>
    <row r="3" spans="1:8" x14ac:dyDescent="0.2">
      <c r="A3" s="145" t="s">
        <v>568</v>
      </c>
      <c r="B3" s="150"/>
      <c r="C3" s="151"/>
      <c r="D3" s="152">
        <v>263724</v>
      </c>
      <c r="E3" s="153"/>
      <c r="F3" s="154">
        <v>90072</v>
      </c>
      <c r="G3" s="155"/>
      <c r="H3" s="156"/>
    </row>
    <row r="4" spans="1:8" x14ac:dyDescent="0.2">
      <c r="A4" s="157"/>
      <c r="B4" s="158"/>
      <c r="C4" s="159"/>
      <c r="D4" s="160">
        <v>157655</v>
      </c>
      <c r="E4" s="161"/>
      <c r="F4" s="162">
        <v>46083</v>
      </c>
      <c r="G4" s="163"/>
      <c r="H4" s="164"/>
    </row>
    <row r="5" spans="1:8" x14ac:dyDescent="0.2">
      <c r="A5" s="145" t="s">
        <v>570</v>
      </c>
      <c r="B5" s="150"/>
      <c r="C5" s="151"/>
      <c r="D5" s="152">
        <v>226393</v>
      </c>
      <c r="E5" s="153"/>
      <c r="F5" s="154">
        <v>88328</v>
      </c>
      <c r="G5" s="155"/>
      <c r="H5" s="156"/>
    </row>
    <row r="6" spans="1:8" x14ac:dyDescent="0.2">
      <c r="A6" s="157"/>
      <c r="B6" s="158"/>
      <c r="C6" s="159"/>
      <c r="D6" s="160">
        <v>149244</v>
      </c>
      <c r="E6" s="161"/>
      <c r="F6" s="162">
        <v>49013</v>
      </c>
      <c r="G6" s="163"/>
      <c r="H6" s="164"/>
    </row>
    <row r="7" spans="1:8" x14ac:dyDescent="0.2">
      <c r="A7" s="145" t="s">
        <v>571</v>
      </c>
      <c r="B7" s="150"/>
      <c r="C7" s="151"/>
      <c r="D7" s="152">
        <v>363825</v>
      </c>
      <c r="E7" s="153"/>
      <c r="F7" s="154">
        <v>103390</v>
      </c>
      <c r="G7" s="155"/>
      <c r="H7" s="156"/>
    </row>
    <row r="8" spans="1:8" x14ac:dyDescent="0.2">
      <c r="A8" s="157"/>
      <c r="B8" s="158"/>
      <c r="C8" s="159"/>
      <c r="D8" s="160">
        <v>236651</v>
      </c>
      <c r="E8" s="161"/>
      <c r="F8" s="162">
        <v>51269</v>
      </c>
      <c r="G8" s="163"/>
      <c r="H8" s="164"/>
    </row>
    <row r="9" spans="1:8" x14ac:dyDescent="0.2">
      <c r="A9" s="145" t="s">
        <v>572</v>
      </c>
      <c r="B9" s="150"/>
      <c r="C9" s="151"/>
      <c r="D9" s="152">
        <v>349119</v>
      </c>
      <c r="E9" s="153"/>
      <c r="F9" s="154">
        <v>117234</v>
      </c>
      <c r="G9" s="155"/>
      <c r="H9" s="156"/>
    </row>
    <row r="10" spans="1:8" x14ac:dyDescent="0.2">
      <c r="A10" s="157"/>
      <c r="B10" s="158"/>
      <c r="C10" s="159"/>
      <c r="D10" s="160">
        <v>224446</v>
      </c>
      <c r="E10" s="161"/>
      <c r="F10" s="162">
        <v>59796</v>
      </c>
      <c r="G10" s="163"/>
      <c r="H10" s="164"/>
    </row>
    <row r="11" spans="1:8" x14ac:dyDescent="0.2">
      <c r="A11" s="145" t="s">
        <v>573</v>
      </c>
      <c r="B11" s="150"/>
      <c r="C11" s="151"/>
      <c r="D11" s="152">
        <v>264541</v>
      </c>
      <c r="E11" s="153"/>
      <c r="F11" s="154">
        <v>97758</v>
      </c>
      <c r="G11" s="155"/>
      <c r="H11" s="156"/>
    </row>
    <row r="12" spans="1:8" x14ac:dyDescent="0.2">
      <c r="A12" s="157"/>
      <c r="B12" s="158"/>
      <c r="C12" s="165"/>
      <c r="D12" s="160">
        <v>54249</v>
      </c>
      <c r="E12" s="161"/>
      <c r="F12" s="162">
        <v>45946</v>
      </c>
      <c r="G12" s="163"/>
      <c r="H12" s="164"/>
    </row>
    <row r="13" spans="1:8" x14ac:dyDescent="0.2">
      <c r="A13" s="145"/>
      <c r="B13" s="150"/>
      <c r="C13" s="166"/>
      <c r="D13" s="167">
        <v>293520</v>
      </c>
      <c r="E13" s="168"/>
      <c r="F13" s="169">
        <v>99356</v>
      </c>
      <c r="G13" s="170"/>
      <c r="H13" s="156"/>
    </row>
    <row r="14" spans="1:8" x14ac:dyDescent="0.2">
      <c r="A14" s="157"/>
      <c r="B14" s="158"/>
      <c r="C14" s="159"/>
      <c r="D14" s="160">
        <v>164449</v>
      </c>
      <c r="E14" s="161"/>
      <c r="F14" s="162">
        <v>50421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1.5</v>
      </c>
      <c r="C19" s="171">
        <f>ROUND(VALUE(SUBSTITUTE(実質収支比率等に係る経年分析!G$48,"▲","-")),2)</f>
        <v>2.09</v>
      </c>
      <c r="D19" s="171">
        <f>ROUND(VALUE(SUBSTITUTE(実質収支比率等に係る経年分析!H$48,"▲","-")),2)</f>
        <v>2.5099999999999998</v>
      </c>
      <c r="E19" s="171">
        <f>ROUND(VALUE(SUBSTITUTE(実質収支比率等に係る経年分析!I$48,"▲","-")),2)</f>
        <v>2.88</v>
      </c>
      <c r="F19" s="171">
        <f>ROUND(VALUE(SUBSTITUTE(実質収支比率等に係る経年分析!J$48,"▲","-")),2)</f>
        <v>2.89</v>
      </c>
    </row>
    <row r="20" spans="1:11" x14ac:dyDescent="0.2">
      <c r="A20" s="171" t="s">
        <v>55</v>
      </c>
      <c r="B20" s="171">
        <f>ROUND(VALUE(SUBSTITUTE(実質収支比率等に係る経年分析!F$47,"▲","-")),2)</f>
        <v>15.33</v>
      </c>
      <c r="C20" s="171">
        <f>ROUND(VALUE(SUBSTITUTE(実質収支比率等に係る経年分析!G$47,"▲","-")),2)</f>
        <v>16.510000000000002</v>
      </c>
      <c r="D20" s="171">
        <f>ROUND(VALUE(SUBSTITUTE(実質収支比率等に係る経年分析!H$47,"▲","-")),2)</f>
        <v>15.89</v>
      </c>
      <c r="E20" s="171">
        <f>ROUND(VALUE(SUBSTITUTE(実質収支比率等に係る経年分析!I$47,"▲","-")),2)</f>
        <v>15.32</v>
      </c>
      <c r="F20" s="171">
        <f>ROUND(VALUE(SUBSTITUTE(実質収支比率等に係る経年分析!J$47,"▲","-")),2)</f>
        <v>14.98</v>
      </c>
    </row>
    <row r="21" spans="1:11" x14ac:dyDescent="0.2">
      <c r="A21" s="171" t="s">
        <v>56</v>
      </c>
      <c r="B21" s="171">
        <f>IF(ISNUMBER(VALUE(SUBSTITUTE(実質収支比率等に係る経年分析!F$49,"▲","-"))),ROUND(VALUE(SUBSTITUTE(実質収支比率等に係る経年分析!F$49,"▲","-")),2),NA())</f>
        <v>-1.4</v>
      </c>
      <c r="C21" s="171">
        <f>IF(ISNUMBER(VALUE(SUBSTITUTE(実質収支比率等に係る経年分析!G$49,"▲","-"))),ROUND(VALUE(SUBSTITUTE(実質収支比率等に係る経年分析!G$49,"▲","-")),2),NA())</f>
        <v>0.55000000000000004</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7.0000000000000007E-2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訪問看護事業特別会計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国民健康保険施設勘定（都万診療所）特別会計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国民健康保険施設勘定（五箇診療所）特別会計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国民健康保険施設勘定（中村診療所）特別会計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後期高齢者医療保険事業特別会計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2">
      <c r="A34" s="172" t="str">
        <f>IF(連結実質赤字比率に係る赤字・黒字の構成分析!C$36="",NA(),連結実質赤字比率に係る赤字・黒字の構成分析!C$36)</f>
        <v>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0.56999999999999995</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2.2599999999999998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2.0699999999999998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2.4900000000000002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2.87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2724</v>
      </c>
      <c r="E42" s="173"/>
      <c r="F42" s="173"/>
      <c r="G42" s="173">
        <f>'実質公債費比率（分子）の構造'!L$52</f>
        <v>2580</v>
      </c>
      <c r="H42" s="173"/>
      <c r="I42" s="173"/>
      <c r="J42" s="173">
        <f>'実質公債費比率（分子）の構造'!M$52</f>
        <v>2316</v>
      </c>
      <c r="K42" s="173"/>
      <c r="L42" s="173"/>
      <c r="M42" s="173">
        <f>'実質公債費比率（分子）の構造'!N$52</f>
        <v>2249</v>
      </c>
      <c r="N42" s="173"/>
      <c r="O42" s="173"/>
      <c r="P42" s="173">
        <f>'実質公債費比率（分子）の構造'!O$52</f>
        <v>2097</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v>
      </c>
      <c r="C44" s="173"/>
      <c r="D44" s="173"/>
      <c r="E44" s="173">
        <f>'実質公債費比率（分子）の構造'!L$50</f>
        <v>5</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x14ac:dyDescent="0.2">
      <c r="A45" s="173" t="s">
        <v>66</v>
      </c>
      <c r="B45" s="173">
        <f>'実質公債費比率（分子）の構造'!K$49</f>
        <v>47</v>
      </c>
      <c r="C45" s="173"/>
      <c r="D45" s="173"/>
      <c r="E45" s="173">
        <f>'実質公債費比率（分子）の構造'!L$49</f>
        <v>65</v>
      </c>
      <c r="F45" s="173"/>
      <c r="G45" s="173"/>
      <c r="H45" s="173">
        <f>'実質公債費比率（分子）の構造'!M$49</f>
        <v>79</v>
      </c>
      <c r="I45" s="173"/>
      <c r="J45" s="173"/>
      <c r="K45" s="173">
        <f>'実質公債費比率（分子）の構造'!N$49</f>
        <v>78</v>
      </c>
      <c r="L45" s="173"/>
      <c r="M45" s="173"/>
      <c r="N45" s="173">
        <f>'実質公債費比率（分子）の構造'!O$49</f>
        <v>81</v>
      </c>
      <c r="O45" s="173"/>
      <c r="P45" s="173"/>
    </row>
    <row r="46" spans="1:16" x14ac:dyDescent="0.2">
      <c r="A46" s="173" t="s">
        <v>67</v>
      </c>
      <c r="B46" s="173">
        <f>'実質公債費比率（分子）の構造'!K$48</f>
        <v>450</v>
      </c>
      <c r="C46" s="173"/>
      <c r="D46" s="173"/>
      <c r="E46" s="173">
        <f>'実質公債費比率（分子）の構造'!L$48</f>
        <v>478</v>
      </c>
      <c r="F46" s="173"/>
      <c r="G46" s="173"/>
      <c r="H46" s="173">
        <f>'実質公債費比率（分子）の構造'!M$48</f>
        <v>480</v>
      </c>
      <c r="I46" s="173"/>
      <c r="J46" s="173"/>
      <c r="K46" s="173">
        <f>'実質公債費比率（分子）の構造'!N$48</f>
        <v>531</v>
      </c>
      <c r="L46" s="173"/>
      <c r="M46" s="173"/>
      <c r="N46" s="173">
        <f>'実質公債費比率（分子）の構造'!O$48</f>
        <v>497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2819</v>
      </c>
      <c r="C49" s="173"/>
      <c r="D49" s="173"/>
      <c r="E49" s="173">
        <f>'実質公債費比率（分子）の構造'!L$45</f>
        <v>2617</v>
      </c>
      <c r="F49" s="173"/>
      <c r="G49" s="173"/>
      <c r="H49" s="173">
        <f>'実質公債費比率（分子）の構造'!M$45</f>
        <v>2322</v>
      </c>
      <c r="I49" s="173"/>
      <c r="J49" s="173"/>
      <c r="K49" s="173">
        <f>'実質公債費比率（分子）の構造'!N$45</f>
        <v>2358</v>
      </c>
      <c r="L49" s="173"/>
      <c r="M49" s="173"/>
      <c r="N49" s="173">
        <f>'実質公債費比率（分子）の構造'!O$45</f>
        <v>2259</v>
      </c>
      <c r="O49" s="173"/>
      <c r="P49" s="173"/>
    </row>
    <row r="50" spans="1:16" x14ac:dyDescent="0.2">
      <c r="A50" s="173" t="s">
        <v>71</v>
      </c>
      <c r="B50" s="173" t="e">
        <f>NA()</f>
        <v>#N/A</v>
      </c>
      <c r="C50" s="173">
        <f>IF(ISNUMBER('実質公債費比率（分子）の構造'!K$53),'実質公債費比率（分子）の構造'!K$53,NA())</f>
        <v>601</v>
      </c>
      <c r="D50" s="173" t="e">
        <f>NA()</f>
        <v>#N/A</v>
      </c>
      <c r="E50" s="173" t="e">
        <f>NA()</f>
        <v>#N/A</v>
      </c>
      <c r="F50" s="173">
        <f>IF(ISNUMBER('実質公債費比率（分子）の構造'!L$53),'実質公債費比率（分子）の構造'!L$53,NA())</f>
        <v>585</v>
      </c>
      <c r="G50" s="173" t="e">
        <f>NA()</f>
        <v>#N/A</v>
      </c>
      <c r="H50" s="173" t="e">
        <f>NA()</f>
        <v>#N/A</v>
      </c>
      <c r="I50" s="173">
        <f>IF(ISNUMBER('実質公債費比率（分子）の構造'!M$53),'実質公債費比率（分子）の構造'!M$53,NA())</f>
        <v>568</v>
      </c>
      <c r="J50" s="173" t="e">
        <f>NA()</f>
        <v>#N/A</v>
      </c>
      <c r="K50" s="173" t="e">
        <f>NA()</f>
        <v>#N/A</v>
      </c>
      <c r="L50" s="173">
        <f>IF(ISNUMBER('実質公債費比率（分子）の構造'!N$53),'実質公債費比率（分子）の構造'!N$53,NA())</f>
        <v>720</v>
      </c>
      <c r="M50" s="173" t="e">
        <f>NA()</f>
        <v>#N/A</v>
      </c>
      <c r="N50" s="173" t="e">
        <f>NA()</f>
        <v>#N/A</v>
      </c>
      <c r="O50" s="173">
        <f>IF(ISNUMBER('実質公債費比率（分子）の構造'!O$53),'実質公債費比率（分子）の構造'!O$53,NA())</f>
        <v>742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20147</v>
      </c>
      <c r="E56" s="172"/>
      <c r="F56" s="172"/>
      <c r="G56" s="172">
        <f>'将来負担比率（分子）の構造'!J$52</f>
        <v>20706</v>
      </c>
      <c r="H56" s="172"/>
      <c r="I56" s="172"/>
      <c r="J56" s="172">
        <f>'将来負担比率（分子）の構造'!K$52</f>
        <v>22342</v>
      </c>
      <c r="K56" s="172"/>
      <c r="L56" s="172"/>
      <c r="M56" s="172">
        <f>'将来負担比率（分子）の構造'!L$52</f>
        <v>23728</v>
      </c>
      <c r="N56" s="172"/>
      <c r="O56" s="172"/>
      <c r="P56" s="172">
        <f>'将来負担比率（分子）の構造'!M$52</f>
        <v>24282</v>
      </c>
    </row>
    <row r="57" spans="1:16" x14ac:dyDescent="0.2">
      <c r="A57" s="172" t="s">
        <v>42</v>
      </c>
      <c r="B57" s="172"/>
      <c r="C57" s="172"/>
      <c r="D57" s="172">
        <f>'将来負担比率（分子）の構造'!I$51</f>
        <v>1262</v>
      </c>
      <c r="E57" s="172"/>
      <c r="F57" s="172"/>
      <c r="G57" s="172">
        <f>'将来負担比率（分子）の構造'!J$51</f>
        <v>1019</v>
      </c>
      <c r="H57" s="172"/>
      <c r="I57" s="172"/>
      <c r="J57" s="172">
        <f>'将来負担比率（分子）の構造'!K$51</f>
        <v>962</v>
      </c>
      <c r="K57" s="172"/>
      <c r="L57" s="172"/>
      <c r="M57" s="172">
        <f>'将来負担比率（分子）の構造'!L$51</f>
        <v>1347</v>
      </c>
      <c r="N57" s="172"/>
      <c r="O57" s="172"/>
      <c r="P57" s="172">
        <f>'将来負担比率（分子）の構造'!M$51</f>
        <v>1380</v>
      </c>
    </row>
    <row r="58" spans="1:16" x14ac:dyDescent="0.2">
      <c r="A58" s="172" t="s">
        <v>41</v>
      </c>
      <c r="B58" s="172"/>
      <c r="C58" s="172"/>
      <c r="D58" s="172">
        <f>'将来負担比率（分子）の構造'!I$50</f>
        <v>3528</v>
      </c>
      <c r="E58" s="172"/>
      <c r="F58" s="172"/>
      <c r="G58" s="172">
        <f>'将来負担比率（分子）の構造'!J$50</f>
        <v>3731</v>
      </c>
      <c r="H58" s="172"/>
      <c r="I58" s="172"/>
      <c r="J58" s="172">
        <f>'将来負担比率（分子）の構造'!K$50</f>
        <v>3585</v>
      </c>
      <c r="K58" s="172"/>
      <c r="L58" s="172"/>
      <c r="M58" s="172">
        <f>'将来負担比率（分子）の構造'!L$50</f>
        <v>3251</v>
      </c>
      <c r="N58" s="172"/>
      <c r="O58" s="172"/>
      <c r="P58" s="172">
        <f>'将来負担比率（分子）の構造'!M$50</f>
        <v>3641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1689</v>
      </c>
      <c r="C62" s="172"/>
      <c r="D62" s="172"/>
      <c r="E62" s="172">
        <f>'将来負担比率（分子）の構造'!J$45</f>
        <v>1617</v>
      </c>
      <c r="F62" s="172"/>
      <c r="G62" s="172"/>
      <c r="H62" s="172">
        <f>'将来負担比率（分子）の構造'!K$45</f>
        <v>1581</v>
      </c>
      <c r="I62" s="172"/>
      <c r="J62" s="172"/>
      <c r="K62" s="172">
        <f>'将来負担比率（分子）の構造'!L$45</f>
        <v>1900</v>
      </c>
      <c r="L62" s="172"/>
      <c r="M62" s="172"/>
      <c r="N62" s="172">
        <f>'将来負担比率（分子）の構造'!M$45</f>
        <v>1745</v>
      </c>
      <c r="O62" s="172"/>
      <c r="P62" s="172"/>
    </row>
    <row r="63" spans="1:16" x14ac:dyDescent="0.2">
      <c r="A63" s="172" t="s">
        <v>34</v>
      </c>
      <c r="B63" s="172">
        <f>'将来負担比率（分子）の構造'!I$44</f>
        <v>770</v>
      </c>
      <c r="C63" s="172"/>
      <c r="D63" s="172"/>
      <c r="E63" s="172">
        <f>'将来負担比率（分子）の構造'!J$44</f>
        <v>743</v>
      </c>
      <c r="F63" s="172"/>
      <c r="G63" s="172"/>
      <c r="H63" s="172">
        <f>'将来負担比率（分子）の構造'!K$44</f>
        <v>703</v>
      </c>
      <c r="I63" s="172"/>
      <c r="J63" s="172"/>
      <c r="K63" s="172">
        <f>'将来負担比率（分子）の構造'!L$44</f>
        <v>659</v>
      </c>
      <c r="L63" s="172"/>
      <c r="M63" s="172"/>
      <c r="N63" s="172">
        <f>'将来負担比率（分子）の構造'!M$44</f>
        <v>700</v>
      </c>
      <c r="O63" s="172"/>
      <c r="P63" s="172"/>
    </row>
    <row r="64" spans="1:16" x14ac:dyDescent="0.2">
      <c r="A64" s="172" t="s">
        <v>33</v>
      </c>
      <c r="B64" s="172">
        <f>'将来負担比率（分子）の構造'!I$43</f>
        <v>5898</v>
      </c>
      <c r="C64" s="172"/>
      <c r="D64" s="172"/>
      <c r="E64" s="172">
        <f>'将来負担比率（分子）の構造'!J$43</f>
        <v>6045</v>
      </c>
      <c r="F64" s="172"/>
      <c r="G64" s="172"/>
      <c r="H64" s="172">
        <f>'将来負担比率（分子）の構造'!K$43</f>
        <v>6256</v>
      </c>
      <c r="I64" s="172"/>
      <c r="J64" s="172"/>
      <c r="K64" s="172">
        <f>'将来負担比率（分子）の構造'!L$43</f>
        <v>6700</v>
      </c>
      <c r="L64" s="172"/>
      <c r="M64" s="172"/>
      <c r="N64" s="172">
        <f>'将来負担比率（分子）の構造'!M$43</f>
        <v>6851</v>
      </c>
      <c r="O64" s="172"/>
      <c r="P64" s="172"/>
    </row>
    <row r="65" spans="1:16" x14ac:dyDescent="0.2">
      <c r="A65" s="172" t="s">
        <v>32</v>
      </c>
      <c r="B65" s="172">
        <f>'将来負担比率（分子）の構造'!I$42</f>
        <v>18</v>
      </c>
      <c r="C65" s="172"/>
      <c r="D65" s="172"/>
      <c r="E65" s="172">
        <f>'将来負担比率（分子）の構造'!J$42</f>
        <v>13</v>
      </c>
      <c r="F65" s="172"/>
      <c r="G65" s="172"/>
      <c r="H65" s="172">
        <f>'将来負担比率（分子）の構造'!K$42</f>
        <v>10</v>
      </c>
      <c r="I65" s="172"/>
      <c r="J65" s="172"/>
      <c r="K65" s="172">
        <f>'将来負担比率（分子）の構造'!L$42</f>
        <v>8</v>
      </c>
      <c r="L65" s="172"/>
      <c r="M65" s="172"/>
      <c r="N65" s="172">
        <f>'将来負担比率（分子）の構造'!M$42</f>
        <v>6</v>
      </c>
      <c r="O65" s="172"/>
      <c r="P65" s="172"/>
    </row>
    <row r="66" spans="1:16" x14ac:dyDescent="0.2">
      <c r="A66" s="172" t="s">
        <v>31</v>
      </c>
      <c r="B66" s="172">
        <f>'将来負担比率（分子）の構造'!I$41</f>
        <v>22372</v>
      </c>
      <c r="C66" s="172"/>
      <c r="D66" s="172"/>
      <c r="E66" s="172">
        <f>'将来負担比率（分子）の構造'!J$41</f>
        <v>23088</v>
      </c>
      <c r="F66" s="172"/>
      <c r="G66" s="172"/>
      <c r="H66" s="172">
        <f>'将来負担比率（分子）の構造'!K$41</f>
        <v>25380</v>
      </c>
      <c r="I66" s="172"/>
      <c r="J66" s="172"/>
      <c r="K66" s="172">
        <f>'将来負担比率（分子）の構造'!L$41</f>
        <v>27470</v>
      </c>
      <c r="L66" s="172"/>
      <c r="M66" s="172"/>
      <c r="N66" s="172">
        <f>'将来負担比率（分子）の構造'!M$41</f>
        <v>28354</v>
      </c>
      <c r="O66" s="172"/>
      <c r="P66" s="172"/>
    </row>
    <row r="67" spans="1:16" x14ac:dyDescent="0.2">
      <c r="A67" s="172" t="s">
        <v>75</v>
      </c>
      <c r="B67" s="172" t="e">
        <f>NA()</f>
        <v>#N/A</v>
      </c>
      <c r="C67" s="172">
        <f>IF(ISNUMBER('将来負担比率（分子）の構造'!I$53), IF('将来負担比率（分子）の構造'!I$53 &lt; 0, 0, '将来負担比率（分子）の構造'!I$53), NA())</f>
        <v>5812</v>
      </c>
      <c r="D67" s="172" t="e">
        <f>NA()</f>
        <v>#N/A</v>
      </c>
      <c r="E67" s="172" t="e">
        <f>NA()</f>
        <v>#N/A</v>
      </c>
      <c r="F67" s="172">
        <f>IF(ISNUMBER('将来負担比率（分子）の構造'!J$53), IF('将来負担比率（分子）の構造'!J$53 &lt; 0, 0, '将来負担比率（分子）の構造'!J$53), NA())</f>
        <v>6050</v>
      </c>
      <c r="G67" s="172" t="e">
        <f>NA()</f>
        <v>#N/A</v>
      </c>
      <c r="H67" s="172" t="e">
        <f>NA()</f>
        <v>#N/A</v>
      </c>
      <c r="I67" s="172">
        <f>IF(ISNUMBER('将来負担比率（分子）の構造'!K$53), IF('将来負担比率（分子）の構造'!K$53 &lt; 0, 0, '将来負担比率（分子）の構造'!K$53), NA())</f>
        <v>7040</v>
      </c>
      <c r="J67" s="172" t="e">
        <f>NA()</f>
        <v>#N/A</v>
      </c>
      <c r="K67" s="172" t="e">
        <f>NA()</f>
        <v>#N/A</v>
      </c>
      <c r="L67" s="172">
        <f>IF(ISNUMBER('将来負担比率（分子）の構造'!L$53), IF('将来負担比率（分子）の構造'!L$53 &lt; 0, 0, '将来負担比率（分子）の構造'!L$53), NA())</f>
        <v>8411</v>
      </c>
      <c r="M67" s="172" t="e">
        <f>NA()</f>
        <v>#N/A</v>
      </c>
      <c r="N67" s="172" t="e">
        <f>NA()</f>
        <v>#N/A</v>
      </c>
      <c r="O67" s="172">
        <f>IF(ISNUMBER('将来負担比率（分子）の構造'!M$53), IF('将来負担比率（分子）の構造'!M$53 &lt; 0, 0, '将来負担比率（分子）の構造'!M$53), NA())</f>
        <v>8354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1340</v>
      </c>
      <c r="C72" s="176">
        <f>基金残高に係る経年分析!G55</f>
        <v>1302</v>
      </c>
      <c r="D72" s="176">
        <f>基金残高に係る経年分析!H55</f>
        <v>1302</v>
      </c>
    </row>
    <row r="73" spans="1:16" x14ac:dyDescent="0.2">
      <c r="A73" s="175" t="s">
        <v>78</v>
      </c>
      <c r="B73" s="176">
        <f>基金残高に係る経年分析!F56</f>
        <v>1585</v>
      </c>
      <c r="C73" s="176">
        <f>基金残高に係る経年分析!G56</f>
        <v>1418</v>
      </c>
      <c r="D73" s="176">
        <f>基金残高に係る経年分析!H56</f>
        <v>1582</v>
      </c>
    </row>
    <row r="74" spans="1:16" x14ac:dyDescent="0.2">
      <c r="A74" s="175" t="s">
        <v>79</v>
      </c>
      <c r="B74" s="176">
        <f>基金残高に係る経年分析!F57</f>
        <v>2231</v>
      </c>
      <c r="C74" s="176">
        <f>基金残高に係る経年分析!G57</f>
        <v>1958</v>
      </c>
      <c r="D74" s="176">
        <f>基金残高に係る経年分析!H57</f>
        <v>2182</v>
      </c>
    </row>
  </sheetData>
  <sheetProtection algorithmName="SHA-512" hashValue="sTQ49U6MPSj/+OAVpn++OWxBjWEM54c8CHioUGx7yrul8HyQRMDZ8V/GB51h8umsIgJ/xWjrLyvxQ6+dfuFc5A==" saltValue="CkO0HTIZzV2+Y0Vl5wCc2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5" workbookViewId="0">
      <selection activeCell="R22" sqref="R22:Y22"/>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219</v>
      </c>
      <c r="DI1" s="606"/>
      <c r="DJ1" s="606"/>
      <c r="DK1" s="606"/>
      <c r="DL1" s="606"/>
      <c r="DM1" s="606"/>
      <c r="DN1" s="607"/>
      <c r="DO1" s="212"/>
      <c r="DP1" s="605" t="s">
        <v>220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225</v>
      </c>
      <c r="S4" s="609"/>
      <c r="T4" s="609"/>
      <c r="U4" s="609"/>
      <c r="V4" s="609"/>
      <c r="W4" s="609"/>
      <c r="X4" s="609"/>
      <c r="Y4" s="610"/>
      <c r="Z4" s="608" t="s">
        <v>226</v>
      </c>
      <c r="AA4" s="609"/>
      <c r="AB4" s="609"/>
      <c r="AC4" s="610"/>
      <c r="AD4" s="608" t="s">
        <v>227</v>
      </c>
      <c r="AE4" s="609"/>
      <c r="AF4" s="609"/>
      <c r="AG4" s="609"/>
      <c r="AH4" s="609"/>
      <c r="AI4" s="609"/>
      <c r="AJ4" s="609"/>
      <c r="AK4" s="610"/>
      <c r="AL4" s="608" t="s">
        <v>226</v>
      </c>
      <c r="AM4" s="609"/>
      <c r="AN4" s="609"/>
      <c r="AO4" s="610"/>
      <c r="AP4" s="614" t="s">
        <v>228</v>
      </c>
      <c r="AQ4" s="614"/>
      <c r="AR4" s="614"/>
      <c r="AS4" s="614"/>
      <c r="AT4" s="614"/>
      <c r="AU4" s="614"/>
      <c r="AV4" s="614"/>
      <c r="AW4" s="614"/>
      <c r="AX4" s="614"/>
      <c r="AY4" s="614"/>
      <c r="AZ4" s="614"/>
      <c r="BA4" s="614"/>
      <c r="BB4" s="614"/>
      <c r="BC4" s="614"/>
      <c r="BD4" s="614"/>
      <c r="BE4" s="614"/>
      <c r="BF4" s="614"/>
      <c r="BG4" s="614" t="s">
        <v>229</v>
      </c>
      <c r="BH4" s="614"/>
      <c r="BI4" s="614"/>
      <c r="BJ4" s="614"/>
      <c r="BK4" s="614"/>
      <c r="BL4" s="614"/>
      <c r="BM4" s="614"/>
      <c r="BN4" s="614"/>
      <c r="BO4" s="614" t="s">
        <v>226</v>
      </c>
      <c r="BP4" s="614"/>
      <c r="BQ4" s="614"/>
      <c r="BR4" s="614"/>
      <c r="BS4" s="614" t="s">
        <v>230</v>
      </c>
      <c r="BT4" s="614"/>
      <c r="BU4" s="614"/>
      <c r="BV4" s="614"/>
      <c r="BW4" s="614"/>
      <c r="BX4" s="614"/>
      <c r="BY4" s="614"/>
      <c r="BZ4" s="614"/>
      <c r="CA4" s="614"/>
      <c r="CB4" s="614"/>
      <c r="CD4" s="611" t="s">
        <v>231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232</v>
      </c>
      <c r="C5" s="616"/>
      <c r="D5" s="616"/>
      <c r="E5" s="616"/>
      <c r="F5" s="616"/>
      <c r="G5" s="616"/>
      <c r="H5" s="616"/>
      <c r="I5" s="616"/>
      <c r="J5" s="616"/>
      <c r="K5" s="616"/>
      <c r="L5" s="616"/>
      <c r="M5" s="616"/>
      <c r="N5" s="616"/>
      <c r="O5" s="616"/>
      <c r="P5" s="616"/>
      <c r="Q5" s="617"/>
      <c r="R5" s="618">
        <v>1504579</v>
      </c>
      <c r="S5" s="619"/>
      <c r="T5" s="619"/>
      <c r="U5" s="619"/>
      <c r="V5" s="619"/>
      <c r="W5" s="619"/>
      <c r="X5" s="619"/>
      <c r="Y5" s="620"/>
      <c r="Z5" s="621">
        <v>8.3000000000000007</v>
      </c>
      <c r="AA5" s="621"/>
      <c r="AB5" s="621"/>
      <c r="AC5" s="621"/>
      <c r="AD5" s="622">
        <v>1504579</v>
      </c>
      <c r="AE5" s="622"/>
      <c r="AF5" s="622"/>
      <c r="AG5" s="622"/>
      <c r="AH5" s="622"/>
      <c r="AI5" s="622"/>
      <c r="AJ5" s="622"/>
      <c r="AK5" s="622"/>
      <c r="AL5" s="623">
        <v>17.7</v>
      </c>
      <c r="AM5" s="624"/>
      <c r="AN5" s="624"/>
      <c r="AO5" s="625"/>
      <c r="AP5" s="615" t="s">
        <v>233</v>
      </c>
      <c r="AQ5" s="616"/>
      <c r="AR5" s="616"/>
      <c r="AS5" s="616"/>
      <c r="AT5" s="616"/>
      <c r="AU5" s="616"/>
      <c r="AV5" s="616"/>
      <c r="AW5" s="616"/>
      <c r="AX5" s="616"/>
      <c r="AY5" s="616"/>
      <c r="AZ5" s="616"/>
      <c r="BA5" s="616"/>
      <c r="BB5" s="616"/>
      <c r="BC5" s="616"/>
      <c r="BD5" s="616"/>
      <c r="BE5" s="616"/>
      <c r="BF5" s="617"/>
      <c r="BG5" s="629">
        <v>1504579</v>
      </c>
      <c r="BH5" s="630"/>
      <c r="BI5" s="630"/>
      <c r="BJ5" s="630"/>
      <c r="BK5" s="630"/>
      <c r="BL5" s="630"/>
      <c r="BM5" s="630"/>
      <c r="BN5" s="631"/>
      <c r="BO5" s="632">
        <v>100</v>
      </c>
      <c r="BP5" s="632"/>
      <c r="BQ5" s="632"/>
      <c r="BR5" s="632"/>
      <c r="BS5" s="633" t="s">
        <v>181</v>
      </c>
      <c r="BT5" s="633"/>
      <c r="BU5" s="633"/>
      <c r="BV5" s="633"/>
      <c r="BW5" s="633"/>
      <c r="BX5" s="633"/>
      <c r="BY5" s="633"/>
      <c r="BZ5" s="633"/>
      <c r="CA5" s="633"/>
      <c r="CB5" s="637"/>
      <c r="CD5" s="611" t="s">
        <v>228</v>
      </c>
      <c r="CE5" s="612"/>
      <c r="CF5" s="612"/>
      <c r="CG5" s="612"/>
      <c r="CH5" s="612"/>
      <c r="CI5" s="612"/>
      <c r="CJ5" s="612"/>
      <c r="CK5" s="612"/>
      <c r="CL5" s="612"/>
      <c r="CM5" s="612"/>
      <c r="CN5" s="612"/>
      <c r="CO5" s="612"/>
      <c r="CP5" s="612"/>
      <c r="CQ5" s="613"/>
      <c r="CR5" s="611" t="s">
        <v>234</v>
      </c>
      <c r="CS5" s="612"/>
      <c r="CT5" s="612"/>
      <c r="CU5" s="612"/>
      <c r="CV5" s="612"/>
      <c r="CW5" s="612"/>
      <c r="CX5" s="612"/>
      <c r="CY5" s="613"/>
      <c r="CZ5" s="611" t="s">
        <v>226</v>
      </c>
      <c r="DA5" s="612"/>
      <c r="DB5" s="612"/>
      <c r="DC5" s="613"/>
      <c r="DD5" s="611" t="s">
        <v>235</v>
      </c>
      <c r="DE5" s="612"/>
      <c r="DF5" s="612"/>
      <c r="DG5" s="612"/>
      <c r="DH5" s="612"/>
      <c r="DI5" s="612"/>
      <c r="DJ5" s="612"/>
      <c r="DK5" s="612"/>
      <c r="DL5" s="612"/>
      <c r="DM5" s="612"/>
      <c r="DN5" s="612"/>
      <c r="DO5" s="612"/>
      <c r="DP5" s="613"/>
      <c r="DQ5" s="611" t="s">
        <v>236</v>
      </c>
      <c r="DR5" s="612"/>
      <c r="DS5" s="612"/>
      <c r="DT5" s="612"/>
      <c r="DU5" s="612"/>
      <c r="DV5" s="612"/>
      <c r="DW5" s="612"/>
      <c r="DX5" s="612"/>
      <c r="DY5" s="612"/>
      <c r="DZ5" s="612"/>
      <c r="EA5" s="612"/>
      <c r="EB5" s="612"/>
      <c r="EC5" s="613"/>
    </row>
    <row r="6" spans="2:143" ht="11.25" customHeight="1" x14ac:dyDescent="0.2">
      <c r="B6" s="626" t="s">
        <v>237</v>
      </c>
      <c r="C6" s="627"/>
      <c r="D6" s="627"/>
      <c r="E6" s="627"/>
      <c r="F6" s="627"/>
      <c r="G6" s="627"/>
      <c r="H6" s="627"/>
      <c r="I6" s="627"/>
      <c r="J6" s="627"/>
      <c r="K6" s="627"/>
      <c r="L6" s="627"/>
      <c r="M6" s="627"/>
      <c r="N6" s="627"/>
      <c r="O6" s="627"/>
      <c r="P6" s="627"/>
      <c r="Q6" s="628"/>
      <c r="R6" s="629">
        <v>143952</v>
      </c>
      <c r="S6" s="630"/>
      <c r="T6" s="630"/>
      <c r="U6" s="630"/>
      <c r="V6" s="630"/>
      <c r="W6" s="630"/>
      <c r="X6" s="630"/>
      <c r="Y6" s="631"/>
      <c r="Z6" s="632">
        <v>0.8</v>
      </c>
      <c r="AA6" s="632"/>
      <c r="AB6" s="632"/>
      <c r="AC6" s="632"/>
      <c r="AD6" s="633">
        <v>143952</v>
      </c>
      <c r="AE6" s="633"/>
      <c r="AF6" s="633"/>
      <c r="AG6" s="633"/>
      <c r="AH6" s="633"/>
      <c r="AI6" s="633"/>
      <c r="AJ6" s="633"/>
      <c r="AK6" s="633"/>
      <c r="AL6" s="634">
        <v>1.7</v>
      </c>
      <c r="AM6" s="635"/>
      <c r="AN6" s="635"/>
      <c r="AO6" s="636"/>
      <c r="AP6" s="626" t="s">
        <v>238</v>
      </c>
      <c r="AQ6" s="627"/>
      <c r="AR6" s="627"/>
      <c r="AS6" s="627"/>
      <c r="AT6" s="627"/>
      <c r="AU6" s="627"/>
      <c r="AV6" s="627"/>
      <c r="AW6" s="627"/>
      <c r="AX6" s="627"/>
      <c r="AY6" s="627"/>
      <c r="AZ6" s="627"/>
      <c r="BA6" s="627"/>
      <c r="BB6" s="627"/>
      <c r="BC6" s="627"/>
      <c r="BD6" s="627"/>
      <c r="BE6" s="627"/>
      <c r="BF6" s="628"/>
      <c r="BG6" s="629">
        <v>1504579</v>
      </c>
      <c r="BH6" s="630"/>
      <c r="BI6" s="630"/>
      <c r="BJ6" s="630"/>
      <c r="BK6" s="630"/>
      <c r="BL6" s="630"/>
      <c r="BM6" s="630"/>
      <c r="BN6" s="631"/>
      <c r="BO6" s="632">
        <v>100</v>
      </c>
      <c r="BP6" s="632"/>
      <c r="BQ6" s="632"/>
      <c r="BR6" s="632"/>
      <c r="BS6" s="633" t="s">
        <v>138</v>
      </c>
      <c r="BT6" s="633"/>
      <c r="BU6" s="633"/>
      <c r="BV6" s="633"/>
      <c r="BW6" s="633"/>
      <c r="BX6" s="633"/>
      <c r="BY6" s="633"/>
      <c r="BZ6" s="633"/>
      <c r="CA6" s="633"/>
      <c r="CB6" s="637"/>
      <c r="CD6" s="640" t="s">
        <v>239</v>
      </c>
      <c r="CE6" s="641"/>
      <c r="CF6" s="641"/>
      <c r="CG6" s="641"/>
      <c r="CH6" s="641"/>
      <c r="CI6" s="641"/>
      <c r="CJ6" s="641"/>
      <c r="CK6" s="641"/>
      <c r="CL6" s="641"/>
      <c r="CM6" s="641"/>
      <c r="CN6" s="641"/>
      <c r="CO6" s="641"/>
      <c r="CP6" s="641"/>
      <c r="CQ6" s="642"/>
      <c r="CR6" s="629">
        <v>90893</v>
      </c>
      <c r="CS6" s="630"/>
      <c r="CT6" s="630"/>
      <c r="CU6" s="630"/>
      <c r="CV6" s="630"/>
      <c r="CW6" s="630"/>
      <c r="CX6" s="630"/>
      <c r="CY6" s="631"/>
      <c r="CZ6" s="623">
        <v>0.5</v>
      </c>
      <c r="DA6" s="624"/>
      <c r="DB6" s="624"/>
      <c r="DC6" s="643"/>
      <c r="DD6" s="638" t="s">
        <v>181</v>
      </c>
      <c r="DE6" s="630"/>
      <c r="DF6" s="630"/>
      <c r="DG6" s="630"/>
      <c r="DH6" s="630"/>
      <c r="DI6" s="630"/>
      <c r="DJ6" s="630"/>
      <c r="DK6" s="630"/>
      <c r="DL6" s="630"/>
      <c r="DM6" s="630"/>
      <c r="DN6" s="630"/>
      <c r="DO6" s="630"/>
      <c r="DP6" s="631"/>
      <c r="DQ6" s="638">
        <v>90893</v>
      </c>
      <c r="DR6" s="630"/>
      <c r="DS6" s="630"/>
      <c r="DT6" s="630"/>
      <c r="DU6" s="630"/>
      <c r="DV6" s="630"/>
      <c r="DW6" s="630"/>
      <c r="DX6" s="630"/>
      <c r="DY6" s="630"/>
      <c r="DZ6" s="630"/>
      <c r="EA6" s="630"/>
      <c r="EB6" s="630"/>
      <c r="EC6" s="639"/>
    </row>
    <row r="7" spans="2:143" ht="11.25" customHeight="1" x14ac:dyDescent="0.2">
      <c r="B7" s="626" t="s">
        <v>240</v>
      </c>
      <c r="C7" s="627"/>
      <c r="D7" s="627"/>
      <c r="E7" s="627"/>
      <c r="F7" s="627"/>
      <c r="G7" s="627"/>
      <c r="H7" s="627"/>
      <c r="I7" s="627"/>
      <c r="J7" s="627"/>
      <c r="K7" s="627"/>
      <c r="L7" s="627"/>
      <c r="M7" s="627"/>
      <c r="N7" s="627"/>
      <c r="O7" s="627"/>
      <c r="P7" s="627"/>
      <c r="Q7" s="628"/>
      <c r="R7" s="629">
        <v>2068</v>
      </c>
      <c r="S7" s="630"/>
      <c r="T7" s="630"/>
      <c r="U7" s="630"/>
      <c r="V7" s="630"/>
      <c r="W7" s="630"/>
      <c r="X7" s="630"/>
      <c r="Y7" s="631"/>
      <c r="Z7" s="632">
        <v>0</v>
      </c>
      <c r="AA7" s="632"/>
      <c r="AB7" s="632"/>
      <c r="AC7" s="632"/>
      <c r="AD7" s="633">
        <v>2068</v>
      </c>
      <c r="AE7" s="633"/>
      <c r="AF7" s="633"/>
      <c r="AG7" s="633"/>
      <c r="AH7" s="633"/>
      <c r="AI7" s="633"/>
      <c r="AJ7" s="633"/>
      <c r="AK7" s="633"/>
      <c r="AL7" s="634">
        <v>0</v>
      </c>
      <c r="AM7" s="635"/>
      <c r="AN7" s="635"/>
      <c r="AO7" s="636"/>
      <c r="AP7" s="626" t="s">
        <v>241</v>
      </c>
      <c r="AQ7" s="627"/>
      <c r="AR7" s="627"/>
      <c r="AS7" s="627"/>
      <c r="AT7" s="627"/>
      <c r="AU7" s="627"/>
      <c r="AV7" s="627"/>
      <c r="AW7" s="627"/>
      <c r="AX7" s="627"/>
      <c r="AY7" s="627"/>
      <c r="AZ7" s="627"/>
      <c r="BA7" s="627"/>
      <c r="BB7" s="627"/>
      <c r="BC7" s="627"/>
      <c r="BD7" s="627"/>
      <c r="BE7" s="627"/>
      <c r="BF7" s="628"/>
      <c r="BG7" s="629">
        <v>722209</v>
      </c>
      <c r="BH7" s="630"/>
      <c r="BI7" s="630"/>
      <c r="BJ7" s="630"/>
      <c r="BK7" s="630"/>
      <c r="BL7" s="630"/>
      <c r="BM7" s="630"/>
      <c r="BN7" s="631"/>
      <c r="BO7" s="632">
        <v>48</v>
      </c>
      <c r="BP7" s="632"/>
      <c r="BQ7" s="632"/>
      <c r="BR7" s="632"/>
      <c r="BS7" s="633" t="s">
        <v>181</v>
      </c>
      <c r="BT7" s="633"/>
      <c r="BU7" s="633"/>
      <c r="BV7" s="633"/>
      <c r="BW7" s="633"/>
      <c r="BX7" s="633"/>
      <c r="BY7" s="633"/>
      <c r="BZ7" s="633"/>
      <c r="CA7" s="633"/>
      <c r="CB7" s="637"/>
      <c r="CD7" s="644" t="s">
        <v>242</v>
      </c>
      <c r="CE7" s="645"/>
      <c r="CF7" s="645"/>
      <c r="CG7" s="645"/>
      <c r="CH7" s="645"/>
      <c r="CI7" s="645"/>
      <c r="CJ7" s="645"/>
      <c r="CK7" s="645"/>
      <c r="CL7" s="645"/>
      <c r="CM7" s="645"/>
      <c r="CN7" s="645"/>
      <c r="CO7" s="645"/>
      <c r="CP7" s="645"/>
      <c r="CQ7" s="646"/>
      <c r="CR7" s="629">
        <v>2724071</v>
      </c>
      <c r="CS7" s="630"/>
      <c r="CT7" s="630"/>
      <c r="CU7" s="630"/>
      <c r="CV7" s="630"/>
      <c r="CW7" s="630"/>
      <c r="CX7" s="630"/>
      <c r="CY7" s="631"/>
      <c r="CZ7" s="632">
        <v>15.4</v>
      </c>
      <c r="DA7" s="632"/>
      <c r="DB7" s="632"/>
      <c r="DC7" s="632"/>
      <c r="DD7" s="638">
        <v>488836</v>
      </c>
      <c r="DE7" s="630"/>
      <c r="DF7" s="630"/>
      <c r="DG7" s="630"/>
      <c r="DH7" s="630"/>
      <c r="DI7" s="630"/>
      <c r="DJ7" s="630"/>
      <c r="DK7" s="630"/>
      <c r="DL7" s="630"/>
      <c r="DM7" s="630"/>
      <c r="DN7" s="630"/>
      <c r="DO7" s="630"/>
      <c r="DP7" s="631"/>
      <c r="DQ7" s="638">
        <v>1765430</v>
      </c>
      <c r="DR7" s="630"/>
      <c r="DS7" s="630"/>
      <c r="DT7" s="630"/>
      <c r="DU7" s="630"/>
      <c r="DV7" s="630"/>
      <c r="DW7" s="630"/>
      <c r="DX7" s="630"/>
      <c r="DY7" s="630"/>
      <c r="DZ7" s="630"/>
      <c r="EA7" s="630"/>
      <c r="EB7" s="630"/>
      <c r="EC7" s="639"/>
    </row>
    <row r="8" spans="2:143" ht="11.25" customHeight="1" x14ac:dyDescent="0.2">
      <c r="B8" s="626" t="s">
        <v>243</v>
      </c>
      <c r="C8" s="627"/>
      <c r="D8" s="627"/>
      <c r="E8" s="627"/>
      <c r="F8" s="627"/>
      <c r="G8" s="627"/>
      <c r="H8" s="627"/>
      <c r="I8" s="627"/>
      <c r="J8" s="627"/>
      <c r="K8" s="627"/>
      <c r="L8" s="627"/>
      <c r="M8" s="627"/>
      <c r="N8" s="627"/>
      <c r="O8" s="627"/>
      <c r="P8" s="627"/>
      <c r="Q8" s="628"/>
      <c r="R8" s="629">
        <v>7872</v>
      </c>
      <c r="S8" s="630"/>
      <c r="T8" s="630"/>
      <c r="U8" s="630"/>
      <c r="V8" s="630"/>
      <c r="W8" s="630"/>
      <c r="X8" s="630"/>
      <c r="Y8" s="631"/>
      <c r="Z8" s="632">
        <v>0</v>
      </c>
      <c r="AA8" s="632"/>
      <c r="AB8" s="632"/>
      <c r="AC8" s="632"/>
      <c r="AD8" s="633">
        <v>7872</v>
      </c>
      <c r="AE8" s="633"/>
      <c r="AF8" s="633"/>
      <c r="AG8" s="633"/>
      <c r="AH8" s="633"/>
      <c r="AI8" s="633"/>
      <c r="AJ8" s="633"/>
      <c r="AK8" s="633"/>
      <c r="AL8" s="634">
        <v>0.1</v>
      </c>
      <c r="AM8" s="635"/>
      <c r="AN8" s="635"/>
      <c r="AO8" s="636"/>
      <c r="AP8" s="626" t="s">
        <v>244</v>
      </c>
      <c r="AQ8" s="627"/>
      <c r="AR8" s="627"/>
      <c r="AS8" s="627"/>
      <c r="AT8" s="627"/>
      <c r="AU8" s="627"/>
      <c r="AV8" s="627"/>
      <c r="AW8" s="627"/>
      <c r="AX8" s="627"/>
      <c r="AY8" s="627"/>
      <c r="AZ8" s="627"/>
      <c r="BA8" s="627"/>
      <c r="BB8" s="627"/>
      <c r="BC8" s="627"/>
      <c r="BD8" s="627"/>
      <c r="BE8" s="627"/>
      <c r="BF8" s="628"/>
      <c r="BG8" s="629">
        <v>24673</v>
      </c>
      <c r="BH8" s="630"/>
      <c r="BI8" s="630"/>
      <c r="BJ8" s="630"/>
      <c r="BK8" s="630"/>
      <c r="BL8" s="630"/>
      <c r="BM8" s="630"/>
      <c r="BN8" s="631"/>
      <c r="BO8" s="632">
        <v>1.6</v>
      </c>
      <c r="BP8" s="632"/>
      <c r="BQ8" s="632"/>
      <c r="BR8" s="632"/>
      <c r="BS8" s="633" t="s">
        <v>138</v>
      </c>
      <c r="BT8" s="633"/>
      <c r="BU8" s="633"/>
      <c r="BV8" s="633"/>
      <c r="BW8" s="633"/>
      <c r="BX8" s="633"/>
      <c r="BY8" s="633"/>
      <c r="BZ8" s="633"/>
      <c r="CA8" s="633"/>
      <c r="CB8" s="637"/>
      <c r="CD8" s="644" t="s">
        <v>245</v>
      </c>
      <c r="CE8" s="645"/>
      <c r="CF8" s="645"/>
      <c r="CG8" s="645"/>
      <c r="CH8" s="645"/>
      <c r="CI8" s="645"/>
      <c r="CJ8" s="645"/>
      <c r="CK8" s="645"/>
      <c r="CL8" s="645"/>
      <c r="CM8" s="645"/>
      <c r="CN8" s="645"/>
      <c r="CO8" s="645"/>
      <c r="CP8" s="645"/>
      <c r="CQ8" s="646"/>
      <c r="CR8" s="629">
        <v>3522787</v>
      </c>
      <c r="CS8" s="630"/>
      <c r="CT8" s="630"/>
      <c r="CU8" s="630"/>
      <c r="CV8" s="630"/>
      <c r="CW8" s="630"/>
      <c r="CX8" s="630"/>
      <c r="CY8" s="631"/>
      <c r="CZ8" s="632">
        <v>19.899999999999999</v>
      </c>
      <c r="DA8" s="632"/>
      <c r="DB8" s="632"/>
      <c r="DC8" s="632"/>
      <c r="DD8" s="638">
        <v>47853</v>
      </c>
      <c r="DE8" s="630"/>
      <c r="DF8" s="630"/>
      <c r="DG8" s="630"/>
      <c r="DH8" s="630"/>
      <c r="DI8" s="630"/>
      <c r="DJ8" s="630"/>
      <c r="DK8" s="630"/>
      <c r="DL8" s="630"/>
      <c r="DM8" s="630"/>
      <c r="DN8" s="630"/>
      <c r="DO8" s="630"/>
      <c r="DP8" s="631"/>
      <c r="DQ8" s="638">
        <v>1904577</v>
      </c>
      <c r="DR8" s="630"/>
      <c r="DS8" s="630"/>
      <c r="DT8" s="630"/>
      <c r="DU8" s="630"/>
      <c r="DV8" s="630"/>
      <c r="DW8" s="630"/>
      <c r="DX8" s="630"/>
      <c r="DY8" s="630"/>
      <c r="DZ8" s="630"/>
      <c r="EA8" s="630"/>
      <c r="EB8" s="630"/>
      <c r="EC8" s="639"/>
    </row>
    <row r="9" spans="2:143" ht="11.25" customHeight="1" x14ac:dyDescent="0.2">
      <c r="B9" s="626" t="s">
        <v>246</v>
      </c>
      <c r="C9" s="627"/>
      <c r="D9" s="627"/>
      <c r="E9" s="627"/>
      <c r="F9" s="627"/>
      <c r="G9" s="627"/>
      <c r="H9" s="627"/>
      <c r="I9" s="627"/>
      <c r="J9" s="627"/>
      <c r="K9" s="627"/>
      <c r="L9" s="627"/>
      <c r="M9" s="627"/>
      <c r="N9" s="627"/>
      <c r="O9" s="627"/>
      <c r="P9" s="627"/>
      <c r="Q9" s="628"/>
      <c r="R9" s="629">
        <v>7302</v>
      </c>
      <c r="S9" s="630"/>
      <c r="T9" s="630"/>
      <c r="U9" s="630"/>
      <c r="V9" s="630"/>
      <c r="W9" s="630"/>
      <c r="X9" s="630"/>
      <c r="Y9" s="631"/>
      <c r="Z9" s="632">
        <v>0</v>
      </c>
      <c r="AA9" s="632"/>
      <c r="AB9" s="632"/>
      <c r="AC9" s="632"/>
      <c r="AD9" s="633">
        <v>7302</v>
      </c>
      <c r="AE9" s="633"/>
      <c r="AF9" s="633"/>
      <c r="AG9" s="633"/>
      <c r="AH9" s="633"/>
      <c r="AI9" s="633"/>
      <c r="AJ9" s="633"/>
      <c r="AK9" s="633"/>
      <c r="AL9" s="634">
        <v>0.1</v>
      </c>
      <c r="AM9" s="635"/>
      <c r="AN9" s="635"/>
      <c r="AO9" s="636"/>
      <c r="AP9" s="626" t="s">
        <v>247</v>
      </c>
      <c r="AQ9" s="627"/>
      <c r="AR9" s="627"/>
      <c r="AS9" s="627"/>
      <c r="AT9" s="627"/>
      <c r="AU9" s="627"/>
      <c r="AV9" s="627"/>
      <c r="AW9" s="627"/>
      <c r="AX9" s="627"/>
      <c r="AY9" s="627"/>
      <c r="AZ9" s="627"/>
      <c r="BA9" s="627"/>
      <c r="BB9" s="627"/>
      <c r="BC9" s="627"/>
      <c r="BD9" s="627"/>
      <c r="BE9" s="627"/>
      <c r="BF9" s="628"/>
      <c r="BG9" s="629">
        <v>621910</v>
      </c>
      <c r="BH9" s="630"/>
      <c r="BI9" s="630"/>
      <c r="BJ9" s="630"/>
      <c r="BK9" s="630"/>
      <c r="BL9" s="630"/>
      <c r="BM9" s="630"/>
      <c r="BN9" s="631"/>
      <c r="BO9" s="632">
        <v>41.3</v>
      </c>
      <c r="BP9" s="632"/>
      <c r="BQ9" s="632"/>
      <c r="BR9" s="632"/>
      <c r="BS9" s="633" t="s">
        <v>138</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3132959</v>
      </c>
      <c r="CS9" s="630"/>
      <c r="CT9" s="630"/>
      <c r="CU9" s="630"/>
      <c r="CV9" s="630"/>
      <c r="CW9" s="630"/>
      <c r="CX9" s="630"/>
      <c r="CY9" s="631"/>
      <c r="CZ9" s="632">
        <v>17.7</v>
      </c>
      <c r="DA9" s="632"/>
      <c r="DB9" s="632"/>
      <c r="DC9" s="632"/>
      <c r="DD9" s="638">
        <v>1574082</v>
      </c>
      <c r="DE9" s="630"/>
      <c r="DF9" s="630"/>
      <c r="DG9" s="630"/>
      <c r="DH9" s="630"/>
      <c r="DI9" s="630"/>
      <c r="DJ9" s="630"/>
      <c r="DK9" s="630"/>
      <c r="DL9" s="630"/>
      <c r="DM9" s="630"/>
      <c r="DN9" s="630"/>
      <c r="DO9" s="630"/>
      <c r="DP9" s="631"/>
      <c r="DQ9" s="638">
        <v>1122523</v>
      </c>
      <c r="DR9" s="630"/>
      <c r="DS9" s="630"/>
      <c r="DT9" s="630"/>
      <c r="DU9" s="630"/>
      <c r="DV9" s="630"/>
      <c r="DW9" s="630"/>
      <c r="DX9" s="630"/>
      <c r="DY9" s="630"/>
      <c r="DZ9" s="630"/>
      <c r="EA9" s="630"/>
      <c r="EB9" s="630"/>
      <c r="EC9" s="639"/>
    </row>
    <row r="10" spans="2:143" ht="11.25" customHeight="1" x14ac:dyDescent="0.2">
      <c r="B10" s="626" t="s">
        <v>249</v>
      </c>
      <c r="C10" s="627"/>
      <c r="D10" s="627"/>
      <c r="E10" s="627"/>
      <c r="F10" s="627"/>
      <c r="G10" s="627"/>
      <c r="H10" s="627"/>
      <c r="I10" s="627"/>
      <c r="J10" s="627"/>
      <c r="K10" s="627"/>
      <c r="L10" s="627"/>
      <c r="M10" s="627"/>
      <c r="N10" s="627"/>
      <c r="O10" s="627"/>
      <c r="P10" s="627"/>
      <c r="Q10" s="628"/>
      <c r="R10" s="629" t="s">
        <v>138</v>
      </c>
      <c r="S10" s="630"/>
      <c r="T10" s="630"/>
      <c r="U10" s="630"/>
      <c r="V10" s="630"/>
      <c r="W10" s="630"/>
      <c r="X10" s="630"/>
      <c r="Y10" s="631"/>
      <c r="Z10" s="632" t="s">
        <v>138</v>
      </c>
      <c r="AA10" s="632"/>
      <c r="AB10" s="632"/>
      <c r="AC10" s="632"/>
      <c r="AD10" s="633" t="s">
        <v>138</v>
      </c>
      <c r="AE10" s="633"/>
      <c r="AF10" s="633"/>
      <c r="AG10" s="633"/>
      <c r="AH10" s="633"/>
      <c r="AI10" s="633"/>
      <c r="AJ10" s="633"/>
      <c r="AK10" s="633"/>
      <c r="AL10" s="634" t="s">
        <v>138</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37404</v>
      </c>
      <c r="BH10" s="630"/>
      <c r="BI10" s="630"/>
      <c r="BJ10" s="630"/>
      <c r="BK10" s="630"/>
      <c r="BL10" s="630"/>
      <c r="BM10" s="630"/>
      <c r="BN10" s="631"/>
      <c r="BO10" s="632">
        <v>2.5</v>
      </c>
      <c r="BP10" s="632"/>
      <c r="BQ10" s="632"/>
      <c r="BR10" s="632"/>
      <c r="BS10" s="633" t="s">
        <v>138</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25838</v>
      </c>
      <c r="CS10" s="630"/>
      <c r="CT10" s="630"/>
      <c r="CU10" s="630"/>
      <c r="CV10" s="630"/>
      <c r="CW10" s="630"/>
      <c r="CX10" s="630"/>
      <c r="CY10" s="631"/>
      <c r="CZ10" s="632">
        <v>0.1</v>
      </c>
      <c r="DA10" s="632"/>
      <c r="DB10" s="632"/>
      <c r="DC10" s="632"/>
      <c r="DD10" s="638" t="s">
        <v>138</v>
      </c>
      <c r="DE10" s="630"/>
      <c r="DF10" s="630"/>
      <c r="DG10" s="630"/>
      <c r="DH10" s="630"/>
      <c r="DI10" s="630"/>
      <c r="DJ10" s="630"/>
      <c r="DK10" s="630"/>
      <c r="DL10" s="630"/>
      <c r="DM10" s="630"/>
      <c r="DN10" s="630"/>
      <c r="DO10" s="630"/>
      <c r="DP10" s="631"/>
      <c r="DQ10" s="638">
        <v>8538</v>
      </c>
      <c r="DR10" s="630"/>
      <c r="DS10" s="630"/>
      <c r="DT10" s="630"/>
      <c r="DU10" s="630"/>
      <c r="DV10" s="630"/>
      <c r="DW10" s="630"/>
      <c r="DX10" s="630"/>
      <c r="DY10" s="630"/>
      <c r="DZ10" s="630"/>
      <c r="EA10" s="630"/>
      <c r="EB10" s="630"/>
      <c r="EC10" s="639"/>
    </row>
    <row r="11" spans="2:143" ht="11.25" customHeight="1" x14ac:dyDescent="0.2">
      <c r="B11" s="626" t="s">
        <v>252</v>
      </c>
      <c r="C11" s="627"/>
      <c r="D11" s="627"/>
      <c r="E11" s="627"/>
      <c r="F11" s="627"/>
      <c r="G11" s="627"/>
      <c r="H11" s="627"/>
      <c r="I11" s="627"/>
      <c r="J11" s="627"/>
      <c r="K11" s="627"/>
      <c r="L11" s="627"/>
      <c r="M11" s="627"/>
      <c r="N11" s="627"/>
      <c r="O11" s="627"/>
      <c r="P11" s="627"/>
      <c r="Q11" s="628"/>
      <c r="R11" s="629">
        <v>328153</v>
      </c>
      <c r="S11" s="630"/>
      <c r="T11" s="630"/>
      <c r="U11" s="630"/>
      <c r="V11" s="630"/>
      <c r="W11" s="630"/>
      <c r="X11" s="630"/>
      <c r="Y11" s="631"/>
      <c r="Z11" s="634">
        <v>1.8</v>
      </c>
      <c r="AA11" s="635"/>
      <c r="AB11" s="635"/>
      <c r="AC11" s="647"/>
      <c r="AD11" s="638">
        <v>328153</v>
      </c>
      <c r="AE11" s="630"/>
      <c r="AF11" s="630"/>
      <c r="AG11" s="630"/>
      <c r="AH11" s="630"/>
      <c r="AI11" s="630"/>
      <c r="AJ11" s="630"/>
      <c r="AK11" s="631"/>
      <c r="AL11" s="634">
        <v>3.9</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38222</v>
      </c>
      <c r="BH11" s="630"/>
      <c r="BI11" s="630"/>
      <c r="BJ11" s="630"/>
      <c r="BK11" s="630"/>
      <c r="BL11" s="630"/>
      <c r="BM11" s="630"/>
      <c r="BN11" s="631"/>
      <c r="BO11" s="632">
        <v>2.5</v>
      </c>
      <c r="BP11" s="632"/>
      <c r="BQ11" s="632"/>
      <c r="BR11" s="632"/>
      <c r="BS11" s="633" t="s">
        <v>181</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1122235</v>
      </c>
      <c r="CS11" s="630"/>
      <c r="CT11" s="630"/>
      <c r="CU11" s="630"/>
      <c r="CV11" s="630"/>
      <c r="CW11" s="630"/>
      <c r="CX11" s="630"/>
      <c r="CY11" s="631"/>
      <c r="CZ11" s="632">
        <v>6.3</v>
      </c>
      <c r="DA11" s="632"/>
      <c r="DB11" s="632"/>
      <c r="DC11" s="632"/>
      <c r="DD11" s="638">
        <v>494934</v>
      </c>
      <c r="DE11" s="630"/>
      <c r="DF11" s="630"/>
      <c r="DG11" s="630"/>
      <c r="DH11" s="630"/>
      <c r="DI11" s="630"/>
      <c r="DJ11" s="630"/>
      <c r="DK11" s="630"/>
      <c r="DL11" s="630"/>
      <c r="DM11" s="630"/>
      <c r="DN11" s="630"/>
      <c r="DO11" s="630"/>
      <c r="DP11" s="631"/>
      <c r="DQ11" s="638">
        <v>391974</v>
      </c>
      <c r="DR11" s="630"/>
      <c r="DS11" s="630"/>
      <c r="DT11" s="630"/>
      <c r="DU11" s="630"/>
      <c r="DV11" s="630"/>
      <c r="DW11" s="630"/>
      <c r="DX11" s="630"/>
      <c r="DY11" s="630"/>
      <c r="DZ11" s="630"/>
      <c r="EA11" s="630"/>
      <c r="EB11" s="630"/>
      <c r="EC11" s="639"/>
    </row>
    <row r="12" spans="2:143" ht="11.25" customHeight="1" x14ac:dyDescent="0.2">
      <c r="B12" s="626" t="s">
        <v>255</v>
      </c>
      <c r="C12" s="627"/>
      <c r="D12" s="627"/>
      <c r="E12" s="627"/>
      <c r="F12" s="627"/>
      <c r="G12" s="627"/>
      <c r="H12" s="627"/>
      <c r="I12" s="627"/>
      <c r="J12" s="627"/>
      <c r="K12" s="627"/>
      <c r="L12" s="627"/>
      <c r="M12" s="627"/>
      <c r="N12" s="627"/>
      <c r="O12" s="627"/>
      <c r="P12" s="627"/>
      <c r="Q12" s="628"/>
      <c r="R12" s="629" t="s">
        <v>138</v>
      </c>
      <c r="S12" s="630"/>
      <c r="T12" s="630"/>
      <c r="U12" s="630"/>
      <c r="V12" s="630"/>
      <c r="W12" s="630"/>
      <c r="X12" s="630"/>
      <c r="Y12" s="631"/>
      <c r="Z12" s="632" t="s">
        <v>181</v>
      </c>
      <c r="AA12" s="632"/>
      <c r="AB12" s="632"/>
      <c r="AC12" s="632"/>
      <c r="AD12" s="633" t="s">
        <v>138</v>
      </c>
      <c r="AE12" s="633"/>
      <c r="AF12" s="633"/>
      <c r="AG12" s="633"/>
      <c r="AH12" s="633"/>
      <c r="AI12" s="633"/>
      <c r="AJ12" s="633"/>
      <c r="AK12" s="633"/>
      <c r="AL12" s="634" t="s">
        <v>138</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599750</v>
      </c>
      <c r="BH12" s="630"/>
      <c r="BI12" s="630"/>
      <c r="BJ12" s="630"/>
      <c r="BK12" s="630"/>
      <c r="BL12" s="630"/>
      <c r="BM12" s="630"/>
      <c r="BN12" s="631"/>
      <c r="BO12" s="632">
        <v>39.9</v>
      </c>
      <c r="BP12" s="632"/>
      <c r="BQ12" s="632"/>
      <c r="BR12" s="632"/>
      <c r="BS12" s="633" t="s">
        <v>138</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921962</v>
      </c>
      <c r="CS12" s="630"/>
      <c r="CT12" s="630"/>
      <c r="CU12" s="630"/>
      <c r="CV12" s="630"/>
      <c r="CW12" s="630"/>
      <c r="CX12" s="630"/>
      <c r="CY12" s="631"/>
      <c r="CZ12" s="632">
        <v>5.2</v>
      </c>
      <c r="DA12" s="632"/>
      <c r="DB12" s="632"/>
      <c r="DC12" s="632"/>
      <c r="DD12" s="638">
        <v>146394</v>
      </c>
      <c r="DE12" s="630"/>
      <c r="DF12" s="630"/>
      <c r="DG12" s="630"/>
      <c r="DH12" s="630"/>
      <c r="DI12" s="630"/>
      <c r="DJ12" s="630"/>
      <c r="DK12" s="630"/>
      <c r="DL12" s="630"/>
      <c r="DM12" s="630"/>
      <c r="DN12" s="630"/>
      <c r="DO12" s="630"/>
      <c r="DP12" s="631"/>
      <c r="DQ12" s="638">
        <v>607927</v>
      </c>
      <c r="DR12" s="630"/>
      <c r="DS12" s="630"/>
      <c r="DT12" s="630"/>
      <c r="DU12" s="630"/>
      <c r="DV12" s="630"/>
      <c r="DW12" s="630"/>
      <c r="DX12" s="630"/>
      <c r="DY12" s="630"/>
      <c r="DZ12" s="630"/>
      <c r="EA12" s="630"/>
      <c r="EB12" s="630"/>
      <c r="EC12" s="639"/>
    </row>
    <row r="13" spans="2:143" ht="11.25" customHeight="1" x14ac:dyDescent="0.2">
      <c r="B13" s="626" t="s">
        <v>258</v>
      </c>
      <c r="C13" s="627"/>
      <c r="D13" s="627"/>
      <c r="E13" s="627"/>
      <c r="F13" s="627"/>
      <c r="G13" s="627"/>
      <c r="H13" s="627"/>
      <c r="I13" s="627"/>
      <c r="J13" s="627"/>
      <c r="K13" s="627"/>
      <c r="L13" s="627"/>
      <c r="M13" s="627"/>
      <c r="N13" s="627"/>
      <c r="O13" s="627"/>
      <c r="P13" s="627"/>
      <c r="Q13" s="628"/>
      <c r="R13" s="629" t="s">
        <v>138</v>
      </c>
      <c r="S13" s="630"/>
      <c r="T13" s="630"/>
      <c r="U13" s="630"/>
      <c r="V13" s="630"/>
      <c r="W13" s="630"/>
      <c r="X13" s="630"/>
      <c r="Y13" s="631"/>
      <c r="Z13" s="632" t="s">
        <v>181</v>
      </c>
      <c r="AA13" s="632"/>
      <c r="AB13" s="632"/>
      <c r="AC13" s="632"/>
      <c r="AD13" s="633" t="s">
        <v>138</v>
      </c>
      <c r="AE13" s="633"/>
      <c r="AF13" s="633"/>
      <c r="AG13" s="633"/>
      <c r="AH13" s="633"/>
      <c r="AI13" s="633"/>
      <c r="AJ13" s="633"/>
      <c r="AK13" s="633"/>
      <c r="AL13" s="634" t="s">
        <v>138</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574981</v>
      </c>
      <c r="BH13" s="630"/>
      <c r="BI13" s="630"/>
      <c r="BJ13" s="630"/>
      <c r="BK13" s="630"/>
      <c r="BL13" s="630"/>
      <c r="BM13" s="630"/>
      <c r="BN13" s="631"/>
      <c r="BO13" s="632">
        <v>38.200000000000003</v>
      </c>
      <c r="BP13" s="632"/>
      <c r="BQ13" s="632"/>
      <c r="BR13" s="632"/>
      <c r="BS13" s="633" t="s">
        <v>138</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1167817</v>
      </c>
      <c r="CS13" s="630"/>
      <c r="CT13" s="630"/>
      <c r="CU13" s="630"/>
      <c r="CV13" s="630"/>
      <c r="CW13" s="630"/>
      <c r="CX13" s="630"/>
      <c r="CY13" s="631"/>
      <c r="CZ13" s="632">
        <v>6.6</v>
      </c>
      <c r="DA13" s="632"/>
      <c r="DB13" s="632"/>
      <c r="DC13" s="632"/>
      <c r="DD13" s="638">
        <v>580187</v>
      </c>
      <c r="DE13" s="630"/>
      <c r="DF13" s="630"/>
      <c r="DG13" s="630"/>
      <c r="DH13" s="630"/>
      <c r="DI13" s="630"/>
      <c r="DJ13" s="630"/>
      <c r="DK13" s="630"/>
      <c r="DL13" s="630"/>
      <c r="DM13" s="630"/>
      <c r="DN13" s="630"/>
      <c r="DO13" s="630"/>
      <c r="DP13" s="631"/>
      <c r="DQ13" s="638">
        <v>435407</v>
      </c>
      <c r="DR13" s="630"/>
      <c r="DS13" s="630"/>
      <c r="DT13" s="630"/>
      <c r="DU13" s="630"/>
      <c r="DV13" s="630"/>
      <c r="DW13" s="630"/>
      <c r="DX13" s="630"/>
      <c r="DY13" s="630"/>
      <c r="DZ13" s="630"/>
      <c r="EA13" s="630"/>
      <c r="EB13" s="630"/>
      <c r="EC13" s="639"/>
    </row>
    <row r="14" spans="2:143" ht="11.25" customHeight="1" x14ac:dyDescent="0.2">
      <c r="B14" s="626" t="s">
        <v>261</v>
      </c>
      <c r="C14" s="627"/>
      <c r="D14" s="627"/>
      <c r="E14" s="627"/>
      <c r="F14" s="627"/>
      <c r="G14" s="627"/>
      <c r="H14" s="627"/>
      <c r="I14" s="627"/>
      <c r="J14" s="627"/>
      <c r="K14" s="627"/>
      <c r="L14" s="627"/>
      <c r="M14" s="627"/>
      <c r="N14" s="627"/>
      <c r="O14" s="627"/>
      <c r="P14" s="627"/>
      <c r="Q14" s="628"/>
      <c r="R14" s="629" t="s">
        <v>138</v>
      </c>
      <c r="S14" s="630"/>
      <c r="T14" s="630"/>
      <c r="U14" s="630"/>
      <c r="V14" s="630"/>
      <c r="W14" s="630"/>
      <c r="X14" s="630"/>
      <c r="Y14" s="631"/>
      <c r="Z14" s="632" t="s">
        <v>138</v>
      </c>
      <c r="AA14" s="632"/>
      <c r="AB14" s="632"/>
      <c r="AC14" s="632"/>
      <c r="AD14" s="633" t="s">
        <v>138</v>
      </c>
      <c r="AE14" s="633"/>
      <c r="AF14" s="633"/>
      <c r="AG14" s="633"/>
      <c r="AH14" s="633"/>
      <c r="AI14" s="633"/>
      <c r="AJ14" s="633"/>
      <c r="AK14" s="633"/>
      <c r="AL14" s="634" t="s">
        <v>138</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69592</v>
      </c>
      <c r="BH14" s="630"/>
      <c r="BI14" s="630"/>
      <c r="BJ14" s="630"/>
      <c r="BK14" s="630"/>
      <c r="BL14" s="630"/>
      <c r="BM14" s="630"/>
      <c r="BN14" s="631"/>
      <c r="BO14" s="632">
        <v>4.5999999999999996</v>
      </c>
      <c r="BP14" s="632"/>
      <c r="BQ14" s="632"/>
      <c r="BR14" s="632"/>
      <c r="BS14" s="633" t="s">
        <v>138</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482979</v>
      </c>
      <c r="CS14" s="630"/>
      <c r="CT14" s="630"/>
      <c r="CU14" s="630"/>
      <c r="CV14" s="630"/>
      <c r="CW14" s="630"/>
      <c r="CX14" s="630"/>
      <c r="CY14" s="631"/>
      <c r="CZ14" s="632">
        <v>2.7</v>
      </c>
      <c r="DA14" s="632"/>
      <c r="DB14" s="632"/>
      <c r="DC14" s="632"/>
      <c r="DD14" s="638">
        <v>20220</v>
      </c>
      <c r="DE14" s="630"/>
      <c r="DF14" s="630"/>
      <c r="DG14" s="630"/>
      <c r="DH14" s="630"/>
      <c r="DI14" s="630"/>
      <c r="DJ14" s="630"/>
      <c r="DK14" s="630"/>
      <c r="DL14" s="630"/>
      <c r="DM14" s="630"/>
      <c r="DN14" s="630"/>
      <c r="DO14" s="630"/>
      <c r="DP14" s="631"/>
      <c r="DQ14" s="638">
        <v>422249</v>
      </c>
      <c r="DR14" s="630"/>
      <c r="DS14" s="630"/>
      <c r="DT14" s="630"/>
      <c r="DU14" s="630"/>
      <c r="DV14" s="630"/>
      <c r="DW14" s="630"/>
      <c r="DX14" s="630"/>
      <c r="DY14" s="630"/>
      <c r="DZ14" s="630"/>
      <c r="EA14" s="630"/>
      <c r="EB14" s="630"/>
      <c r="EC14" s="639"/>
    </row>
    <row r="15" spans="2:143" ht="11.25" customHeight="1" x14ac:dyDescent="0.2">
      <c r="B15" s="626" t="s">
        <v>264</v>
      </c>
      <c r="C15" s="627"/>
      <c r="D15" s="627"/>
      <c r="E15" s="627"/>
      <c r="F15" s="627"/>
      <c r="G15" s="627"/>
      <c r="H15" s="627"/>
      <c r="I15" s="627"/>
      <c r="J15" s="627"/>
      <c r="K15" s="627"/>
      <c r="L15" s="627"/>
      <c r="M15" s="627"/>
      <c r="N15" s="627"/>
      <c r="O15" s="627"/>
      <c r="P15" s="627"/>
      <c r="Q15" s="628"/>
      <c r="R15" s="629" t="s">
        <v>138</v>
      </c>
      <c r="S15" s="630"/>
      <c r="T15" s="630"/>
      <c r="U15" s="630"/>
      <c r="V15" s="630"/>
      <c r="W15" s="630"/>
      <c r="X15" s="630"/>
      <c r="Y15" s="631"/>
      <c r="Z15" s="632" t="s">
        <v>138</v>
      </c>
      <c r="AA15" s="632"/>
      <c r="AB15" s="632"/>
      <c r="AC15" s="632"/>
      <c r="AD15" s="633" t="s">
        <v>138</v>
      </c>
      <c r="AE15" s="633"/>
      <c r="AF15" s="633"/>
      <c r="AG15" s="633"/>
      <c r="AH15" s="633"/>
      <c r="AI15" s="633"/>
      <c r="AJ15" s="633"/>
      <c r="AK15" s="633"/>
      <c r="AL15" s="634" t="s">
        <v>138</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113028</v>
      </c>
      <c r="BH15" s="630"/>
      <c r="BI15" s="630"/>
      <c r="BJ15" s="630"/>
      <c r="BK15" s="630"/>
      <c r="BL15" s="630"/>
      <c r="BM15" s="630"/>
      <c r="BN15" s="631"/>
      <c r="BO15" s="632">
        <v>7.5</v>
      </c>
      <c r="BP15" s="632"/>
      <c r="BQ15" s="632"/>
      <c r="BR15" s="632"/>
      <c r="BS15" s="633" t="s">
        <v>138</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1230616</v>
      </c>
      <c r="CS15" s="630"/>
      <c r="CT15" s="630"/>
      <c r="CU15" s="630"/>
      <c r="CV15" s="630"/>
      <c r="CW15" s="630"/>
      <c r="CX15" s="630"/>
      <c r="CY15" s="631"/>
      <c r="CZ15" s="632">
        <v>6.9</v>
      </c>
      <c r="DA15" s="632"/>
      <c r="DB15" s="632"/>
      <c r="DC15" s="632"/>
      <c r="DD15" s="638">
        <v>278326</v>
      </c>
      <c r="DE15" s="630"/>
      <c r="DF15" s="630"/>
      <c r="DG15" s="630"/>
      <c r="DH15" s="630"/>
      <c r="DI15" s="630"/>
      <c r="DJ15" s="630"/>
      <c r="DK15" s="630"/>
      <c r="DL15" s="630"/>
      <c r="DM15" s="630"/>
      <c r="DN15" s="630"/>
      <c r="DO15" s="630"/>
      <c r="DP15" s="631"/>
      <c r="DQ15" s="638">
        <v>771059</v>
      </c>
      <c r="DR15" s="630"/>
      <c r="DS15" s="630"/>
      <c r="DT15" s="630"/>
      <c r="DU15" s="630"/>
      <c r="DV15" s="630"/>
      <c r="DW15" s="630"/>
      <c r="DX15" s="630"/>
      <c r="DY15" s="630"/>
      <c r="DZ15" s="630"/>
      <c r="EA15" s="630"/>
      <c r="EB15" s="630"/>
      <c r="EC15" s="639"/>
    </row>
    <row r="16" spans="2:143" ht="11.25" customHeight="1" x14ac:dyDescent="0.2">
      <c r="B16" s="626" t="s">
        <v>267</v>
      </c>
      <c r="C16" s="627"/>
      <c r="D16" s="627"/>
      <c r="E16" s="627"/>
      <c r="F16" s="627"/>
      <c r="G16" s="627"/>
      <c r="H16" s="627"/>
      <c r="I16" s="627"/>
      <c r="J16" s="627"/>
      <c r="K16" s="627"/>
      <c r="L16" s="627"/>
      <c r="M16" s="627"/>
      <c r="N16" s="627"/>
      <c r="O16" s="627"/>
      <c r="P16" s="627"/>
      <c r="Q16" s="628"/>
      <c r="R16" s="629">
        <v>5043</v>
      </c>
      <c r="S16" s="630"/>
      <c r="T16" s="630"/>
      <c r="U16" s="630"/>
      <c r="V16" s="630"/>
      <c r="W16" s="630"/>
      <c r="X16" s="630"/>
      <c r="Y16" s="631"/>
      <c r="Z16" s="632">
        <v>0</v>
      </c>
      <c r="AA16" s="632"/>
      <c r="AB16" s="632"/>
      <c r="AC16" s="632"/>
      <c r="AD16" s="633">
        <v>5043</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138</v>
      </c>
      <c r="BH16" s="630"/>
      <c r="BI16" s="630"/>
      <c r="BJ16" s="630"/>
      <c r="BK16" s="630"/>
      <c r="BL16" s="630"/>
      <c r="BM16" s="630"/>
      <c r="BN16" s="631"/>
      <c r="BO16" s="632" t="s">
        <v>138</v>
      </c>
      <c r="BP16" s="632"/>
      <c r="BQ16" s="632"/>
      <c r="BR16" s="632"/>
      <c r="BS16" s="633" t="s">
        <v>138</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v>1046099</v>
      </c>
      <c r="CS16" s="630"/>
      <c r="CT16" s="630"/>
      <c r="CU16" s="630"/>
      <c r="CV16" s="630"/>
      <c r="CW16" s="630"/>
      <c r="CX16" s="630"/>
      <c r="CY16" s="631"/>
      <c r="CZ16" s="632">
        <v>5.9</v>
      </c>
      <c r="DA16" s="632"/>
      <c r="DB16" s="632"/>
      <c r="DC16" s="632"/>
      <c r="DD16" s="638" t="s">
        <v>138</v>
      </c>
      <c r="DE16" s="630"/>
      <c r="DF16" s="630"/>
      <c r="DG16" s="630"/>
      <c r="DH16" s="630"/>
      <c r="DI16" s="630"/>
      <c r="DJ16" s="630"/>
      <c r="DK16" s="630"/>
      <c r="DL16" s="630"/>
      <c r="DM16" s="630"/>
      <c r="DN16" s="630"/>
      <c r="DO16" s="630"/>
      <c r="DP16" s="631"/>
      <c r="DQ16" s="638">
        <v>222390</v>
      </c>
      <c r="DR16" s="630"/>
      <c r="DS16" s="630"/>
      <c r="DT16" s="630"/>
      <c r="DU16" s="630"/>
      <c r="DV16" s="630"/>
      <c r="DW16" s="630"/>
      <c r="DX16" s="630"/>
      <c r="DY16" s="630"/>
      <c r="DZ16" s="630"/>
      <c r="EA16" s="630"/>
      <c r="EB16" s="630"/>
      <c r="EC16" s="639"/>
    </row>
    <row r="17" spans="2:133" ht="11.25" customHeight="1" x14ac:dyDescent="0.2">
      <c r="B17" s="626" t="s">
        <v>270</v>
      </c>
      <c r="C17" s="627"/>
      <c r="D17" s="627"/>
      <c r="E17" s="627"/>
      <c r="F17" s="627"/>
      <c r="G17" s="627"/>
      <c r="H17" s="627"/>
      <c r="I17" s="627"/>
      <c r="J17" s="627"/>
      <c r="K17" s="627"/>
      <c r="L17" s="627"/>
      <c r="M17" s="627"/>
      <c r="N17" s="627"/>
      <c r="O17" s="627"/>
      <c r="P17" s="627"/>
      <c r="Q17" s="628"/>
      <c r="R17" s="629">
        <v>15963</v>
      </c>
      <c r="S17" s="630"/>
      <c r="T17" s="630"/>
      <c r="U17" s="630"/>
      <c r="V17" s="630"/>
      <c r="W17" s="630"/>
      <c r="X17" s="630"/>
      <c r="Y17" s="631"/>
      <c r="Z17" s="632">
        <v>0.1</v>
      </c>
      <c r="AA17" s="632"/>
      <c r="AB17" s="632"/>
      <c r="AC17" s="632"/>
      <c r="AD17" s="633">
        <v>15963</v>
      </c>
      <c r="AE17" s="633"/>
      <c r="AF17" s="633"/>
      <c r="AG17" s="633"/>
      <c r="AH17" s="633"/>
      <c r="AI17" s="633"/>
      <c r="AJ17" s="633"/>
      <c r="AK17" s="633"/>
      <c r="AL17" s="634">
        <v>0.2</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138</v>
      </c>
      <c r="BH17" s="630"/>
      <c r="BI17" s="630"/>
      <c r="BJ17" s="630"/>
      <c r="BK17" s="630"/>
      <c r="BL17" s="630"/>
      <c r="BM17" s="630"/>
      <c r="BN17" s="631"/>
      <c r="BO17" s="632" t="s">
        <v>138</v>
      </c>
      <c r="BP17" s="632"/>
      <c r="BQ17" s="632"/>
      <c r="BR17" s="632"/>
      <c r="BS17" s="633" t="s">
        <v>138</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2259298</v>
      </c>
      <c r="CS17" s="630"/>
      <c r="CT17" s="630"/>
      <c r="CU17" s="630"/>
      <c r="CV17" s="630"/>
      <c r="CW17" s="630"/>
      <c r="CX17" s="630"/>
      <c r="CY17" s="631"/>
      <c r="CZ17" s="632">
        <v>12.7</v>
      </c>
      <c r="DA17" s="632"/>
      <c r="DB17" s="632"/>
      <c r="DC17" s="632"/>
      <c r="DD17" s="638" t="s">
        <v>138</v>
      </c>
      <c r="DE17" s="630"/>
      <c r="DF17" s="630"/>
      <c r="DG17" s="630"/>
      <c r="DH17" s="630"/>
      <c r="DI17" s="630"/>
      <c r="DJ17" s="630"/>
      <c r="DK17" s="630"/>
      <c r="DL17" s="630"/>
      <c r="DM17" s="630"/>
      <c r="DN17" s="630"/>
      <c r="DO17" s="630"/>
      <c r="DP17" s="631"/>
      <c r="DQ17" s="638">
        <v>2142936</v>
      </c>
      <c r="DR17" s="630"/>
      <c r="DS17" s="630"/>
      <c r="DT17" s="630"/>
      <c r="DU17" s="630"/>
      <c r="DV17" s="630"/>
      <c r="DW17" s="630"/>
      <c r="DX17" s="630"/>
      <c r="DY17" s="630"/>
      <c r="DZ17" s="630"/>
      <c r="EA17" s="630"/>
      <c r="EB17" s="630"/>
      <c r="EC17" s="639"/>
    </row>
    <row r="18" spans="2:133" ht="11.25" customHeight="1" x14ac:dyDescent="0.2">
      <c r="B18" s="626" t="s">
        <v>273</v>
      </c>
      <c r="C18" s="627"/>
      <c r="D18" s="627"/>
      <c r="E18" s="627"/>
      <c r="F18" s="627"/>
      <c r="G18" s="627"/>
      <c r="H18" s="627"/>
      <c r="I18" s="627"/>
      <c r="J18" s="627"/>
      <c r="K18" s="627"/>
      <c r="L18" s="627"/>
      <c r="M18" s="627"/>
      <c r="N18" s="627"/>
      <c r="O18" s="627"/>
      <c r="P18" s="627"/>
      <c r="Q18" s="628"/>
      <c r="R18" s="629">
        <v>14844</v>
      </c>
      <c r="S18" s="630"/>
      <c r="T18" s="630"/>
      <c r="U18" s="630"/>
      <c r="V18" s="630"/>
      <c r="W18" s="630"/>
      <c r="X18" s="630"/>
      <c r="Y18" s="631"/>
      <c r="Z18" s="632">
        <v>0.1</v>
      </c>
      <c r="AA18" s="632"/>
      <c r="AB18" s="632"/>
      <c r="AC18" s="632"/>
      <c r="AD18" s="633">
        <v>14844</v>
      </c>
      <c r="AE18" s="633"/>
      <c r="AF18" s="633"/>
      <c r="AG18" s="633"/>
      <c r="AH18" s="633"/>
      <c r="AI18" s="633"/>
      <c r="AJ18" s="633"/>
      <c r="AK18" s="633"/>
      <c r="AL18" s="634">
        <v>0.20000000298023224</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138</v>
      </c>
      <c r="BH18" s="630"/>
      <c r="BI18" s="630"/>
      <c r="BJ18" s="630"/>
      <c r="BK18" s="630"/>
      <c r="BL18" s="630"/>
      <c r="BM18" s="630"/>
      <c r="BN18" s="631"/>
      <c r="BO18" s="632" t="s">
        <v>138</v>
      </c>
      <c r="BP18" s="632"/>
      <c r="BQ18" s="632"/>
      <c r="BR18" s="632"/>
      <c r="BS18" s="633" t="s">
        <v>138</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138</v>
      </c>
      <c r="CS18" s="630"/>
      <c r="CT18" s="630"/>
      <c r="CU18" s="630"/>
      <c r="CV18" s="630"/>
      <c r="CW18" s="630"/>
      <c r="CX18" s="630"/>
      <c r="CY18" s="631"/>
      <c r="CZ18" s="632" t="s">
        <v>138</v>
      </c>
      <c r="DA18" s="632"/>
      <c r="DB18" s="632"/>
      <c r="DC18" s="632"/>
      <c r="DD18" s="638" t="s">
        <v>138</v>
      </c>
      <c r="DE18" s="630"/>
      <c r="DF18" s="630"/>
      <c r="DG18" s="630"/>
      <c r="DH18" s="630"/>
      <c r="DI18" s="630"/>
      <c r="DJ18" s="630"/>
      <c r="DK18" s="630"/>
      <c r="DL18" s="630"/>
      <c r="DM18" s="630"/>
      <c r="DN18" s="630"/>
      <c r="DO18" s="630"/>
      <c r="DP18" s="631"/>
      <c r="DQ18" s="638" t="s">
        <v>138</v>
      </c>
      <c r="DR18" s="630"/>
      <c r="DS18" s="630"/>
      <c r="DT18" s="630"/>
      <c r="DU18" s="630"/>
      <c r="DV18" s="630"/>
      <c r="DW18" s="630"/>
      <c r="DX18" s="630"/>
      <c r="DY18" s="630"/>
      <c r="DZ18" s="630"/>
      <c r="EA18" s="630"/>
      <c r="EB18" s="630"/>
      <c r="EC18" s="639"/>
    </row>
    <row r="19" spans="2:133" ht="11.25" customHeight="1" x14ac:dyDescent="0.2">
      <c r="B19" s="626" t="s">
        <v>276</v>
      </c>
      <c r="C19" s="627"/>
      <c r="D19" s="627"/>
      <c r="E19" s="627"/>
      <c r="F19" s="627"/>
      <c r="G19" s="627"/>
      <c r="H19" s="627"/>
      <c r="I19" s="627"/>
      <c r="J19" s="627"/>
      <c r="K19" s="627"/>
      <c r="L19" s="627"/>
      <c r="M19" s="627"/>
      <c r="N19" s="627"/>
      <c r="O19" s="627"/>
      <c r="P19" s="627"/>
      <c r="Q19" s="628"/>
      <c r="R19" s="629">
        <v>4831</v>
      </c>
      <c r="S19" s="630"/>
      <c r="T19" s="630"/>
      <c r="U19" s="630"/>
      <c r="V19" s="630"/>
      <c r="W19" s="630"/>
      <c r="X19" s="630"/>
      <c r="Y19" s="631"/>
      <c r="Z19" s="632">
        <v>0</v>
      </c>
      <c r="AA19" s="632"/>
      <c r="AB19" s="632"/>
      <c r="AC19" s="632"/>
      <c r="AD19" s="633">
        <v>4831</v>
      </c>
      <c r="AE19" s="633"/>
      <c r="AF19" s="633"/>
      <c r="AG19" s="633"/>
      <c r="AH19" s="633"/>
      <c r="AI19" s="633"/>
      <c r="AJ19" s="633"/>
      <c r="AK19" s="633"/>
      <c r="AL19" s="634">
        <v>0.1</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t="s">
        <v>138</v>
      </c>
      <c r="BH19" s="630"/>
      <c r="BI19" s="630"/>
      <c r="BJ19" s="630"/>
      <c r="BK19" s="630"/>
      <c r="BL19" s="630"/>
      <c r="BM19" s="630"/>
      <c r="BN19" s="631"/>
      <c r="BO19" s="632" t="s">
        <v>138</v>
      </c>
      <c r="BP19" s="632"/>
      <c r="BQ19" s="632"/>
      <c r="BR19" s="632"/>
      <c r="BS19" s="633" t="s">
        <v>138</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138</v>
      </c>
      <c r="CS19" s="630"/>
      <c r="CT19" s="630"/>
      <c r="CU19" s="630"/>
      <c r="CV19" s="630"/>
      <c r="CW19" s="630"/>
      <c r="CX19" s="630"/>
      <c r="CY19" s="631"/>
      <c r="CZ19" s="632" t="s">
        <v>138</v>
      </c>
      <c r="DA19" s="632"/>
      <c r="DB19" s="632"/>
      <c r="DC19" s="632"/>
      <c r="DD19" s="638" t="s">
        <v>138</v>
      </c>
      <c r="DE19" s="630"/>
      <c r="DF19" s="630"/>
      <c r="DG19" s="630"/>
      <c r="DH19" s="630"/>
      <c r="DI19" s="630"/>
      <c r="DJ19" s="630"/>
      <c r="DK19" s="630"/>
      <c r="DL19" s="630"/>
      <c r="DM19" s="630"/>
      <c r="DN19" s="630"/>
      <c r="DO19" s="630"/>
      <c r="DP19" s="631"/>
      <c r="DQ19" s="638" t="s">
        <v>138</v>
      </c>
      <c r="DR19" s="630"/>
      <c r="DS19" s="630"/>
      <c r="DT19" s="630"/>
      <c r="DU19" s="630"/>
      <c r="DV19" s="630"/>
      <c r="DW19" s="630"/>
      <c r="DX19" s="630"/>
      <c r="DY19" s="630"/>
      <c r="DZ19" s="630"/>
      <c r="EA19" s="630"/>
      <c r="EB19" s="630"/>
      <c r="EC19" s="639"/>
    </row>
    <row r="20" spans="2:133" ht="11.25" customHeight="1" x14ac:dyDescent="0.2">
      <c r="B20" s="626" t="s">
        <v>279</v>
      </c>
      <c r="C20" s="627"/>
      <c r="D20" s="627"/>
      <c r="E20" s="627"/>
      <c r="F20" s="627"/>
      <c r="G20" s="627"/>
      <c r="H20" s="627"/>
      <c r="I20" s="627"/>
      <c r="J20" s="627"/>
      <c r="K20" s="627"/>
      <c r="L20" s="627"/>
      <c r="M20" s="627"/>
      <c r="N20" s="627"/>
      <c r="O20" s="627"/>
      <c r="P20" s="627"/>
      <c r="Q20" s="628"/>
      <c r="R20" s="629">
        <v>1742</v>
      </c>
      <c r="S20" s="630"/>
      <c r="T20" s="630"/>
      <c r="U20" s="630"/>
      <c r="V20" s="630"/>
      <c r="W20" s="630"/>
      <c r="X20" s="630"/>
      <c r="Y20" s="631"/>
      <c r="Z20" s="632">
        <v>0</v>
      </c>
      <c r="AA20" s="632"/>
      <c r="AB20" s="632"/>
      <c r="AC20" s="632"/>
      <c r="AD20" s="633">
        <v>1742</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t="s">
        <v>181</v>
      </c>
      <c r="BH20" s="630"/>
      <c r="BI20" s="630"/>
      <c r="BJ20" s="630"/>
      <c r="BK20" s="630"/>
      <c r="BL20" s="630"/>
      <c r="BM20" s="630"/>
      <c r="BN20" s="631"/>
      <c r="BO20" s="632" t="s">
        <v>138</v>
      </c>
      <c r="BP20" s="632"/>
      <c r="BQ20" s="632"/>
      <c r="BR20" s="632"/>
      <c r="BS20" s="633" t="s">
        <v>138</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17727554</v>
      </c>
      <c r="CS20" s="630"/>
      <c r="CT20" s="630"/>
      <c r="CU20" s="630"/>
      <c r="CV20" s="630"/>
      <c r="CW20" s="630"/>
      <c r="CX20" s="630"/>
      <c r="CY20" s="631"/>
      <c r="CZ20" s="632">
        <v>100</v>
      </c>
      <c r="DA20" s="632"/>
      <c r="DB20" s="632"/>
      <c r="DC20" s="632"/>
      <c r="DD20" s="638">
        <v>3630832</v>
      </c>
      <c r="DE20" s="630"/>
      <c r="DF20" s="630"/>
      <c r="DG20" s="630"/>
      <c r="DH20" s="630"/>
      <c r="DI20" s="630"/>
      <c r="DJ20" s="630"/>
      <c r="DK20" s="630"/>
      <c r="DL20" s="630"/>
      <c r="DM20" s="630"/>
      <c r="DN20" s="630"/>
      <c r="DO20" s="630"/>
      <c r="DP20" s="631"/>
      <c r="DQ20" s="638">
        <v>9885903</v>
      </c>
      <c r="DR20" s="630"/>
      <c r="DS20" s="630"/>
      <c r="DT20" s="630"/>
      <c r="DU20" s="630"/>
      <c r="DV20" s="630"/>
      <c r="DW20" s="630"/>
      <c r="DX20" s="630"/>
      <c r="DY20" s="630"/>
      <c r="DZ20" s="630"/>
      <c r="EA20" s="630"/>
      <c r="EB20" s="630"/>
      <c r="EC20" s="639"/>
    </row>
    <row r="21" spans="2:133" ht="11.25" customHeight="1" x14ac:dyDescent="0.2">
      <c r="B21" s="626" t="s">
        <v>282</v>
      </c>
      <c r="C21" s="627"/>
      <c r="D21" s="627"/>
      <c r="E21" s="627"/>
      <c r="F21" s="627"/>
      <c r="G21" s="627"/>
      <c r="H21" s="627"/>
      <c r="I21" s="627"/>
      <c r="J21" s="627"/>
      <c r="K21" s="627"/>
      <c r="L21" s="627"/>
      <c r="M21" s="627"/>
      <c r="N21" s="627"/>
      <c r="O21" s="627"/>
      <c r="P21" s="627"/>
      <c r="Q21" s="628"/>
      <c r="R21" s="629">
        <v>1071</v>
      </c>
      <c r="S21" s="630"/>
      <c r="T21" s="630"/>
      <c r="U21" s="630"/>
      <c r="V21" s="630"/>
      <c r="W21" s="630"/>
      <c r="X21" s="630"/>
      <c r="Y21" s="631"/>
      <c r="Z21" s="632">
        <v>0</v>
      </c>
      <c r="AA21" s="632"/>
      <c r="AB21" s="632"/>
      <c r="AC21" s="632"/>
      <c r="AD21" s="633">
        <v>1071</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t="s">
        <v>138</v>
      </c>
      <c r="BH21" s="630"/>
      <c r="BI21" s="630"/>
      <c r="BJ21" s="630"/>
      <c r="BK21" s="630"/>
      <c r="BL21" s="630"/>
      <c r="BM21" s="630"/>
      <c r="BN21" s="631"/>
      <c r="BO21" s="632" t="s">
        <v>138</v>
      </c>
      <c r="BP21" s="632"/>
      <c r="BQ21" s="632"/>
      <c r="BR21" s="632"/>
      <c r="BS21" s="633" t="s">
        <v>138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284</v>
      </c>
      <c r="C22" s="666"/>
      <c r="D22" s="666"/>
      <c r="E22" s="666"/>
      <c r="F22" s="666"/>
      <c r="G22" s="666"/>
      <c r="H22" s="666"/>
      <c r="I22" s="666"/>
      <c r="J22" s="666"/>
      <c r="K22" s="666"/>
      <c r="L22" s="666"/>
      <c r="M22" s="666"/>
      <c r="N22" s="666"/>
      <c r="O22" s="666"/>
      <c r="P22" s="666"/>
      <c r="Q22" s="667"/>
      <c r="R22" s="629">
        <v>7200</v>
      </c>
      <c r="S22" s="630"/>
      <c r="T22" s="630"/>
      <c r="U22" s="630"/>
      <c r="V22" s="630"/>
      <c r="W22" s="630"/>
      <c r="X22" s="630"/>
      <c r="Y22" s="631"/>
      <c r="Z22" s="632">
        <v>0</v>
      </c>
      <c r="AA22" s="632"/>
      <c r="AB22" s="632"/>
      <c r="AC22" s="632"/>
      <c r="AD22" s="633">
        <v>7200</v>
      </c>
      <c r="AE22" s="633"/>
      <c r="AF22" s="633"/>
      <c r="AG22" s="633"/>
      <c r="AH22" s="633"/>
      <c r="AI22" s="633"/>
      <c r="AJ22" s="633"/>
      <c r="AK22" s="633"/>
      <c r="AL22" s="634">
        <v>0.10000000149011612</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138</v>
      </c>
      <c r="BH22" s="630"/>
      <c r="BI22" s="630"/>
      <c r="BJ22" s="630"/>
      <c r="BK22" s="630"/>
      <c r="BL22" s="630"/>
      <c r="BM22" s="630"/>
      <c r="BN22" s="631"/>
      <c r="BO22" s="632" t="s">
        <v>138</v>
      </c>
      <c r="BP22" s="632"/>
      <c r="BQ22" s="632"/>
      <c r="BR22" s="632"/>
      <c r="BS22" s="633" t="s">
        <v>138</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287</v>
      </c>
      <c r="C23" s="627"/>
      <c r="D23" s="627"/>
      <c r="E23" s="627"/>
      <c r="F23" s="627"/>
      <c r="G23" s="627"/>
      <c r="H23" s="627"/>
      <c r="I23" s="627"/>
      <c r="J23" s="627"/>
      <c r="K23" s="627"/>
      <c r="L23" s="627"/>
      <c r="M23" s="627"/>
      <c r="N23" s="627"/>
      <c r="O23" s="627"/>
      <c r="P23" s="627"/>
      <c r="Q23" s="628"/>
      <c r="R23" s="629">
        <v>7380797</v>
      </c>
      <c r="S23" s="630"/>
      <c r="T23" s="630"/>
      <c r="U23" s="630"/>
      <c r="V23" s="630"/>
      <c r="W23" s="630"/>
      <c r="X23" s="630"/>
      <c r="Y23" s="631"/>
      <c r="Z23" s="632">
        <v>40.9</v>
      </c>
      <c r="AA23" s="632"/>
      <c r="AB23" s="632"/>
      <c r="AC23" s="632"/>
      <c r="AD23" s="633">
        <v>6473978</v>
      </c>
      <c r="AE23" s="633"/>
      <c r="AF23" s="633"/>
      <c r="AG23" s="633"/>
      <c r="AH23" s="633"/>
      <c r="AI23" s="633"/>
      <c r="AJ23" s="633"/>
      <c r="AK23" s="633"/>
      <c r="AL23" s="634">
        <v>76.099999999999994</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138</v>
      </c>
      <c r="BH23" s="630"/>
      <c r="BI23" s="630"/>
      <c r="BJ23" s="630"/>
      <c r="BK23" s="630"/>
      <c r="BL23" s="630"/>
      <c r="BM23" s="630"/>
      <c r="BN23" s="631"/>
      <c r="BO23" s="632" t="s">
        <v>138</v>
      </c>
      <c r="BP23" s="632"/>
      <c r="BQ23" s="632"/>
      <c r="BR23" s="632"/>
      <c r="BS23" s="633" t="s">
        <v>138</v>
      </c>
      <c r="BT23" s="633"/>
      <c r="BU23" s="633"/>
      <c r="BV23" s="633"/>
      <c r="BW23" s="633"/>
      <c r="BX23" s="633"/>
      <c r="BY23" s="633"/>
      <c r="BZ23" s="633"/>
      <c r="CA23" s="633"/>
      <c r="CB23" s="637"/>
      <c r="CD23" s="611" t="s">
        <v>228</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x14ac:dyDescent="0.2">
      <c r="B24" s="626" t="s">
        <v>294</v>
      </c>
      <c r="C24" s="627"/>
      <c r="D24" s="627"/>
      <c r="E24" s="627"/>
      <c r="F24" s="627"/>
      <c r="G24" s="627"/>
      <c r="H24" s="627"/>
      <c r="I24" s="627"/>
      <c r="J24" s="627"/>
      <c r="K24" s="627"/>
      <c r="L24" s="627"/>
      <c r="M24" s="627"/>
      <c r="N24" s="627"/>
      <c r="O24" s="627"/>
      <c r="P24" s="627"/>
      <c r="Q24" s="628"/>
      <c r="R24" s="629">
        <v>6473978</v>
      </c>
      <c r="S24" s="630"/>
      <c r="T24" s="630"/>
      <c r="U24" s="630"/>
      <c r="V24" s="630"/>
      <c r="W24" s="630"/>
      <c r="X24" s="630"/>
      <c r="Y24" s="631"/>
      <c r="Z24" s="632">
        <v>35.9</v>
      </c>
      <c r="AA24" s="632"/>
      <c r="AB24" s="632"/>
      <c r="AC24" s="632"/>
      <c r="AD24" s="633">
        <v>6473978</v>
      </c>
      <c r="AE24" s="633"/>
      <c r="AF24" s="633"/>
      <c r="AG24" s="633"/>
      <c r="AH24" s="633"/>
      <c r="AI24" s="633"/>
      <c r="AJ24" s="633"/>
      <c r="AK24" s="633"/>
      <c r="AL24" s="634">
        <v>76.099999999999994</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138</v>
      </c>
      <c r="BH24" s="630"/>
      <c r="BI24" s="630"/>
      <c r="BJ24" s="630"/>
      <c r="BK24" s="630"/>
      <c r="BL24" s="630"/>
      <c r="BM24" s="630"/>
      <c r="BN24" s="631"/>
      <c r="BO24" s="632" t="s">
        <v>138</v>
      </c>
      <c r="BP24" s="632"/>
      <c r="BQ24" s="632"/>
      <c r="BR24" s="632"/>
      <c r="BS24" s="633" t="s">
        <v>138</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6308186</v>
      </c>
      <c r="CS24" s="619"/>
      <c r="CT24" s="619"/>
      <c r="CU24" s="619"/>
      <c r="CV24" s="619"/>
      <c r="CW24" s="619"/>
      <c r="CX24" s="619"/>
      <c r="CY24" s="620"/>
      <c r="CZ24" s="623">
        <v>35.6</v>
      </c>
      <c r="DA24" s="624"/>
      <c r="DB24" s="624"/>
      <c r="DC24" s="643"/>
      <c r="DD24" s="668">
        <v>4687041</v>
      </c>
      <c r="DE24" s="619"/>
      <c r="DF24" s="619"/>
      <c r="DG24" s="619"/>
      <c r="DH24" s="619"/>
      <c r="DI24" s="619"/>
      <c r="DJ24" s="619"/>
      <c r="DK24" s="620"/>
      <c r="DL24" s="668">
        <v>4431957</v>
      </c>
      <c r="DM24" s="619"/>
      <c r="DN24" s="619"/>
      <c r="DO24" s="619"/>
      <c r="DP24" s="619"/>
      <c r="DQ24" s="619"/>
      <c r="DR24" s="619"/>
      <c r="DS24" s="619"/>
      <c r="DT24" s="619"/>
      <c r="DU24" s="619"/>
      <c r="DV24" s="620"/>
      <c r="DW24" s="623">
        <v>50.9</v>
      </c>
      <c r="DX24" s="624"/>
      <c r="DY24" s="624"/>
      <c r="DZ24" s="624"/>
      <c r="EA24" s="624"/>
      <c r="EB24" s="624"/>
      <c r="EC24" s="625"/>
    </row>
    <row r="25" spans="2:133" ht="11.25" customHeight="1" x14ac:dyDescent="0.2">
      <c r="B25" s="626" t="s">
        <v>297</v>
      </c>
      <c r="C25" s="627"/>
      <c r="D25" s="627"/>
      <c r="E25" s="627"/>
      <c r="F25" s="627"/>
      <c r="G25" s="627"/>
      <c r="H25" s="627"/>
      <c r="I25" s="627"/>
      <c r="J25" s="627"/>
      <c r="K25" s="627"/>
      <c r="L25" s="627"/>
      <c r="M25" s="627"/>
      <c r="N25" s="627"/>
      <c r="O25" s="627"/>
      <c r="P25" s="627"/>
      <c r="Q25" s="628"/>
      <c r="R25" s="629">
        <v>906819</v>
      </c>
      <c r="S25" s="630"/>
      <c r="T25" s="630"/>
      <c r="U25" s="630"/>
      <c r="V25" s="630"/>
      <c r="W25" s="630"/>
      <c r="X25" s="630"/>
      <c r="Y25" s="631"/>
      <c r="Z25" s="632">
        <v>5</v>
      </c>
      <c r="AA25" s="632"/>
      <c r="AB25" s="632"/>
      <c r="AC25" s="632"/>
      <c r="AD25" s="633" t="s">
        <v>138</v>
      </c>
      <c r="AE25" s="633"/>
      <c r="AF25" s="633"/>
      <c r="AG25" s="633"/>
      <c r="AH25" s="633"/>
      <c r="AI25" s="633"/>
      <c r="AJ25" s="633"/>
      <c r="AK25" s="633"/>
      <c r="AL25" s="634" t="s">
        <v>138</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138</v>
      </c>
      <c r="BH25" s="630"/>
      <c r="BI25" s="630"/>
      <c r="BJ25" s="630"/>
      <c r="BK25" s="630"/>
      <c r="BL25" s="630"/>
      <c r="BM25" s="630"/>
      <c r="BN25" s="631"/>
      <c r="BO25" s="632" t="s">
        <v>181</v>
      </c>
      <c r="BP25" s="632"/>
      <c r="BQ25" s="632"/>
      <c r="BR25" s="632"/>
      <c r="BS25" s="633" t="s">
        <v>138</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2190745</v>
      </c>
      <c r="CS25" s="669"/>
      <c r="CT25" s="669"/>
      <c r="CU25" s="669"/>
      <c r="CV25" s="669"/>
      <c r="CW25" s="669"/>
      <c r="CX25" s="669"/>
      <c r="CY25" s="670"/>
      <c r="CZ25" s="634">
        <v>12.4</v>
      </c>
      <c r="DA25" s="663"/>
      <c r="DB25" s="663"/>
      <c r="DC25" s="671"/>
      <c r="DD25" s="638">
        <v>2002094</v>
      </c>
      <c r="DE25" s="669"/>
      <c r="DF25" s="669"/>
      <c r="DG25" s="669"/>
      <c r="DH25" s="669"/>
      <c r="DI25" s="669"/>
      <c r="DJ25" s="669"/>
      <c r="DK25" s="670"/>
      <c r="DL25" s="638">
        <v>1747010</v>
      </c>
      <c r="DM25" s="669"/>
      <c r="DN25" s="669"/>
      <c r="DO25" s="669"/>
      <c r="DP25" s="669"/>
      <c r="DQ25" s="669"/>
      <c r="DR25" s="669"/>
      <c r="DS25" s="669"/>
      <c r="DT25" s="669"/>
      <c r="DU25" s="669"/>
      <c r="DV25" s="670"/>
      <c r="DW25" s="634">
        <v>20.100000000000001</v>
      </c>
      <c r="DX25" s="663"/>
      <c r="DY25" s="663"/>
      <c r="DZ25" s="663"/>
      <c r="EA25" s="663"/>
      <c r="EB25" s="663"/>
      <c r="EC25" s="664"/>
    </row>
    <row r="26" spans="2:133" ht="11.25" customHeight="1" x14ac:dyDescent="0.2">
      <c r="B26" s="626" t="s">
        <v>300</v>
      </c>
      <c r="C26" s="627"/>
      <c r="D26" s="627"/>
      <c r="E26" s="627"/>
      <c r="F26" s="627"/>
      <c r="G26" s="627"/>
      <c r="H26" s="627"/>
      <c r="I26" s="627"/>
      <c r="J26" s="627"/>
      <c r="K26" s="627"/>
      <c r="L26" s="627"/>
      <c r="M26" s="627"/>
      <c r="N26" s="627"/>
      <c r="O26" s="627"/>
      <c r="P26" s="627"/>
      <c r="Q26" s="628"/>
      <c r="R26" s="629" t="s">
        <v>138</v>
      </c>
      <c r="S26" s="630"/>
      <c r="T26" s="630"/>
      <c r="U26" s="630"/>
      <c r="V26" s="630"/>
      <c r="W26" s="630"/>
      <c r="X26" s="630"/>
      <c r="Y26" s="631"/>
      <c r="Z26" s="632" t="s">
        <v>138</v>
      </c>
      <c r="AA26" s="632"/>
      <c r="AB26" s="632"/>
      <c r="AC26" s="632"/>
      <c r="AD26" s="633" t="s">
        <v>138</v>
      </c>
      <c r="AE26" s="633"/>
      <c r="AF26" s="633"/>
      <c r="AG26" s="633"/>
      <c r="AH26" s="633"/>
      <c r="AI26" s="633"/>
      <c r="AJ26" s="633"/>
      <c r="AK26" s="633"/>
      <c r="AL26" s="634" t="s">
        <v>138</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138</v>
      </c>
      <c r="BH26" s="630"/>
      <c r="BI26" s="630"/>
      <c r="BJ26" s="630"/>
      <c r="BK26" s="630"/>
      <c r="BL26" s="630"/>
      <c r="BM26" s="630"/>
      <c r="BN26" s="631"/>
      <c r="BO26" s="632" t="s">
        <v>138</v>
      </c>
      <c r="BP26" s="632"/>
      <c r="BQ26" s="632"/>
      <c r="BR26" s="632"/>
      <c r="BS26" s="633" t="s">
        <v>138</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1411528</v>
      </c>
      <c r="CS26" s="630"/>
      <c r="CT26" s="630"/>
      <c r="CU26" s="630"/>
      <c r="CV26" s="630"/>
      <c r="CW26" s="630"/>
      <c r="CX26" s="630"/>
      <c r="CY26" s="631"/>
      <c r="CZ26" s="634">
        <v>8</v>
      </c>
      <c r="DA26" s="663"/>
      <c r="DB26" s="663"/>
      <c r="DC26" s="671"/>
      <c r="DD26" s="638">
        <v>1274928</v>
      </c>
      <c r="DE26" s="630"/>
      <c r="DF26" s="630"/>
      <c r="DG26" s="630"/>
      <c r="DH26" s="630"/>
      <c r="DI26" s="630"/>
      <c r="DJ26" s="630"/>
      <c r="DK26" s="631"/>
      <c r="DL26" s="638" t="s">
        <v>138</v>
      </c>
      <c r="DM26" s="630"/>
      <c r="DN26" s="630"/>
      <c r="DO26" s="630"/>
      <c r="DP26" s="630"/>
      <c r="DQ26" s="630"/>
      <c r="DR26" s="630"/>
      <c r="DS26" s="630"/>
      <c r="DT26" s="630"/>
      <c r="DU26" s="630"/>
      <c r="DV26" s="631"/>
      <c r="DW26" s="634" t="s">
        <v>138</v>
      </c>
      <c r="DX26" s="663"/>
      <c r="DY26" s="663"/>
      <c r="DZ26" s="663"/>
      <c r="EA26" s="663"/>
      <c r="EB26" s="663"/>
      <c r="EC26" s="664"/>
    </row>
    <row r="27" spans="2:133" ht="11.25" customHeight="1" x14ac:dyDescent="0.2">
      <c r="B27" s="626" t="s">
        <v>303</v>
      </c>
      <c r="C27" s="627"/>
      <c r="D27" s="627"/>
      <c r="E27" s="627"/>
      <c r="F27" s="627"/>
      <c r="G27" s="627"/>
      <c r="H27" s="627"/>
      <c r="I27" s="627"/>
      <c r="J27" s="627"/>
      <c r="K27" s="627"/>
      <c r="L27" s="627"/>
      <c r="M27" s="627"/>
      <c r="N27" s="627"/>
      <c r="O27" s="627"/>
      <c r="P27" s="627"/>
      <c r="Q27" s="628"/>
      <c r="R27" s="629">
        <v>9410573</v>
      </c>
      <c r="S27" s="630"/>
      <c r="T27" s="630"/>
      <c r="U27" s="630"/>
      <c r="V27" s="630"/>
      <c r="W27" s="630"/>
      <c r="X27" s="630"/>
      <c r="Y27" s="631"/>
      <c r="Z27" s="632">
        <v>52.1</v>
      </c>
      <c r="AA27" s="632"/>
      <c r="AB27" s="632"/>
      <c r="AC27" s="632"/>
      <c r="AD27" s="633">
        <v>8503754</v>
      </c>
      <c r="AE27" s="633"/>
      <c r="AF27" s="633"/>
      <c r="AG27" s="633"/>
      <c r="AH27" s="633"/>
      <c r="AI27" s="633"/>
      <c r="AJ27" s="633"/>
      <c r="AK27" s="633"/>
      <c r="AL27" s="634">
        <v>99.900001525878906</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1504579</v>
      </c>
      <c r="BH27" s="630"/>
      <c r="BI27" s="630"/>
      <c r="BJ27" s="630"/>
      <c r="BK27" s="630"/>
      <c r="BL27" s="630"/>
      <c r="BM27" s="630"/>
      <c r="BN27" s="631"/>
      <c r="BO27" s="632">
        <v>100</v>
      </c>
      <c r="BP27" s="632"/>
      <c r="BQ27" s="632"/>
      <c r="BR27" s="632"/>
      <c r="BS27" s="633" t="s">
        <v>138</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1858143</v>
      </c>
      <c r="CS27" s="669"/>
      <c r="CT27" s="669"/>
      <c r="CU27" s="669"/>
      <c r="CV27" s="669"/>
      <c r="CW27" s="669"/>
      <c r="CX27" s="669"/>
      <c r="CY27" s="670"/>
      <c r="CZ27" s="634">
        <v>10.5</v>
      </c>
      <c r="DA27" s="663"/>
      <c r="DB27" s="663"/>
      <c r="DC27" s="671"/>
      <c r="DD27" s="638">
        <v>542011</v>
      </c>
      <c r="DE27" s="669"/>
      <c r="DF27" s="669"/>
      <c r="DG27" s="669"/>
      <c r="DH27" s="669"/>
      <c r="DI27" s="669"/>
      <c r="DJ27" s="669"/>
      <c r="DK27" s="670"/>
      <c r="DL27" s="638">
        <v>542011</v>
      </c>
      <c r="DM27" s="669"/>
      <c r="DN27" s="669"/>
      <c r="DO27" s="669"/>
      <c r="DP27" s="669"/>
      <c r="DQ27" s="669"/>
      <c r="DR27" s="669"/>
      <c r="DS27" s="669"/>
      <c r="DT27" s="669"/>
      <c r="DU27" s="669"/>
      <c r="DV27" s="670"/>
      <c r="DW27" s="634">
        <v>6.2</v>
      </c>
      <c r="DX27" s="663"/>
      <c r="DY27" s="663"/>
      <c r="DZ27" s="663"/>
      <c r="EA27" s="663"/>
      <c r="EB27" s="663"/>
      <c r="EC27" s="664"/>
    </row>
    <row r="28" spans="2:133" ht="11.25" customHeight="1" x14ac:dyDescent="0.2">
      <c r="B28" s="626" t="s">
        <v>306</v>
      </c>
      <c r="C28" s="627"/>
      <c r="D28" s="627"/>
      <c r="E28" s="627"/>
      <c r="F28" s="627"/>
      <c r="G28" s="627"/>
      <c r="H28" s="627"/>
      <c r="I28" s="627"/>
      <c r="J28" s="627"/>
      <c r="K28" s="627"/>
      <c r="L28" s="627"/>
      <c r="M28" s="627"/>
      <c r="N28" s="627"/>
      <c r="O28" s="627"/>
      <c r="P28" s="627"/>
      <c r="Q28" s="628"/>
      <c r="R28" s="629">
        <v>1042</v>
      </c>
      <c r="S28" s="630"/>
      <c r="T28" s="630"/>
      <c r="U28" s="630"/>
      <c r="V28" s="630"/>
      <c r="W28" s="630"/>
      <c r="X28" s="630"/>
      <c r="Y28" s="631"/>
      <c r="Z28" s="632">
        <v>0</v>
      </c>
      <c r="AA28" s="632"/>
      <c r="AB28" s="632"/>
      <c r="AC28" s="632"/>
      <c r="AD28" s="633">
        <v>1042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2259298</v>
      </c>
      <c r="CS28" s="630"/>
      <c r="CT28" s="630"/>
      <c r="CU28" s="630"/>
      <c r="CV28" s="630"/>
      <c r="CW28" s="630"/>
      <c r="CX28" s="630"/>
      <c r="CY28" s="631"/>
      <c r="CZ28" s="634">
        <v>12.7</v>
      </c>
      <c r="DA28" s="663"/>
      <c r="DB28" s="663"/>
      <c r="DC28" s="671"/>
      <c r="DD28" s="638">
        <v>2142936</v>
      </c>
      <c r="DE28" s="630"/>
      <c r="DF28" s="630"/>
      <c r="DG28" s="630"/>
      <c r="DH28" s="630"/>
      <c r="DI28" s="630"/>
      <c r="DJ28" s="630"/>
      <c r="DK28" s="631"/>
      <c r="DL28" s="638">
        <v>2142936</v>
      </c>
      <c r="DM28" s="630"/>
      <c r="DN28" s="630"/>
      <c r="DO28" s="630"/>
      <c r="DP28" s="630"/>
      <c r="DQ28" s="630"/>
      <c r="DR28" s="630"/>
      <c r="DS28" s="630"/>
      <c r="DT28" s="630"/>
      <c r="DU28" s="630"/>
      <c r="DV28" s="631"/>
      <c r="DW28" s="634">
        <v>24.6</v>
      </c>
      <c r="DX28" s="663"/>
      <c r="DY28" s="663"/>
      <c r="DZ28" s="663"/>
      <c r="EA28" s="663"/>
      <c r="EB28" s="663"/>
      <c r="EC28" s="664"/>
    </row>
    <row r="29" spans="2:133" ht="11.25" customHeight="1" x14ac:dyDescent="0.2">
      <c r="B29" s="626" t="s">
        <v>308</v>
      </c>
      <c r="C29" s="627"/>
      <c r="D29" s="627"/>
      <c r="E29" s="627"/>
      <c r="F29" s="627"/>
      <c r="G29" s="627"/>
      <c r="H29" s="627"/>
      <c r="I29" s="627"/>
      <c r="J29" s="627"/>
      <c r="K29" s="627"/>
      <c r="L29" s="627"/>
      <c r="M29" s="627"/>
      <c r="N29" s="627"/>
      <c r="O29" s="627"/>
      <c r="P29" s="627"/>
      <c r="Q29" s="628"/>
      <c r="R29" s="629">
        <v>218253</v>
      </c>
      <c r="S29" s="630"/>
      <c r="T29" s="630"/>
      <c r="U29" s="630"/>
      <c r="V29" s="630"/>
      <c r="W29" s="630"/>
      <c r="X29" s="630"/>
      <c r="Y29" s="631"/>
      <c r="Z29" s="632">
        <v>1.2</v>
      </c>
      <c r="AA29" s="632"/>
      <c r="AB29" s="632"/>
      <c r="AC29" s="632"/>
      <c r="AD29" s="633" t="s">
        <v>138</v>
      </c>
      <c r="AE29" s="633"/>
      <c r="AF29" s="633"/>
      <c r="AG29" s="633"/>
      <c r="AH29" s="633"/>
      <c r="AI29" s="633"/>
      <c r="AJ29" s="633"/>
      <c r="AK29" s="633"/>
      <c r="AL29" s="634" t="s">
        <v>138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309</v>
      </c>
      <c r="CE29" s="679"/>
      <c r="CF29" s="644" t="s">
        <v>70</v>
      </c>
      <c r="CG29" s="645"/>
      <c r="CH29" s="645"/>
      <c r="CI29" s="645"/>
      <c r="CJ29" s="645"/>
      <c r="CK29" s="645"/>
      <c r="CL29" s="645"/>
      <c r="CM29" s="645"/>
      <c r="CN29" s="645"/>
      <c r="CO29" s="645"/>
      <c r="CP29" s="645"/>
      <c r="CQ29" s="646"/>
      <c r="CR29" s="629">
        <v>2259298</v>
      </c>
      <c r="CS29" s="669"/>
      <c r="CT29" s="669"/>
      <c r="CU29" s="669"/>
      <c r="CV29" s="669"/>
      <c r="CW29" s="669"/>
      <c r="CX29" s="669"/>
      <c r="CY29" s="670"/>
      <c r="CZ29" s="634">
        <v>12.7</v>
      </c>
      <c r="DA29" s="663"/>
      <c r="DB29" s="663"/>
      <c r="DC29" s="671"/>
      <c r="DD29" s="638">
        <v>2142936</v>
      </c>
      <c r="DE29" s="669"/>
      <c r="DF29" s="669"/>
      <c r="DG29" s="669"/>
      <c r="DH29" s="669"/>
      <c r="DI29" s="669"/>
      <c r="DJ29" s="669"/>
      <c r="DK29" s="670"/>
      <c r="DL29" s="638">
        <v>2142936</v>
      </c>
      <c r="DM29" s="669"/>
      <c r="DN29" s="669"/>
      <c r="DO29" s="669"/>
      <c r="DP29" s="669"/>
      <c r="DQ29" s="669"/>
      <c r="DR29" s="669"/>
      <c r="DS29" s="669"/>
      <c r="DT29" s="669"/>
      <c r="DU29" s="669"/>
      <c r="DV29" s="670"/>
      <c r="DW29" s="634">
        <v>24.6</v>
      </c>
      <c r="DX29" s="663"/>
      <c r="DY29" s="663"/>
      <c r="DZ29" s="663"/>
      <c r="EA29" s="663"/>
      <c r="EB29" s="663"/>
      <c r="EC29" s="664"/>
    </row>
    <row r="30" spans="2:133" ht="11.25" customHeight="1" x14ac:dyDescent="0.2">
      <c r="B30" s="626" t="s">
        <v>310</v>
      </c>
      <c r="C30" s="627"/>
      <c r="D30" s="627"/>
      <c r="E30" s="627"/>
      <c r="F30" s="627"/>
      <c r="G30" s="627"/>
      <c r="H30" s="627"/>
      <c r="I30" s="627"/>
      <c r="J30" s="627"/>
      <c r="K30" s="627"/>
      <c r="L30" s="627"/>
      <c r="M30" s="627"/>
      <c r="N30" s="627"/>
      <c r="O30" s="627"/>
      <c r="P30" s="627"/>
      <c r="Q30" s="628"/>
      <c r="R30" s="629">
        <v>308556</v>
      </c>
      <c r="S30" s="630"/>
      <c r="T30" s="630"/>
      <c r="U30" s="630"/>
      <c r="V30" s="630"/>
      <c r="W30" s="630"/>
      <c r="X30" s="630"/>
      <c r="Y30" s="631"/>
      <c r="Z30" s="632">
        <v>1.7</v>
      </c>
      <c r="AA30" s="632"/>
      <c r="AB30" s="632"/>
      <c r="AC30" s="632"/>
      <c r="AD30" s="633">
        <v>3843</v>
      </c>
      <c r="AE30" s="633"/>
      <c r="AF30" s="633"/>
      <c r="AG30" s="633"/>
      <c r="AH30" s="633"/>
      <c r="AI30" s="633"/>
      <c r="AJ30" s="633"/>
      <c r="AK30" s="633"/>
      <c r="AL30" s="634">
        <v>0</v>
      </c>
      <c r="AM30" s="635"/>
      <c r="AN30" s="635"/>
      <c r="AO30" s="636"/>
      <c r="AP30" s="608" t="s">
        <v>228</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2168239</v>
      </c>
      <c r="CS30" s="630"/>
      <c r="CT30" s="630"/>
      <c r="CU30" s="630"/>
      <c r="CV30" s="630"/>
      <c r="CW30" s="630"/>
      <c r="CX30" s="630"/>
      <c r="CY30" s="631"/>
      <c r="CZ30" s="634">
        <v>12.2</v>
      </c>
      <c r="DA30" s="663"/>
      <c r="DB30" s="663"/>
      <c r="DC30" s="671"/>
      <c r="DD30" s="638">
        <v>2053160</v>
      </c>
      <c r="DE30" s="630"/>
      <c r="DF30" s="630"/>
      <c r="DG30" s="630"/>
      <c r="DH30" s="630"/>
      <c r="DI30" s="630"/>
      <c r="DJ30" s="630"/>
      <c r="DK30" s="631"/>
      <c r="DL30" s="638">
        <v>2053160</v>
      </c>
      <c r="DM30" s="630"/>
      <c r="DN30" s="630"/>
      <c r="DO30" s="630"/>
      <c r="DP30" s="630"/>
      <c r="DQ30" s="630"/>
      <c r="DR30" s="630"/>
      <c r="DS30" s="630"/>
      <c r="DT30" s="630"/>
      <c r="DU30" s="630"/>
      <c r="DV30" s="631"/>
      <c r="DW30" s="634">
        <v>23.6</v>
      </c>
      <c r="DX30" s="663"/>
      <c r="DY30" s="663"/>
      <c r="DZ30" s="663"/>
      <c r="EA30" s="663"/>
      <c r="EB30" s="663"/>
      <c r="EC30" s="664"/>
    </row>
    <row r="31" spans="2:133" ht="11.25" customHeight="1" x14ac:dyDescent="0.2">
      <c r="B31" s="626" t="s">
        <v>314</v>
      </c>
      <c r="C31" s="627"/>
      <c r="D31" s="627"/>
      <c r="E31" s="627"/>
      <c r="F31" s="627"/>
      <c r="G31" s="627"/>
      <c r="H31" s="627"/>
      <c r="I31" s="627"/>
      <c r="J31" s="627"/>
      <c r="K31" s="627"/>
      <c r="L31" s="627"/>
      <c r="M31" s="627"/>
      <c r="N31" s="627"/>
      <c r="O31" s="627"/>
      <c r="P31" s="627"/>
      <c r="Q31" s="628"/>
      <c r="R31" s="629">
        <v>83012</v>
      </c>
      <c r="S31" s="630"/>
      <c r="T31" s="630"/>
      <c r="U31" s="630"/>
      <c r="V31" s="630"/>
      <c r="W31" s="630"/>
      <c r="X31" s="630"/>
      <c r="Y31" s="631"/>
      <c r="Z31" s="632">
        <v>0.5</v>
      </c>
      <c r="AA31" s="632"/>
      <c r="AB31" s="632"/>
      <c r="AC31" s="632"/>
      <c r="AD31" s="633">
        <v>11</v>
      </c>
      <c r="AE31" s="633"/>
      <c r="AF31" s="633"/>
      <c r="AG31" s="633"/>
      <c r="AH31" s="633"/>
      <c r="AI31" s="633"/>
      <c r="AJ31" s="633"/>
      <c r="AK31" s="633"/>
      <c r="AL31" s="634">
        <v>0</v>
      </c>
      <c r="AM31" s="635"/>
      <c r="AN31" s="635"/>
      <c r="AO31" s="636"/>
      <c r="AP31" s="689" t="s">
        <v>315</v>
      </c>
      <c r="AQ31" s="690"/>
      <c r="AR31" s="690"/>
      <c r="AS31" s="690"/>
      <c r="AT31" s="695" t="s">
        <v>316</v>
      </c>
      <c r="AU31" s="217"/>
      <c r="AV31" s="217"/>
      <c r="AW31" s="217"/>
      <c r="AX31" s="615" t="s">
        <v>191</v>
      </c>
      <c r="AY31" s="616"/>
      <c r="AZ31" s="616"/>
      <c r="BA31" s="616"/>
      <c r="BB31" s="616"/>
      <c r="BC31" s="616"/>
      <c r="BD31" s="616"/>
      <c r="BE31" s="616"/>
      <c r="BF31" s="617"/>
      <c r="BG31" s="688">
        <v>99.5</v>
      </c>
      <c r="BH31" s="684"/>
      <c r="BI31" s="684"/>
      <c r="BJ31" s="684"/>
      <c r="BK31" s="684"/>
      <c r="BL31" s="684"/>
      <c r="BM31" s="624">
        <v>98</v>
      </c>
      <c r="BN31" s="684"/>
      <c r="BO31" s="684"/>
      <c r="BP31" s="684"/>
      <c r="BQ31" s="685"/>
      <c r="BR31" s="688">
        <v>99.4</v>
      </c>
      <c r="BS31" s="684"/>
      <c r="BT31" s="684"/>
      <c r="BU31" s="684"/>
      <c r="BV31" s="684"/>
      <c r="BW31" s="684"/>
      <c r="BX31" s="624">
        <v>97.8</v>
      </c>
      <c r="BY31" s="684"/>
      <c r="BZ31" s="684"/>
      <c r="CA31" s="684"/>
      <c r="CB31" s="685"/>
      <c r="CD31" s="680"/>
      <c r="CE31" s="681"/>
      <c r="CF31" s="644" t="s">
        <v>317</v>
      </c>
      <c r="CG31" s="645"/>
      <c r="CH31" s="645"/>
      <c r="CI31" s="645"/>
      <c r="CJ31" s="645"/>
      <c r="CK31" s="645"/>
      <c r="CL31" s="645"/>
      <c r="CM31" s="645"/>
      <c r="CN31" s="645"/>
      <c r="CO31" s="645"/>
      <c r="CP31" s="645"/>
      <c r="CQ31" s="646"/>
      <c r="CR31" s="629">
        <v>91059</v>
      </c>
      <c r="CS31" s="669"/>
      <c r="CT31" s="669"/>
      <c r="CU31" s="669"/>
      <c r="CV31" s="669"/>
      <c r="CW31" s="669"/>
      <c r="CX31" s="669"/>
      <c r="CY31" s="670"/>
      <c r="CZ31" s="634">
        <v>0.5</v>
      </c>
      <c r="DA31" s="663"/>
      <c r="DB31" s="663"/>
      <c r="DC31" s="671"/>
      <c r="DD31" s="638">
        <v>89776</v>
      </c>
      <c r="DE31" s="669"/>
      <c r="DF31" s="669"/>
      <c r="DG31" s="669"/>
      <c r="DH31" s="669"/>
      <c r="DI31" s="669"/>
      <c r="DJ31" s="669"/>
      <c r="DK31" s="670"/>
      <c r="DL31" s="638">
        <v>89776</v>
      </c>
      <c r="DM31" s="669"/>
      <c r="DN31" s="669"/>
      <c r="DO31" s="669"/>
      <c r="DP31" s="669"/>
      <c r="DQ31" s="669"/>
      <c r="DR31" s="669"/>
      <c r="DS31" s="669"/>
      <c r="DT31" s="669"/>
      <c r="DU31" s="669"/>
      <c r="DV31" s="670"/>
      <c r="DW31" s="634">
        <v>1</v>
      </c>
      <c r="DX31" s="663"/>
      <c r="DY31" s="663"/>
      <c r="DZ31" s="663"/>
      <c r="EA31" s="663"/>
      <c r="EB31" s="663"/>
      <c r="EC31" s="664"/>
    </row>
    <row r="32" spans="2:133" ht="11.25" customHeight="1" x14ac:dyDescent="0.2">
      <c r="B32" s="626" t="s">
        <v>318</v>
      </c>
      <c r="C32" s="627"/>
      <c r="D32" s="627"/>
      <c r="E32" s="627"/>
      <c r="F32" s="627"/>
      <c r="G32" s="627"/>
      <c r="H32" s="627"/>
      <c r="I32" s="627"/>
      <c r="J32" s="627"/>
      <c r="K32" s="627"/>
      <c r="L32" s="627"/>
      <c r="M32" s="627"/>
      <c r="N32" s="627"/>
      <c r="O32" s="627"/>
      <c r="P32" s="627"/>
      <c r="Q32" s="628"/>
      <c r="R32" s="629">
        <v>3024859</v>
      </c>
      <c r="S32" s="630"/>
      <c r="T32" s="630"/>
      <c r="U32" s="630"/>
      <c r="V32" s="630"/>
      <c r="W32" s="630"/>
      <c r="X32" s="630"/>
      <c r="Y32" s="631"/>
      <c r="Z32" s="632">
        <v>16.8</v>
      </c>
      <c r="AA32" s="632"/>
      <c r="AB32" s="632"/>
      <c r="AC32" s="632"/>
      <c r="AD32" s="633" t="s">
        <v>138</v>
      </c>
      <c r="AE32" s="633"/>
      <c r="AF32" s="633"/>
      <c r="AG32" s="633"/>
      <c r="AH32" s="633"/>
      <c r="AI32" s="633"/>
      <c r="AJ32" s="633"/>
      <c r="AK32" s="633"/>
      <c r="AL32" s="634" t="s">
        <v>138</v>
      </c>
      <c r="AM32" s="635"/>
      <c r="AN32" s="635"/>
      <c r="AO32" s="636"/>
      <c r="AP32" s="691"/>
      <c r="AQ32" s="692"/>
      <c r="AR32" s="692"/>
      <c r="AS32" s="692"/>
      <c r="AT32" s="696"/>
      <c r="AU32" s="216" t="s">
        <v>319</v>
      </c>
      <c r="AV32" s="216"/>
      <c r="AW32" s="216"/>
      <c r="AX32" s="626" t="s">
        <v>320</v>
      </c>
      <c r="AY32" s="627"/>
      <c r="AZ32" s="627"/>
      <c r="BA32" s="627"/>
      <c r="BB32" s="627"/>
      <c r="BC32" s="627"/>
      <c r="BD32" s="627"/>
      <c r="BE32" s="627"/>
      <c r="BF32" s="628"/>
      <c r="BG32" s="698">
        <v>99.6</v>
      </c>
      <c r="BH32" s="669"/>
      <c r="BI32" s="669"/>
      <c r="BJ32" s="669"/>
      <c r="BK32" s="669"/>
      <c r="BL32" s="669"/>
      <c r="BM32" s="635">
        <v>99.4</v>
      </c>
      <c r="BN32" s="686"/>
      <c r="BO32" s="686"/>
      <c r="BP32" s="686"/>
      <c r="BQ32" s="687"/>
      <c r="BR32" s="698">
        <v>99.6</v>
      </c>
      <c r="BS32" s="669"/>
      <c r="BT32" s="669"/>
      <c r="BU32" s="669"/>
      <c r="BV32" s="669"/>
      <c r="BW32" s="669"/>
      <c r="BX32" s="635">
        <v>99.2</v>
      </c>
      <c r="BY32" s="686"/>
      <c r="BZ32" s="686"/>
      <c r="CA32" s="686"/>
      <c r="CB32" s="687"/>
      <c r="CD32" s="682"/>
      <c r="CE32" s="683"/>
      <c r="CF32" s="644" t="s">
        <v>321</v>
      </c>
      <c r="CG32" s="645"/>
      <c r="CH32" s="645"/>
      <c r="CI32" s="645"/>
      <c r="CJ32" s="645"/>
      <c r="CK32" s="645"/>
      <c r="CL32" s="645"/>
      <c r="CM32" s="645"/>
      <c r="CN32" s="645"/>
      <c r="CO32" s="645"/>
      <c r="CP32" s="645"/>
      <c r="CQ32" s="646"/>
      <c r="CR32" s="629" t="s">
        <v>138</v>
      </c>
      <c r="CS32" s="630"/>
      <c r="CT32" s="630"/>
      <c r="CU32" s="630"/>
      <c r="CV32" s="630"/>
      <c r="CW32" s="630"/>
      <c r="CX32" s="630"/>
      <c r="CY32" s="631"/>
      <c r="CZ32" s="634" t="s">
        <v>138</v>
      </c>
      <c r="DA32" s="663"/>
      <c r="DB32" s="663"/>
      <c r="DC32" s="671"/>
      <c r="DD32" s="638" t="s">
        <v>138</v>
      </c>
      <c r="DE32" s="630"/>
      <c r="DF32" s="630"/>
      <c r="DG32" s="630"/>
      <c r="DH32" s="630"/>
      <c r="DI32" s="630"/>
      <c r="DJ32" s="630"/>
      <c r="DK32" s="631"/>
      <c r="DL32" s="638" t="s">
        <v>138</v>
      </c>
      <c r="DM32" s="630"/>
      <c r="DN32" s="630"/>
      <c r="DO32" s="630"/>
      <c r="DP32" s="630"/>
      <c r="DQ32" s="630"/>
      <c r="DR32" s="630"/>
      <c r="DS32" s="630"/>
      <c r="DT32" s="630"/>
      <c r="DU32" s="630"/>
      <c r="DV32" s="631"/>
      <c r="DW32" s="634" t="s">
        <v>138</v>
      </c>
      <c r="DX32" s="663"/>
      <c r="DY32" s="663"/>
      <c r="DZ32" s="663"/>
      <c r="EA32" s="663"/>
      <c r="EB32" s="663"/>
      <c r="EC32" s="664"/>
    </row>
    <row r="33" spans="2:133" ht="11.25" customHeight="1" x14ac:dyDescent="0.2">
      <c r="B33" s="665" t="s">
        <v>322</v>
      </c>
      <c r="C33" s="666"/>
      <c r="D33" s="666"/>
      <c r="E33" s="666"/>
      <c r="F33" s="666"/>
      <c r="G33" s="666"/>
      <c r="H33" s="666"/>
      <c r="I33" s="666"/>
      <c r="J33" s="666"/>
      <c r="K33" s="666"/>
      <c r="L33" s="666"/>
      <c r="M33" s="666"/>
      <c r="N33" s="666"/>
      <c r="O33" s="666"/>
      <c r="P33" s="666"/>
      <c r="Q33" s="667"/>
      <c r="R33" s="629" t="s">
        <v>138</v>
      </c>
      <c r="S33" s="630"/>
      <c r="T33" s="630"/>
      <c r="U33" s="630"/>
      <c r="V33" s="630"/>
      <c r="W33" s="630"/>
      <c r="X33" s="630"/>
      <c r="Y33" s="631"/>
      <c r="Z33" s="632" t="s">
        <v>138</v>
      </c>
      <c r="AA33" s="632"/>
      <c r="AB33" s="632"/>
      <c r="AC33" s="632"/>
      <c r="AD33" s="633" t="s">
        <v>138</v>
      </c>
      <c r="AE33" s="633"/>
      <c r="AF33" s="633"/>
      <c r="AG33" s="633"/>
      <c r="AH33" s="633"/>
      <c r="AI33" s="633"/>
      <c r="AJ33" s="633"/>
      <c r="AK33" s="633"/>
      <c r="AL33" s="634" t="s">
        <v>138</v>
      </c>
      <c r="AM33" s="635"/>
      <c r="AN33" s="635"/>
      <c r="AO33" s="636"/>
      <c r="AP33" s="693"/>
      <c r="AQ33" s="694"/>
      <c r="AR33" s="694"/>
      <c r="AS33" s="694"/>
      <c r="AT33" s="697"/>
      <c r="AU33" s="218"/>
      <c r="AV33" s="218"/>
      <c r="AW33" s="218"/>
      <c r="AX33" s="673" t="s">
        <v>323</v>
      </c>
      <c r="AY33" s="674"/>
      <c r="AZ33" s="674"/>
      <c r="BA33" s="674"/>
      <c r="BB33" s="674"/>
      <c r="BC33" s="674"/>
      <c r="BD33" s="674"/>
      <c r="BE33" s="674"/>
      <c r="BF33" s="675"/>
      <c r="BG33" s="699">
        <v>99.3</v>
      </c>
      <c r="BH33" s="700"/>
      <c r="BI33" s="700"/>
      <c r="BJ33" s="700"/>
      <c r="BK33" s="700"/>
      <c r="BL33" s="700"/>
      <c r="BM33" s="701">
        <v>95.9</v>
      </c>
      <c r="BN33" s="700"/>
      <c r="BO33" s="700"/>
      <c r="BP33" s="700"/>
      <c r="BQ33" s="702"/>
      <c r="BR33" s="699">
        <v>99</v>
      </c>
      <c r="BS33" s="700"/>
      <c r="BT33" s="700"/>
      <c r="BU33" s="700"/>
      <c r="BV33" s="700"/>
      <c r="BW33" s="700"/>
      <c r="BX33" s="701">
        <v>95.6</v>
      </c>
      <c r="BY33" s="700"/>
      <c r="BZ33" s="700"/>
      <c r="CA33" s="700"/>
      <c r="CB33" s="702"/>
      <c r="CD33" s="644" t="s">
        <v>324</v>
      </c>
      <c r="CE33" s="645"/>
      <c r="CF33" s="645"/>
      <c r="CG33" s="645"/>
      <c r="CH33" s="645"/>
      <c r="CI33" s="645"/>
      <c r="CJ33" s="645"/>
      <c r="CK33" s="645"/>
      <c r="CL33" s="645"/>
      <c r="CM33" s="645"/>
      <c r="CN33" s="645"/>
      <c r="CO33" s="645"/>
      <c r="CP33" s="645"/>
      <c r="CQ33" s="646"/>
      <c r="CR33" s="629">
        <v>6742437</v>
      </c>
      <c r="CS33" s="669"/>
      <c r="CT33" s="669"/>
      <c r="CU33" s="669"/>
      <c r="CV33" s="669"/>
      <c r="CW33" s="669"/>
      <c r="CX33" s="669"/>
      <c r="CY33" s="670"/>
      <c r="CZ33" s="634">
        <v>38</v>
      </c>
      <c r="DA33" s="663"/>
      <c r="DB33" s="663"/>
      <c r="DC33" s="671"/>
      <c r="DD33" s="638">
        <v>4690789</v>
      </c>
      <c r="DE33" s="669"/>
      <c r="DF33" s="669"/>
      <c r="DG33" s="669"/>
      <c r="DH33" s="669"/>
      <c r="DI33" s="669"/>
      <c r="DJ33" s="669"/>
      <c r="DK33" s="670"/>
      <c r="DL33" s="638">
        <v>3068020</v>
      </c>
      <c r="DM33" s="669"/>
      <c r="DN33" s="669"/>
      <c r="DO33" s="669"/>
      <c r="DP33" s="669"/>
      <c r="DQ33" s="669"/>
      <c r="DR33" s="669"/>
      <c r="DS33" s="669"/>
      <c r="DT33" s="669"/>
      <c r="DU33" s="669"/>
      <c r="DV33" s="670"/>
      <c r="DW33" s="634">
        <v>35.200000000000003</v>
      </c>
      <c r="DX33" s="663"/>
      <c r="DY33" s="663"/>
      <c r="DZ33" s="663"/>
      <c r="EA33" s="663"/>
      <c r="EB33" s="663"/>
      <c r="EC33" s="664"/>
    </row>
    <row r="34" spans="2:133" ht="11.25" customHeight="1" x14ac:dyDescent="0.2">
      <c r="B34" s="626" t="s">
        <v>325</v>
      </c>
      <c r="C34" s="627"/>
      <c r="D34" s="627"/>
      <c r="E34" s="627"/>
      <c r="F34" s="627"/>
      <c r="G34" s="627"/>
      <c r="H34" s="627"/>
      <c r="I34" s="627"/>
      <c r="J34" s="627"/>
      <c r="K34" s="627"/>
      <c r="L34" s="627"/>
      <c r="M34" s="627"/>
      <c r="N34" s="627"/>
      <c r="O34" s="627"/>
      <c r="P34" s="627"/>
      <c r="Q34" s="628"/>
      <c r="R34" s="629">
        <v>1247112</v>
      </c>
      <c r="S34" s="630"/>
      <c r="T34" s="630"/>
      <c r="U34" s="630"/>
      <c r="V34" s="630"/>
      <c r="W34" s="630"/>
      <c r="X34" s="630"/>
      <c r="Y34" s="631"/>
      <c r="Z34" s="632">
        <v>6.9</v>
      </c>
      <c r="AA34" s="632"/>
      <c r="AB34" s="632"/>
      <c r="AC34" s="632"/>
      <c r="AD34" s="633" t="s">
        <v>138</v>
      </c>
      <c r="AE34" s="633"/>
      <c r="AF34" s="633"/>
      <c r="AG34" s="633"/>
      <c r="AH34" s="633"/>
      <c r="AI34" s="633"/>
      <c r="AJ34" s="633"/>
      <c r="AK34" s="633"/>
      <c r="AL34" s="634" t="s">
        <v>138</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326</v>
      </c>
      <c r="CE34" s="645"/>
      <c r="CF34" s="645"/>
      <c r="CG34" s="645"/>
      <c r="CH34" s="645"/>
      <c r="CI34" s="645"/>
      <c r="CJ34" s="645"/>
      <c r="CK34" s="645"/>
      <c r="CL34" s="645"/>
      <c r="CM34" s="645"/>
      <c r="CN34" s="645"/>
      <c r="CO34" s="645"/>
      <c r="CP34" s="645"/>
      <c r="CQ34" s="646"/>
      <c r="CR34" s="629">
        <v>1874948</v>
      </c>
      <c r="CS34" s="630"/>
      <c r="CT34" s="630"/>
      <c r="CU34" s="630"/>
      <c r="CV34" s="630"/>
      <c r="CW34" s="630"/>
      <c r="CX34" s="630"/>
      <c r="CY34" s="631"/>
      <c r="CZ34" s="634">
        <v>10.6</v>
      </c>
      <c r="DA34" s="663"/>
      <c r="DB34" s="663"/>
      <c r="DC34" s="671"/>
      <c r="DD34" s="638">
        <v>1228561</v>
      </c>
      <c r="DE34" s="630"/>
      <c r="DF34" s="630"/>
      <c r="DG34" s="630"/>
      <c r="DH34" s="630"/>
      <c r="DI34" s="630"/>
      <c r="DJ34" s="630"/>
      <c r="DK34" s="631"/>
      <c r="DL34" s="638">
        <v>1042920</v>
      </c>
      <c r="DM34" s="630"/>
      <c r="DN34" s="630"/>
      <c r="DO34" s="630"/>
      <c r="DP34" s="630"/>
      <c r="DQ34" s="630"/>
      <c r="DR34" s="630"/>
      <c r="DS34" s="630"/>
      <c r="DT34" s="630"/>
      <c r="DU34" s="630"/>
      <c r="DV34" s="631"/>
      <c r="DW34" s="634">
        <v>12</v>
      </c>
      <c r="DX34" s="663"/>
      <c r="DY34" s="663"/>
      <c r="DZ34" s="663"/>
      <c r="EA34" s="663"/>
      <c r="EB34" s="663"/>
      <c r="EC34" s="664"/>
    </row>
    <row r="35" spans="2:133" ht="11.25" customHeight="1" x14ac:dyDescent="0.2">
      <c r="B35" s="626" t="s">
        <v>327</v>
      </c>
      <c r="C35" s="627"/>
      <c r="D35" s="627"/>
      <c r="E35" s="627"/>
      <c r="F35" s="627"/>
      <c r="G35" s="627"/>
      <c r="H35" s="627"/>
      <c r="I35" s="627"/>
      <c r="J35" s="627"/>
      <c r="K35" s="627"/>
      <c r="L35" s="627"/>
      <c r="M35" s="627"/>
      <c r="N35" s="627"/>
      <c r="O35" s="627"/>
      <c r="P35" s="627"/>
      <c r="Q35" s="628"/>
      <c r="R35" s="629">
        <v>20973</v>
      </c>
      <c r="S35" s="630"/>
      <c r="T35" s="630"/>
      <c r="U35" s="630"/>
      <c r="V35" s="630"/>
      <c r="W35" s="630"/>
      <c r="X35" s="630"/>
      <c r="Y35" s="631"/>
      <c r="Z35" s="632">
        <v>0.1</v>
      </c>
      <c r="AA35" s="632"/>
      <c r="AB35" s="632"/>
      <c r="AC35" s="632"/>
      <c r="AD35" s="633">
        <v>2067</v>
      </c>
      <c r="AE35" s="633"/>
      <c r="AF35" s="633"/>
      <c r="AG35" s="633"/>
      <c r="AH35" s="633"/>
      <c r="AI35" s="633"/>
      <c r="AJ35" s="633"/>
      <c r="AK35" s="633"/>
      <c r="AL35" s="634">
        <v>0</v>
      </c>
      <c r="AM35" s="635"/>
      <c r="AN35" s="635"/>
      <c r="AO35" s="636"/>
      <c r="AP35" s="221"/>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57961</v>
      </c>
      <c r="CS35" s="669"/>
      <c r="CT35" s="669"/>
      <c r="CU35" s="669"/>
      <c r="CV35" s="669"/>
      <c r="CW35" s="669"/>
      <c r="CX35" s="669"/>
      <c r="CY35" s="670"/>
      <c r="CZ35" s="634">
        <v>0.3</v>
      </c>
      <c r="DA35" s="663"/>
      <c r="DB35" s="663"/>
      <c r="DC35" s="671"/>
      <c r="DD35" s="638">
        <v>39984</v>
      </c>
      <c r="DE35" s="669"/>
      <c r="DF35" s="669"/>
      <c r="DG35" s="669"/>
      <c r="DH35" s="669"/>
      <c r="DI35" s="669"/>
      <c r="DJ35" s="669"/>
      <c r="DK35" s="670"/>
      <c r="DL35" s="638">
        <v>39984</v>
      </c>
      <c r="DM35" s="669"/>
      <c r="DN35" s="669"/>
      <c r="DO35" s="669"/>
      <c r="DP35" s="669"/>
      <c r="DQ35" s="669"/>
      <c r="DR35" s="669"/>
      <c r="DS35" s="669"/>
      <c r="DT35" s="669"/>
      <c r="DU35" s="669"/>
      <c r="DV35" s="670"/>
      <c r="DW35" s="634">
        <v>0.5</v>
      </c>
      <c r="DX35" s="663"/>
      <c r="DY35" s="663"/>
      <c r="DZ35" s="663"/>
      <c r="EA35" s="663"/>
      <c r="EB35" s="663"/>
      <c r="EC35" s="664"/>
    </row>
    <row r="36" spans="2:133" ht="11.25" customHeight="1" x14ac:dyDescent="0.2">
      <c r="B36" s="626" t="s">
        <v>331</v>
      </c>
      <c r="C36" s="627"/>
      <c r="D36" s="627"/>
      <c r="E36" s="627"/>
      <c r="F36" s="627"/>
      <c r="G36" s="627"/>
      <c r="H36" s="627"/>
      <c r="I36" s="627"/>
      <c r="J36" s="627"/>
      <c r="K36" s="627"/>
      <c r="L36" s="627"/>
      <c r="M36" s="627"/>
      <c r="N36" s="627"/>
      <c r="O36" s="627"/>
      <c r="P36" s="627"/>
      <c r="Q36" s="628"/>
      <c r="R36" s="629">
        <v>44139</v>
      </c>
      <c r="S36" s="630"/>
      <c r="T36" s="630"/>
      <c r="U36" s="630"/>
      <c r="V36" s="630"/>
      <c r="W36" s="630"/>
      <c r="X36" s="630"/>
      <c r="Y36" s="631"/>
      <c r="Z36" s="632">
        <v>0.2</v>
      </c>
      <c r="AA36" s="632"/>
      <c r="AB36" s="632"/>
      <c r="AC36" s="632"/>
      <c r="AD36" s="633" t="s">
        <v>138</v>
      </c>
      <c r="AE36" s="633"/>
      <c r="AF36" s="633"/>
      <c r="AG36" s="633"/>
      <c r="AH36" s="633"/>
      <c r="AI36" s="633"/>
      <c r="AJ36" s="633"/>
      <c r="AK36" s="633"/>
      <c r="AL36" s="634" t="s">
        <v>138</v>
      </c>
      <c r="AM36" s="635"/>
      <c r="AN36" s="635"/>
      <c r="AO36" s="636"/>
      <c r="AP36" s="221"/>
      <c r="AQ36" s="703" t="s">
        <v>332</v>
      </c>
      <c r="AR36" s="704"/>
      <c r="AS36" s="704"/>
      <c r="AT36" s="704"/>
      <c r="AU36" s="704"/>
      <c r="AV36" s="704"/>
      <c r="AW36" s="704"/>
      <c r="AX36" s="704"/>
      <c r="AY36" s="705"/>
      <c r="AZ36" s="618">
        <v>2081968</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50371</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3156684</v>
      </c>
      <c r="CS36" s="630"/>
      <c r="CT36" s="630"/>
      <c r="CU36" s="630"/>
      <c r="CV36" s="630"/>
      <c r="CW36" s="630"/>
      <c r="CX36" s="630"/>
      <c r="CY36" s="631"/>
      <c r="CZ36" s="634">
        <v>17.8</v>
      </c>
      <c r="DA36" s="663"/>
      <c r="DB36" s="663"/>
      <c r="DC36" s="671"/>
      <c r="DD36" s="638">
        <v>2059287</v>
      </c>
      <c r="DE36" s="630"/>
      <c r="DF36" s="630"/>
      <c r="DG36" s="630"/>
      <c r="DH36" s="630"/>
      <c r="DI36" s="630"/>
      <c r="DJ36" s="630"/>
      <c r="DK36" s="631"/>
      <c r="DL36" s="638">
        <v>864624</v>
      </c>
      <c r="DM36" s="630"/>
      <c r="DN36" s="630"/>
      <c r="DO36" s="630"/>
      <c r="DP36" s="630"/>
      <c r="DQ36" s="630"/>
      <c r="DR36" s="630"/>
      <c r="DS36" s="630"/>
      <c r="DT36" s="630"/>
      <c r="DU36" s="630"/>
      <c r="DV36" s="631"/>
      <c r="DW36" s="634">
        <v>9.9</v>
      </c>
      <c r="DX36" s="663"/>
      <c r="DY36" s="663"/>
      <c r="DZ36" s="663"/>
      <c r="EA36" s="663"/>
      <c r="EB36" s="663"/>
      <c r="EC36" s="664"/>
    </row>
    <row r="37" spans="2:133" ht="11.25" customHeight="1" x14ac:dyDescent="0.2">
      <c r="B37" s="626" t="s">
        <v>335</v>
      </c>
      <c r="C37" s="627"/>
      <c r="D37" s="627"/>
      <c r="E37" s="627"/>
      <c r="F37" s="627"/>
      <c r="G37" s="627"/>
      <c r="H37" s="627"/>
      <c r="I37" s="627"/>
      <c r="J37" s="627"/>
      <c r="K37" s="627"/>
      <c r="L37" s="627"/>
      <c r="M37" s="627"/>
      <c r="N37" s="627"/>
      <c r="O37" s="627"/>
      <c r="P37" s="627"/>
      <c r="Q37" s="628"/>
      <c r="R37" s="629">
        <v>18367</v>
      </c>
      <c r="S37" s="630"/>
      <c r="T37" s="630"/>
      <c r="U37" s="630"/>
      <c r="V37" s="630"/>
      <c r="W37" s="630"/>
      <c r="X37" s="630"/>
      <c r="Y37" s="631"/>
      <c r="Z37" s="632">
        <v>0.1</v>
      </c>
      <c r="AA37" s="632"/>
      <c r="AB37" s="632"/>
      <c r="AC37" s="632"/>
      <c r="AD37" s="633" t="s">
        <v>138</v>
      </c>
      <c r="AE37" s="633"/>
      <c r="AF37" s="633"/>
      <c r="AG37" s="633"/>
      <c r="AH37" s="633"/>
      <c r="AI37" s="633"/>
      <c r="AJ37" s="633"/>
      <c r="AK37" s="633"/>
      <c r="AL37" s="634" t="s">
        <v>138</v>
      </c>
      <c r="AM37" s="635"/>
      <c r="AN37" s="635"/>
      <c r="AO37" s="636"/>
      <c r="AQ37" s="707" t="s">
        <v>336</v>
      </c>
      <c r="AR37" s="708"/>
      <c r="AS37" s="708"/>
      <c r="AT37" s="708"/>
      <c r="AU37" s="708"/>
      <c r="AV37" s="708"/>
      <c r="AW37" s="708"/>
      <c r="AX37" s="708"/>
      <c r="AY37" s="709"/>
      <c r="AZ37" s="629">
        <v>650309</v>
      </c>
      <c r="BA37" s="630"/>
      <c r="BB37" s="630"/>
      <c r="BC37" s="630"/>
      <c r="BD37" s="669"/>
      <c r="BE37" s="669"/>
      <c r="BF37" s="687"/>
      <c r="BG37" s="644" t="s">
        <v>337</v>
      </c>
      <c r="BH37" s="645"/>
      <c r="BI37" s="645"/>
      <c r="BJ37" s="645"/>
      <c r="BK37" s="645"/>
      <c r="BL37" s="645"/>
      <c r="BM37" s="645"/>
      <c r="BN37" s="645"/>
      <c r="BO37" s="645"/>
      <c r="BP37" s="645"/>
      <c r="BQ37" s="645"/>
      <c r="BR37" s="645"/>
      <c r="BS37" s="645"/>
      <c r="BT37" s="645"/>
      <c r="BU37" s="646"/>
      <c r="BV37" s="629">
        <v>23027</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710855</v>
      </c>
      <c r="CS37" s="669"/>
      <c r="CT37" s="669"/>
      <c r="CU37" s="669"/>
      <c r="CV37" s="669"/>
      <c r="CW37" s="669"/>
      <c r="CX37" s="669"/>
      <c r="CY37" s="670"/>
      <c r="CZ37" s="634">
        <v>4</v>
      </c>
      <c r="DA37" s="663"/>
      <c r="DB37" s="663"/>
      <c r="DC37" s="671"/>
      <c r="DD37" s="638">
        <v>660235</v>
      </c>
      <c r="DE37" s="669"/>
      <c r="DF37" s="669"/>
      <c r="DG37" s="669"/>
      <c r="DH37" s="669"/>
      <c r="DI37" s="669"/>
      <c r="DJ37" s="669"/>
      <c r="DK37" s="670"/>
      <c r="DL37" s="638">
        <v>499270</v>
      </c>
      <c r="DM37" s="669"/>
      <c r="DN37" s="669"/>
      <c r="DO37" s="669"/>
      <c r="DP37" s="669"/>
      <c r="DQ37" s="669"/>
      <c r="DR37" s="669"/>
      <c r="DS37" s="669"/>
      <c r="DT37" s="669"/>
      <c r="DU37" s="669"/>
      <c r="DV37" s="670"/>
      <c r="DW37" s="634">
        <v>5.7</v>
      </c>
      <c r="DX37" s="663"/>
      <c r="DY37" s="663"/>
      <c r="DZ37" s="663"/>
      <c r="EA37" s="663"/>
      <c r="EB37" s="663"/>
      <c r="EC37" s="664"/>
    </row>
    <row r="38" spans="2:133" ht="11.25" customHeight="1" x14ac:dyDescent="0.2">
      <c r="B38" s="626" t="s">
        <v>339</v>
      </c>
      <c r="C38" s="627"/>
      <c r="D38" s="627"/>
      <c r="E38" s="627"/>
      <c r="F38" s="627"/>
      <c r="G38" s="627"/>
      <c r="H38" s="627"/>
      <c r="I38" s="627"/>
      <c r="J38" s="627"/>
      <c r="K38" s="627"/>
      <c r="L38" s="627"/>
      <c r="M38" s="627"/>
      <c r="N38" s="627"/>
      <c r="O38" s="627"/>
      <c r="P38" s="627"/>
      <c r="Q38" s="628"/>
      <c r="R38" s="629">
        <v>159386</v>
      </c>
      <c r="S38" s="630"/>
      <c r="T38" s="630"/>
      <c r="U38" s="630"/>
      <c r="V38" s="630"/>
      <c r="W38" s="630"/>
      <c r="X38" s="630"/>
      <c r="Y38" s="631"/>
      <c r="Z38" s="632">
        <v>0.9</v>
      </c>
      <c r="AA38" s="632"/>
      <c r="AB38" s="632"/>
      <c r="AC38" s="632"/>
      <c r="AD38" s="633" t="s">
        <v>138</v>
      </c>
      <c r="AE38" s="633"/>
      <c r="AF38" s="633"/>
      <c r="AG38" s="633"/>
      <c r="AH38" s="633"/>
      <c r="AI38" s="633"/>
      <c r="AJ38" s="633"/>
      <c r="AK38" s="633"/>
      <c r="AL38" s="634" t="s">
        <v>138</v>
      </c>
      <c r="AM38" s="635"/>
      <c r="AN38" s="635"/>
      <c r="AO38" s="636"/>
      <c r="AQ38" s="707" t="s">
        <v>340</v>
      </c>
      <c r="AR38" s="708"/>
      <c r="AS38" s="708"/>
      <c r="AT38" s="708"/>
      <c r="AU38" s="708"/>
      <c r="AV38" s="708"/>
      <c r="AW38" s="708"/>
      <c r="AX38" s="708"/>
      <c r="AY38" s="709"/>
      <c r="AZ38" s="629">
        <v>425052</v>
      </c>
      <c r="BA38" s="630"/>
      <c r="BB38" s="630"/>
      <c r="BC38" s="630"/>
      <c r="BD38" s="669"/>
      <c r="BE38" s="669"/>
      <c r="BF38" s="687"/>
      <c r="BG38" s="644" t="s">
        <v>341</v>
      </c>
      <c r="BH38" s="645"/>
      <c r="BI38" s="645"/>
      <c r="BJ38" s="645"/>
      <c r="BK38" s="645"/>
      <c r="BL38" s="645"/>
      <c r="BM38" s="645"/>
      <c r="BN38" s="645"/>
      <c r="BO38" s="645"/>
      <c r="BP38" s="645"/>
      <c r="BQ38" s="645"/>
      <c r="BR38" s="645"/>
      <c r="BS38" s="645"/>
      <c r="BT38" s="645"/>
      <c r="BU38" s="646"/>
      <c r="BV38" s="629">
        <v>2280</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1258983</v>
      </c>
      <c r="CS38" s="630"/>
      <c r="CT38" s="630"/>
      <c r="CU38" s="630"/>
      <c r="CV38" s="630"/>
      <c r="CW38" s="630"/>
      <c r="CX38" s="630"/>
      <c r="CY38" s="631"/>
      <c r="CZ38" s="634">
        <v>7.1</v>
      </c>
      <c r="DA38" s="663"/>
      <c r="DB38" s="663"/>
      <c r="DC38" s="671"/>
      <c r="DD38" s="638">
        <v>1124609</v>
      </c>
      <c r="DE38" s="630"/>
      <c r="DF38" s="630"/>
      <c r="DG38" s="630"/>
      <c r="DH38" s="630"/>
      <c r="DI38" s="630"/>
      <c r="DJ38" s="630"/>
      <c r="DK38" s="631"/>
      <c r="DL38" s="638">
        <v>1120492</v>
      </c>
      <c r="DM38" s="630"/>
      <c r="DN38" s="630"/>
      <c r="DO38" s="630"/>
      <c r="DP38" s="630"/>
      <c r="DQ38" s="630"/>
      <c r="DR38" s="630"/>
      <c r="DS38" s="630"/>
      <c r="DT38" s="630"/>
      <c r="DU38" s="630"/>
      <c r="DV38" s="631"/>
      <c r="DW38" s="634">
        <v>12.9</v>
      </c>
      <c r="DX38" s="663"/>
      <c r="DY38" s="663"/>
      <c r="DZ38" s="663"/>
      <c r="EA38" s="663"/>
      <c r="EB38" s="663"/>
      <c r="EC38" s="664"/>
    </row>
    <row r="39" spans="2:133" ht="11.25" customHeight="1" x14ac:dyDescent="0.2">
      <c r="B39" s="626" t="s">
        <v>343</v>
      </c>
      <c r="C39" s="627"/>
      <c r="D39" s="627"/>
      <c r="E39" s="627"/>
      <c r="F39" s="627"/>
      <c r="G39" s="627"/>
      <c r="H39" s="627"/>
      <c r="I39" s="627"/>
      <c r="J39" s="627"/>
      <c r="K39" s="627"/>
      <c r="L39" s="627"/>
      <c r="M39" s="627"/>
      <c r="N39" s="627"/>
      <c r="O39" s="627"/>
      <c r="P39" s="627"/>
      <c r="Q39" s="628"/>
      <c r="R39" s="629">
        <v>461869</v>
      </c>
      <c r="S39" s="630"/>
      <c r="T39" s="630"/>
      <c r="U39" s="630"/>
      <c r="V39" s="630"/>
      <c r="W39" s="630"/>
      <c r="X39" s="630"/>
      <c r="Y39" s="631"/>
      <c r="Z39" s="632">
        <v>2.6</v>
      </c>
      <c r="AA39" s="632"/>
      <c r="AB39" s="632"/>
      <c r="AC39" s="632"/>
      <c r="AD39" s="633">
        <v>20</v>
      </c>
      <c r="AE39" s="633"/>
      <c r="AF39" s="633"/>
      <c r="AG39" s="633"/>
      <c r="AH39" s="633"/>
      <c r="AI39" s="633"/>
      <c r="AJ39" s="633"/>
      <c r="AK39" s="633"/>
      <c r="AL39" s="634">
        <v>0</v>
      </c>
      <c r="AM39" s="635"/>
      <c r="AN39" s="635"/>
      <c r="AO39" s="636"/>
      <c r="AQ39" s="707" t="s">
        <v>344</v>
      </c>
      <c r="AR39" s="708"/>
      <c r="AS39" s="708"/>
      <c r="AT39" s="708"/>
      <c r="AU39" s="708"/>
      <c r="AV39" s="708"/>
      <c r="AW39" s="708"/>
      <c r="AX39" s="708"/>
      <c r="AY39" s="709"/>
      <c r="AZ39" s="629">
        <v>172676</v>
      </c>
      <c r="BA39" s="630"/>
      <c r="BB39" s="630"/>
      <c r="BC39" s="630"/>
      <c r="BD39" s="669"/>
      <c r="BE39" s="669"/>
      <c r="BF39" s="687"/>
      <c r="BG39" s="644" t="s">
        <v>345</v>
      </c>
      <c r="BH39" s="645"/>
      <c r="BI39" s="645"/>
      <c r="BJ39" s="645"/>
      <c r="BK39" s="645"/>
      <c r="BL39" s="645"/>
      <c r="BM39" s="645"/>
      <c r="BN39" s="645"/>
      <c r="BO39" s="645"/>
      <c r="BP39" s="645"/>
      <c r="BQ39" s="645"/>
      <c r="BR39" s="645"/>
      <c r="BS39" s="645"/>
      <c r="BT39" s="645"/>
      <c r="BU39" s="646"/>
      <c r="BV39" s="629">
        <v>3228</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270671</v>
      </c>
      <c r="CS39" s="669"/>
      <c r="CT39" s="669"/>
      <c r="CU39" s="669"/>
      <c r="CV39" s="669"/>
      <c r="CW39" s="669"/>
      <c r="CX39" s="669"/>
      <c r="CY39" s="670"/>
      <c r="CZ39" s="634">
        <v>1.5</v>
      </c>
      <c r="DA39" s="663"/>
      <c r="DB39" s="663"/>
      <c r="DC39" s="671"/>
      <c r="DD39" s="638">
        <v>183158</v>
      </c>
      <c r="DE39" s="669"/>
      <c r="DF39" s="669"/>
      <c r="DG39" s="669"/>
      <c r="DH39" s="669"/>
      <c r="DI39" s="669"/>
      <c r="DJ39" s="669"/>
      <c r="DK39" s="670"/>
      <c r="DL39" s="638" t="s">
        <v>138</v>
      </c>
      <c r="DM39" s="669"/>
      <c r="DN39" s="669"/>
      <c r="DO39" s="669"/>
      <c r="DP39" s="669"/>
      <c r="DQ39" s="669"/>
      <c r="DR39" s="669"/>
      <c r="DS39" s="669"/>
      <c r="DT39" s="669"/>
      <c r="DU39" s="669"/>
      <c r="DV39" s="670"/>
      <c r="DW39" s="634" t="s">
        <v>138</v>
      </c>
      <c r="DX39" s="663"/>
      <c r="DY39" s="663"/>
      <c r="DZ39" s="663"/>
      <c r="EA39" s="663"/>
      <c r="EB39" s="663"/>
      <c r="EC39" s="664"/>
    </row>
    <row r="40" spans="2:133" ht="11.25" customHeight="1" x14ac:dyDescent="0.2">
      <c r="B40" s="626" t="s">
        <v>347</v>
      </c>
      <c r="C40" s="627"/>
      <c r="D40" s="627"/>
      <c r="E40" s="627"/>
      <c r="F40" s="627"/>
      <c r="G40" s="627"/>
      <c r="H40" s="627"/>
      <c r="I40" s="627"/>
      <c r="J40" s="627"/>
      <c r="K40" s="627"/>
      <c r="L40" s="627"/>
      <c r="M40" s="627"/>
      <c r="N40" s="627"/>
      <c r="O40" s="627"/>
      <c r="P40" s="627"/>
      <c r="Q40" s="628"/>
      <c r="R40" s="629">
        <v>3052600</v>
      </c>
      <c r="S40" s="630"/>
      <c r="T40" s="630"/>
      <c r="U40" s="630"/>
      <c r="V40" s="630"/>
      <c r="W40" s="630"/>
      <c r="X40" s="630"/>
      <c r="Y40" s="631"/>
      <c r="Z40" s="632">
        <v>16.899999999999999</v>
      </c>
      <c r="AA40" s="632"/>
      <c r="AB40" s="632"/>
      <c r="AC40" s="632"/>
      <c r="AD40" s="633" t="s">
        <v>181</v>
      </c>
      <c r="AE40" s="633"/>
      <c r="AF40" s="633"/>
      <c r="AG40" s="633"/>
      <c r="AH40" s="633"/>
      <c r="AI40" s="633"/>
      <c r="AJ40" s="633"/>
      <c r="AK40" s="633"/>
      <c r="AL40" s="634" t="s">
        <v>138</v>
      </c>
      <c r="AM40" s="635"/>
      <c r="AN40" s="635"/>
      <c r="AO40" s="636"/>
      <c r="AQ40" s="707" t="s">
        <v>348</v>
      </c>
      <c r="AR40" s="708"/>
      <c r="AS40" s="708"/>
      <c r="AT40" s="708"/>
      <c r="AU40" s="708"/>
      <c r="AV40" s="708"/>
      <c r="AW40" s="708"/>
      <c r="AX40" s="708"/>
      <c r="AY40" s="709"/>
      <c r="AZ40" s="629">
        <v>10191</v>
      </c>
      <c r="BA40" s="630"/>
      <c r="BB40" s="630"/>
      <c r="BC40" s="630"/>
      <c r="BD40" s="669"/>
      <c r="BE40" s="669"/>
      <c r="BF40" s="687"/>
      <c r="BG40" s="710" t="s">
        <v>349</v>
      </c>
      <c r="BH40" s="711"/>
      <c r="BI40" s="711"/>
      <c r="BJ40" s="711"/>
      <c r="BK40" s="711"/>
      <c r="BL40" s="222"/>
      <c r="BM40" s="645" t="s">
        <v>350</v>
      </c>
      <c r="BN40" s="645"/>
      <c r="BO40" s="645"/>
      <c r="BP40" s="645"/>
      <c r="BQ40" s="645"/>
      <c r="BR40" s="645"/>
      <c r="BS40" s="645"/>
      <c r="BT40" s="645"/>
      <c r="BU40" s="646"/>
      <c r="BV40" s="629">
        <v>101</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123190</v>
      </c>
      <c r="CS40" s="630"/>
      <c r="CT40" s="630"/>
      <c r="CU40" s="630"/>
      <c r="CV40" s="630"/>
      <c r="CW40" s="630"/>
      <c r="CX40" s="630"/>
      <c r="CY40" s="631"/>
      <c r="CZ40" s="634">
        <v>0.7</v>
      </c>
      <c r="DA40" s="663"/>
      <c r="DB40" s="663"/>
      <c r="DC40" s="671"/>
      <c r="DD40" s="638">
        <v>55190</v>
      </c>
      <c r="DE40" s="630"/>
      <c r="DF40" s="630"/>
      <c r="DG40" s="630"/>
      <c r="DH40" s="630"/>
      <c r="DI40" s="630"/>
      <c r="DJ40" s="630"/>
      <c r="DK40" s="631"/>
      <c r="DL40" s="638" t="s">
        <v>138</v>
      </c>
      <c r="DM40" s="630"/>
      <c r="DN40" s="630"/>
      <c r="DO40" s="630"/>
      <c r="DP40" s="630"/>
      <c r="DQ40" s="630"/>
      <c r="DR40" s="630"/>
      <c r="DS40" s="630"/>
      <c r="DT40" s="630"/>
      <c r="DU40" s="630"/>
      <c r="DV40" s="631"/>
      <c r="DW40" s="634" t="s">
        <v>138</v>
      </c>
      <c r="DX40" s="663"/>
      <c r="DY40" s="663"/>
      <c r="DZ40" s="663"/>
      <c r="EA40" s="663"/>
      <c r="EB40" s="663"/>
      <c r="EC40" s="664"/>
    </row>
    <row r="41" spans="2:133" ht="11.25" customHeight="1" x14ac:dyDescent="0.2">
      <c r="B41" s="626" t="s">
        <v>352</v>
      </c>
      <c r="C41" s="627"/>
      <c r="D41" s="627"/>
      <c r="E41" s="627"/>
      <c r="F41" s="627"/>
      <c r="G41" s="627"/>
      <c r="H41" s="627"/>
      <c r="I41" s="627"/>
      <c r="J41" s="627"/>
      <c r="K41" s="627"/>
      <c r="L41" s="627"/>
      <c r="M41" s="627"/>
      <c r="N41" s="627"/>
      <c r="O41" s="627"/>
      <c r="P41" s="627"/>
      <c r="Q41" s="628"/>
      <c r="R41" s="629" t="s">
        <v>138</v>
      </c>
      <c r="S41" s="630"/>
      <c r="T41" s="630"/>
      <c r="U41" s="630"/>
      <c r="V41" s="630"/>
      <c r="W41" s="630"/>
      <c r="X41" s="630"/>
      <c r="Y41" s="631"/>
      <c r="Z41" s="632" t="s">
        <v>138</v>
      </c>
      <c r="AA41" s="632"/>
      <c r="AB41" s="632"/>
      <c r="AC41" s="632"/>
      <c r="AD41" s="633" t="s">
        <v>138</v>
      </c>
      <c r="AE41" s="633"/>
      <c r="AF41" s="633"/>
      <c r="AG41" s="633"/>
      <c r="AH41" s="633"/>
      <c r="AI41" s="633"/>
      <c r="AJ41" s="633"/>
      <c r="AK41" s="633"/>
      <c r="AL41" s="634" t="s">
        <v>138</v>
      </c>
      <c r="AM41" s="635"/>
      <c r="AN41" s="635"/>
      <c r="AO41" s="636"/>
      <c r="AQ41" s="707" t="s">
        <v>353</v>
      </c>
      <c r="AR41" s="708"/>
      <c r="AS41" s="708"/>
      <c r="AT41" s="708"/>
      <c r="AU41" s="708"/>
      <c r="AV41" s="708"/>
      <c r="AW41" s="708"/>
      <c r="AX41" s="708"/>
      <c r="AY41" s="709"/>
      <c r="AZ41" s="629">
        <v>203790</v>
      </c>
      <c r="BA41" s="630"/>
      <c r="BB41" s="630"/>
      <c r="BC41" s="630"/>
      <c r="BD41" s="669"/>
      <c r="BE41" s="669"/>
      <c r="BF41" s="687"/>
      <c r="BG41" s="710"/>
      <c r="BH41" s="711"/>
      <c r="BI41" s="711"/>
      <c r="BJ41" s="711"/>
      <c r="BK41" s="711"/>
      <c r="BL41" s="222"/>
      <c r="BM41" s="645" t="s">
        <v>354</v>
      </c>
      <c r="BN41" s="645"/>
      <c r="BO41" s="645"/>
      <c r="BP41" s="645"/>
      <c r="BQ41" s="645"/>
      <c r="BR41" s="645"/>
      <c r="BS41" s="645"/>
      <c r="BT41" s="645"/>
      <c r="BU41" s="646"/>
      <c r="BV41" s="629" t="s">
        <v>138</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138</v>
      </c>
      <c r="CS41" s="669"/>
      <c r="CT41" s="669"/>
      <c r="CU41" s="669"/>
      <c r="CV41" s="669"/>
      <c r="CW41" s="669"/>
      <c r="CX41" s="669"/>
      <c r="CY41" s="670"/>
      <c r="CZ41" s="634" t="s">
        <v>138</v>
      </c>
      <c r="DA41" s="663"/>
      <c r="DB41" s="663"/>
      <c r="DC41" s="671"/>
      <c r="DD41" s="638" t="s">
        <v>138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356</v>
      </c>
      <c r="C42" s="627"/>
      <c r="D42" s="627"/>
      <c r="E42" s="627"/>
      <c r="F42" s="627"/>
      <c r="G42" s="627"/>
      <c r="H42" s="627"/>
      <c r="I42" s="627"/>
      <c r="J42" s="627"/>
      <c r="K42" s="627"/>
      <c r="L42" s="627"/>
      <c r="M42" s="627"/>
      <c r="N42" s="627"/>
      <c r="O42" s="627"/>
      <c r="P42" s="627"/>
      <c r="Q42" s="628"/>
      <c r="R42" s="629" t="s">
        <v>357</v>
      </c>
      <c r="S42" s="630"/>
      <c r="T42" s="630"/>
      <c r="U42" s="630"/>
      <c r="V42" s="630"/>
      <c r="W42" s="630"/>
      <c r="X42" s="630"/>
      <c r="Y42" s="631"/>
      <c r="Z42" s="632" t="s">
        <v>181</v>
      </c>
      <c r="AA42" s="632"/>
      <c r="AB42" s="632"/>
      <c r="AC42" s="632"/>
      <c r="AD42" s="633" t="s">
        <v>181</v>
      </c>
      <c r="AE42" s="633"/>
      <c r="AF42" s="633"/>
      <c r="AG42" s="633"/>
      <c r="AH42" s="633"/>
      <c r="AI42" s="633"/>
      <c r="AJ42" s="633"/>
      <c r="AK42" s="633"/>
      <c r="AL42" s="634" t="s">
        <v>357</v>
      </c>
      <c r="AM42" s="635"/>
      <c r="AN42" s="635"/>
      <c r="AO42" s="636"/>
      <c r="AQ42" s="714" t="s">
        <v>358</v>
      </c>
      <c r="AR42" s="715"/>
      <c r="AS42" s="715"/>
      <c r="AT42" s="715"/>
      <c r="AU42" s="715"/>
      <c r="AV42" s="715"/>
      <c r="AW42" s="715"/>
      <c r="AX42" s="715"/>
      <c r="AY42" s="716"/>
      <c r="AZ42" s="723">
        <v>619950</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437</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4676931</v>
      </c>
      <c r="CS42" s="669"/>
      <c r="CT42" s="669"/>
      <c r="CU42" s="669"/>
      <c r="CV42" s="669"/>
      <c r="CW42" s="669"/>
      <c r="CX42" s="669"/>
      <c r="CY42" s="670"/>
      <c r="CZ42" s="634">
        <v>26.4</v>
      </c>
      <c r="DA42" s="663"/>
      <c r="DB42" s="663"/>
      <c r="DC42" s="671"/>
      <c r="DD42" s="638">
        <v>508073</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361</v>
      </c>
      <c r="C43" s="627"/>
      <c r="D43" s="627"/>
      <c r="E43" s="627"/>
      <c r="F43" s="627"/>
      <c r="G43" s="627"/>
      <c r="H43" s="627"/>
      <c r="I43" s="627"/>
      <c r="J43" s="627"/>
      <c r="K43" s="627"/>
      <c r="L43" s="627"/>
      <c r="M43" s="627"/>
      <c r="N43" s="627"/>
      <c r="O43" s="627"/>
      <c r="P43" s="627"/>
      <c r="Q43" s="628"/>
      <c r="R43" s="629">
        <v>202300</v>
      </c>
      <c r="S43" s="630"/>
      <c r="T43" s="630"/>
      <c r="U43" s="630"/>
      <c r="V43" s="630"/>
      <c r="W43" s="630"/>
      <c r="X43" s="630"/>
      <c r="Y43" s="631"/>
      <c r="Z43" s="632">
        <v>1.1000000000000001</v>
      </c>
      <c r="AA43" s="632"/>
      <c r="AB43" s="632"/>
      <c r="AC43" s="632"/>
      <c r="AD43" s="633" t="s">
        <v>357</v>
      </c>
      <c r="AE43" s="633"/>
      <c r="AF43" s="633"/>
      <c r="AG43" s="633"/>
      <c r="AH43" s="633"/>
      <c r="AI43" s="633"/>
      <c r="AJ43" s="633"/>
      <c r="AK43" s="633"/>
      <c r="AL43" s="634" t="s">
        <v>357</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29407</v>
      </c>
      <c r="CS43" s="669"/>
      <c r="CT43" s="669"/>
      <c r="CU43" s="669"/>
      <c r="CV43" s="669"/>
      <c r="CW43" s="669"/>
      <c r="CX43" s="669"/>
      <c r="CY43" s="670"/>
      <c r="CZ43" s="634">
        <v>0.2</v>
      </c>
      <c r="DA43" s="663"/>
      <c r="DB43" s="663"/>
      <c r="DC43" s="671"/>
      <c r="DD43" s="638">
        <v>26660</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363</v>
      </c>
      <c r="C44" s="674"/>
      <c r="D44" s="674"/>
      <c r="E44" s="674"/>
      <c r="F44" s="674"/>
      <c r="G44" s="674"/>
      <c r="H44" s="674"/>
      <c r="I44" s="674"/>
      <c r="J44" s="674"/>
      <c r="K44" s="674"/>
      <c r="L44" s="674"/>
      <c r="M44" s="674"/>
      <c r="N44" s="674"/>
      <c r="O44" s="674"/>
      <c r="P44" s="674"/>
      <c r="Q44" s="675"/>
      <c r="R44" s="723">
        <v>18050741</v>
      </c>
      <c r="S44" s="724"/>
      <c r="T44" s="724"/>
      <c r="U44" s="724"/>
      <c r="V44" s="724"/>
      <c r="W44" s="724"/>
      <c r="X44" s="724"/>
      <c r="Y44" s="725"/>
      <c r="Z44" s="726">
        <v>100</v>
      </c>
      <c r="AA44" s="726"/>
      <c r="AB44" s="726"/>
      <c r="AC44" s="726"/>
      <c r="AD44" s="727">
        <v>8510737</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3630832</v>
      </c>
      <c r="CS44" s="630"/>
      <c r="CT44" s="630"/>
      <c r="CU44" s="630"/>
      <c r="CV44" s="630"/>
      <c r="CW44" s="630"/>
      <c r="CX44" s="630"/>
      <c r="CY44" s="631"/>
      <c r="CZ44" s="634">
        <v>20.5</v>
      </c>
      <c r="DA44" s="635"/>
      <c r="DB44" s="635"/>
      <c r="DC44" s="647"/>
      <c r="DD44" s="638">
        <v>285683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2710037</v>
      </c>
      <c r="CS45" s="669"/>
      <c r="CT45" s="669"/>
      <c r="CU45" s="669"/>
      <c r="CV45" s="669"/>
      <c r="CW45" s="669"/>
      <c r="CX45" s="669"/>
      <c r="CY45" s="670"/>
      <c r="CZ45" s="634">
        <v>15.3</v>
      </c>
      <c r="DA45" s="663"/>
      <c r="DB45" s="663"/>
      <c r="DC45" s="671"/>
      <c r="DD45" s="638">
        <v>104891</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744567</v>
      </c>
      <c r="CS46" s="630"/>
      <c r="CT46" s="630"/>
      <c r="CU46" s="630"/>
      <c r="CV46" s="630"/>
      <c r="CW46" s="630"/>
      <c r="CX46" s="630"/>
      <c r="CY46" s="631"/>
      <c r="CZ46" s="634">
        <v>4.2</v>
      </c>
      <c r="DA46" s="635"/>
      <c r="DB46" s="635"/>
      <c r="DC46" s="647"/>
      <c r="DD46" s="638">
        <v>176264</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v>1046099</v>
      </c>
      <c r="CS47" s="669"/>
      <c r="CT47" s="669"/>
      <c r="CU47" s="669"/>
      <c r="CV47" s="669"/>
      <c r="CW47" s="669"/>
      <c r="CX47" s="669"/>
      <c r="CY47" s="670"/>
      <c r="CZ47" s="634">
        <v>5.9</v>
      </c>
      <c r="DA47" s="663"/>
      <c r="DB47" s="663"/>
      <c r="DC47" s="671"/>
      <c r="DD47" s="638">
        <v>222390</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357</v>
      </c>
      <c r="CS48" s="630"/>
      <c r="CT48" s="630"/>
      <c r="CU48" s="630"/>
      <c r="CV48" s="630"/>
      <c r="CW48" s="630"/>
      <c r="CX48" s="630"/>
      <c r="CY48" s="631"/>
      <c r="CZ48" s="634" t="s">
        <v>181</v>
      </c>
      <c r="DA48" s="635"/>
      <c r="DB48" s="635"/>
      <c r="DC48" s="647"/>
      <c r="DD48" s="638" t="s">
        <v>357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17727554</v>
      </c>
      <c r="CS49" s="700"/>
      <c r="CT49" s="700"/>
      <c r="CU49" s="700"/>
      <c r="CV49" s="700"/>
      <c r="CW49" s="700"/>
      <c r="CX49" s="700"/>
      <c r="CY49" s="737"/>
      <c r="CZ49" s="728">
        <v>100</v>
      </c>
      <c r="DA49" s="738"/>
      <c r="DB49" s="738"/>
      <c r="DC49" s="739"/>
      <c r="DD49" s="740">
        <v>9885903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77" sqref="AK77:AO77"/>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395</v>
      </c>
      <c r="C7" s="778"/>
      <c r="D7" s="778"/>
      <c r="E7" s="778"/>
      <c r="F7" s="778"/>
      <c r="G7" s="778"/>
      <c r="H7" s="778"/>
      <c r="I7" s="778"/>
      <c r="J7" s="778"/>
      <c r="K7" s="778"/>
      <c r="L7" s="778"/>
      <c r="M7" s="778"/>
      <c r="N7" s="778"/>
      <c r="O7" s="778"/>
      <c r="P7" s="779"/>
      <c r="Q7" s="780">
        <v>18017</v>
      </c>
      <c r="R7" s="781"/>
      <c r="S7" s="781"/>
      <c r="T7" s="781"/>
      <c r="U7" s="781"/>
      <c r="V7" s="781">
        <v>17695</v>
      </c>
      <c r="W7" s="781"/>
      <c r="X7" s="781"/>
      <c r="Y7" s="781"/>
      <c r="Z7" s="781"/>
      <c r="AA7" s="781">
        <v>322</v>
      </c>
      <c r="AB7" s="781"/>
      <c r="AC7" s="781"/>
      <c r="AD7" s="781"/>
      <c r="AE7" s="782"/>
      <c r="AF7" s="783">
        <v>250</v>
      </c>
      <c r="AG7" s="784"/>
      <c r="AH7" s="784"/>
      <c r="AI7" s="784"/>
      <c r="AJ7" s="785"/>
      <c r="AK7" s="786">
        <v>18</v>
      </c>
      <c r="AL7" s="787"/>
      <c r="AM7" s="787"/>
      <c r="AN7" s="787"/>
      <c r="AO7" s="787"/>
      <c r="AP7" s="787">
        <v>28351</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603</v>
      </c>
      <c r="BT7" s="775"/>
      <c r="BU7" s="775"/>
      <c r="BV7" s="775"/>
      <c r="BW7" s="775"/>
      <c r="BX7" s="775"/>
      <c r="BY7" s="775"/>
      <c r="BZ7" s="775"/>
      <c r="CA7" s="775"/>
      <c r="CB7" s="775"/>
      <c r="CC7" s="775"/>
      <c r="CD7" s="775"/>
      <c r="CE7" s="775"/>
      <c r="CF7" s="775"/>
      <c r="CG7" s="790"/>
      <c r="CH7" s="771">
        <v>-5</v>
      </c>
      <c r="CI7" s="772"/>
      <c r="CJ7" s="772"/>
      <c r="CK7" s="772"/>
      <c r="CL7" s="773"/>
      <c r="CM7" s="771">
        <v>135</v>
      </c>
      <c r="CN7" s="772"/>
      <c r="CO7" s="772"/>
      <c r="CP7" s="772"/>
      <c r="CQ7" s="773"/>
      <c r="CR7" s="771" t="s">
        <v>536</v>
      </c>
      <c r="CS7" s="772"/>
      <c r="CT7" s="772"/>
      <c r="CU7" s="772"/>
      <c r="CV7" s="773"/>
      <c r="CW7" s="771" t="s">
        <v>536</v>
      </c>
      <c r="CX7" s="772"/>
      <c r="CY7" s="772"/>
      <c r="CZ7" s="772"/>
      <c r="DA7" s="773"/>
      <c r="DB7" s="771" t="s">
        <v>536</v>
      </c>
      <c r="DC7" s="772"/>
      <c r="DD7" s="772"/>
      <c r="DE7" s="772"/>
      <c r="DF7" s="773"/>
      <c r="DG7" s="771" t="s">
        <v>536</v>
      </c>
      <c r="DH7" s="772"/>
      <c r="DI7" s="772"/>
      <c r="DJ7" s="772"/>
      <c r="DK7" s="773"/>
      <c r="DL7" s="771" t="s">
        <v>536</v>
      </c>
      <c r="DM7" s="772"/>
      <c r="DN7" s="772"/>
      <c r="DO7" s="772"/>
      <c r="DP7" s="773"/>
      <c r="DQ7" s="771" t="s">
        <v>536</v>
      </c>
      <c r="DR7" s="772"/>
      <c r="DS7" s="772"/>
      <c r="DT7" s="772"/>
      <c r="DU7" s="773"/>
      <c r="DV7" s="774"/>
      <c r="DW7" s="775"/>
      <c r="DX7" s="775"/>
      <c r="DY7" s="775"/>
      <c r="DZ7" s="776"/>
      <c r="EA7" s="237"/>
    </row>
    <row r="8" spans="1:131" s="238" customFormat="1" ht="26.25" customHeight="1" x14ac:dyDescent="0.2">
      <c r="A8" s="241">
        <v>2</v>
      </c>
      <c r="B8" s="808" t="s">
        <v>396</v>
      </c>
      <c r="C8" s="809"/>
      <c r="D8" s="809"/>
      <c r="E8" s="809"/>
      <c r="F8" s="809"/>
      <c r="G8" s="809"/>
      <c r="H8" s="809"/>
      <c r="I8" s="809"/>
      <c r="J8" s="809"/>
      <c r="K8" s="809"/>
      <c r="L8" s="809"/>
      <c r="M8" s="809"/>
      <c r="N8" s="809"/>
      <c r="O8" s="809"/>
      <c r="P8" s="810"/>
      <c r="Q8" s="811">
        <v>40</v>
      </c>
      <c r="R8" s="812"/>
      <c r="S8" s="812"/>
      <c r="T8" s="812"/>
      <c r="U8" s="812"/>
      <c r="V8" s="812">
        <v>40</v>
      </c>
      <c r="W8" s="812"/>
      <c r="X8" s="812"/>
      <c r="Y8" s="812"/>
      <c r="Z8" s="812"/>
      <c r="AA8" s="812">
        <v>0</v>
      </c>
      <c r="AB8" s="812"/>
      <c r="AC8" s="812"/>
      <c r="AD8" s="812"/>
      <c r="AE8" s="813"/>
      <c r="AF8" s="814">
        <v>0</v>
      </c>
      <c r="AG8" s="815"/>
      <c r="AH8" s="815"/>
      <c r="AI8" s="815"/>
      <c r="AJ8" s="816"/>
      <c r="AK8" s="797">
        <v>14</v>
      </c>
      <c r="AL8" s="798"/>
      <c r="AM8" s="798"/>
      <c r="AN8" s="798"/>
      <c r="AO8" s="798"/>
      <c r="AP8" s="798">
        <v>3</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604</v>
      </c>
      <c r="BT8" s="802"/>
      <c r="BU8" s="802"/>
      <c r="BV8" s="802"/>
      <c r="BW8" s="802"/>
      <c r="BX8" s="802"/>
      <c r="BY8" s="802"/>
      <c r="BZ8" s="802"/>
      <c r="CA8" s="802"/>
      <c r="CB8" s="802"/>
      <c r="CC8" s="802"/>
      <c r="CD8" s="802"/>
      <c r="CE8" s="802"/>
      <c r="CF8" s="802"/>
      <c r="CG8" s="803"/>
      <c r="CH8" s="804">
        <v>19</v>
      </c>
      <c r="CI8" s="805"/>
      <c r="CJ8" s="805"/>
      <c r="CK8" s="805"/>
      <c r="CL8" s="806"/>
      <c r="CM8" s="804">
        <v>80</v>
      </c>
      <c r="CN8" s="805"/>
      <c r="CO8" s="805"/>
      <c r="CP8" s="805"/>
      <c r="CQ8" s="806"/>
      <c r="CR8" s="804">
        <v>112</v>
      </c>
      <c r="CS8" s="805"/>
      <c r="CT8" s="805"/>
      <c r="CU8" s="805"/>
      <c r="CV8" s="806"/>
      <c r="CW8" s="804">
        <v>13</v>
      </c>
      <c r="CX8" s="805"/>
      <c r="CY8" s="805"/>
      <c r="CZ8" s="805"/>
      <c r="DA8" s="806"/>
      <c r="DB8" s="804" t="s">
        <v>536</v>
      </c>
      <c r="DC8" s="805"/>
      <c r="DD8" s="805"/>
      <c r="DE8" s="805"/>
      <c r="DF8" s="806"/>
      <c r="DG8" s="804" t="s">
        <v>536</v>
      </c>
      <c r="DH8" s="805"/>
      <c r="DI8" s="805"/>
      <c r="DJ8" s="805"/>
      <c r="DK8" s="806"/>
      <c r="DL8" s="804" t="s">
        <v>536</v>
      </c>
      <c r="DM8" s="805"/>
      <c r="DN8" s="805"/>
      <c r="DO8" s="805"/>
      <c r="DP8" s="806"/>
      <c r="DQ8" s="804" t="s">
        <v>536</v>
      </c>
      <c r="DR8" s="805"/>
      <c r="DS8" s="805"/>
      <c r="DT8" s="805"/>
      <c r="DU8" s="806"/>
      <c r="DV8" s="801"/>
      <c r="DW8" s="802"/>
      <c r="DX8" s="802"/>
      <c r="DY8" s="802"/>
      <c r="DZ8" s="807"/>
      <c r="EA8" s="237"/>
    </row>
    <row r="9" spans="1:131" s="238" customFormat="1" ht="26.25" customHeight="1" x14ac:dyDescent="0.2">
      <c r="A9" s="241">
        <v>3</v>
      </c>
      <c r="B9" s="808" t="s">
        <v>397</v>
      </c>
      <c r="C9" s="809"/>
      <c r="D9" s="809"/>
      <c r="E9" s="809"/>
      <c r="F9" s="809"/>
      <c r="G9" s="809"/>
      <c r="H9" s="809"/>
      <c r="I9" s="809"/>
      <c r="J9" s="809"/>
      <c r="K9" s="809"/>
      <c r="L9" s="809"/>
      <c r="M9" s="809"/>
      <c r="N9" s="809"/>
      <c r="O9" s="809"/>
      <c r="P9" s="810"/>
      <c r="Q9" s="811">
        <v>11</v>
      </c>
      <c r="R9" s="812"/>
      <c r="S9" s="812"/>
      <c r="T9" s="812"/>
      <c r="U9" s="812"/>
      <c r="V9" s="812">
        <v>10</v>
      </c>
      <c r="W9" s="812"/>
      <c r="X9" s="812"/>
      <c r="Y9" s="812"/>
      <c r="Z9" s="812"/>
      <c r="AA9" s="812">
        <v>1</v>
      </c>
      <c r="AB9" s="812"/>
      <c r="AC9" s="812"/>
      <c r="AD9" s="812"/>
      <c r="AE9" s="813"/>
      <c r="AF9" s="814">
        <v>1</v>
      </c>
      <c r="AG9" s="815"/>
      <c r="AH9" s="815"/>
      <c r="AI9" s="815"/>
      <c r="AJ9" s="816"/>
      <c r="AK9" s="797">
        <v>3</v>
      </c>
      <c r="AL9" s="798"/>
      <c r="AM9" s="798"/>
      <c r="AN9" s="798"/>
      <c r="AO9" s="798"/>
      <c r="AP9" s="798">
        <v>0</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605</v>
      </c>
      <c r="BT9" s="802"/>
      <c r="BU9" s="802"/>
      <c r="BV9" s="802"/>
      <c r="BW9" s="802"/>
      <c r="BX9" s="802"/>
      <c r="BY9" s="802"/>
      <c r="BZ9" s="802"/>
      <c r="CA9" s="802"/>
      <c r="CB9" s="802"/>
      <c r="CC9" s="802"/>
      <c r="CD9" s="802"/>
      <c r="CE9" s="802"/>
      <c r="CF9" s="802"/>
      <c r="CG9" s="803"/>
      <c r="CH9" s="804">
        <v>0</v>
      </c>
      <c r="CI9" s="805"/>
      <c r="CJ9" s="805"/>
      <c r="CK9" s="805"/>
      <c r="CL9" s="806"/>
      <c r="CM9" s="804">
        <v>37</v>
      </c>
      <c r="CN9" s="805"/>
      <c r="CO9" s="805"/>
      <c r="CP9" s="805"/>
      <c r="CQ9" s="806"/>
      <c r="CR9" s="804">
        <v>30</v>
      </c>
      <c r="CS9" s="805"/>
      <c r="CT9" s="805"/>
      <c r="CU9" s="805"/>
      <c r="CV9" s="806"/>
      <c r="CW9" s="804">
        <v>29</v>
      </c>
      <c r="CX9" s="805"/>
      <c r="CY9" s="805"/>
      <c r="CZ9" s="805"/>
      <c r="DA9" s="806"/>
      <c r="DB9" s="804" t="s">
        <v>536</v>
      </c>
      <c r="DC9" s="805"/>
      <c r="DD9" s="805"/>
      <c r="DE9" s="805"/>
      <c r="DF9" s="806"/>
      <c r="DG9" s="804" t="s">
        <v>536</v>
      </c>
      <c r="DH9" s="805"/>
      <c r="DI9" s="805"/>
      <c r="DJ9" s="805"/>
      <c r="DK9" s="806"/>
      <c r="DL9" s="804" t="s">
        <v>536</v>
      </c>
      <c r="DM9" s="805"/>
      <c r="DN9" s="805"/>
      <c r="DO9" s="805"/>
      <c r="DP9" s="806"/>
      <c r="DQ9" s="804" t="s">
        <v>536</v>
      </c>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399</v>
      </c>
      <c r="B23" s="817" t="s">
        <v>400</v>
      </c>
      <c r="C23" s="818"/>
      <c r="D23" s="818"/>
      <c r="E23" s="818"/>
      <c r="F23" s="818"/>
      <c r="G23" s="818"/>
      <c r="H23" s="818"/>
      <c r="I23" s="818"/>
      <c r="J23" s="818"/>
      <c r="K23" s="818"/>
      <c r="L23" s="818"/>
      <c r="M23" s="818"/>
      <c r="N23" s="818"/>
      <c r="O23" s="818"/>
      <c r="P23" s="819"/>
      <c r="Q23" s="820">
        <v>18051</v>
      </c>
      <c r="R23" s="821"/>
      <c r="S23" s="821"/>
      <c r="T23" s="821"/>
      <c r="U23" s="821"/>
      <c r="V23" s="821">
        <v>17728</v>
      </c>
      <c r="W23" s="821"/>
      <c r="X23" s="821"/>
      <c r="Y23" s="821"/>
      <c r="Z23" s="821"/>
      <c r="AA23" s="821">
        <v>323</v>
      </c>
      <c r="AB23" s="821"/>
      <c r="AC23" s="821"/>
      <c r="AD23" s="821"/>
      <c r="AE23" s="822"/>
      <c r="AF23" s="823">
        <v>251</v>
      </c>
      <c r="AG23" s="821"/>
      <c r="AH23" s="821"/>
      <c r="AI23" s="821"/>
      <c r="AJ23" s="824"/>
      <c r="AK23" s="825"/>
      <c r="AL23" s="826"/>
      <c r="AM23" s="826"/>
      <c r="AN23" s="826"/>
      <c r="AO23" s="826"/>
      <c r="AP23" s="821">
        <v>28354</v>
      </c>
      <c r="AQ23" s="821"/>
      <c r="AR23" s="821"/>
      <c r="AS23" s="821"/>
      <c r="AT23" s="821"/>
      <c r="AU23" s="837"/>
      <c r="AV23" s="837"/>
      <c r="AW23" s="837"/>
      <c r="AX23" s="837"/>
      <c r="AY23" s="838"/>
      <c r="AZ23" s="839" t="s">
        <v>401</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378</v>
      </c>
      <c r="B26" s="756"/>
      <c r="C26" s="756"/>
      <c r="D26" s="756"/>
      <c r="E26" s="756"/>
      <c r="F26" s="756"/>
      <c r="G26" s="756"/>
      <c r="H26" s="756"/>
      <c r="I26" s="756"/>
      <c r="J26" s="756"/>
      <c r="K26" s="756"/>
      <c r="L26" s="756"/>
      <c r="M26" s="756"/>
      <c r="N26" s="756"/>
      <c r="O26" s="756"/>
      <c r="P26" s="757"/>
      <c r="Q26" s="761" t="s">
        <v>404</v>
      </c>
      <c r="R26" s="762"/>
      <c r="S26" s="762"/>
      <c r="T26" s="762"/>
      <c r="U26" s="763"/>
      <c r="V26" s="761" t="s">
        <v>405</v>
      </c>
      <c r="W26" s="762"/>
      <c r="X26" s="762"/>
      <c r="Y26" s="762"/>
      <c r="Z26" s="763"/>
      <c r="AA26" s="761" t="s">
        <v>406</v>
      </c>
      <c r="AB26" s="762"/>
      <c r="AC26" s="762"/>
      <c r="AD26" s="762"/>
      <c r="AE26" s="762"/>
      <c r="AF26" s="842" t="s">
        <v>407</v>
      </c>
      <c r="AG26" s="843"/>
      <c r="AH26" s="843"/>
      <c r="AI26" s="843"/>
      <c r="AJ26" s="844"/>
      <c r="AK26" s="762" t="s">
        <v>408</v>
      </c>
      <c r="AL26" s="762"/>
      <c r="AM26" s="762"/>
      <c r="AN26" s="762"/>
      <c r="AO26" s="763"/>
      <c r="AP26" s="761" t="s">
        <v>409</v>
      </c>
      <c r="AQ26" s="762"/>
      <c r="AR26" s="762"/>
      <c r="AS26" s="762"/>
      <c r="AT26" s="763"/>
      <c r="AU26" s="761" t="s">
        <v>410</v>
      </c>
      <c r="AV26" s="762"/>
      <c r="AW26" s="762"/>
      <c r="AX26" s="762"/>
      <c r="AY26" s="763"/>
      <c r="AZ26" s="761" t="s">
        <v>411</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412</v>
      </c>
      <c r="C28" s="778"/>
      <c r="D28" s="778"/>
      <c r="E28" s="778"/>
      <c r="F28" s="778"/>
      <c r="G28" s="778"/>
      <c r="H28" s="778"/>
      <c r="I28" s="778"/>
      <c r="J28" s="778"/>
      <c r="K28" s="778"/>
      <c r="L28" s="778"/>
      <c r="M28" s="778"/>
      <c r="N28" s="778"/>
      <c r="O28" s="778"/>
      <c r="P28" s="779"/>
      <c r="Q28" s="850">
        <v>1983</v>
      </c>
      <c r="R28" s="851"/>
      <c r="S28" s="851"/>
      <c r="T28" s="851"/>
      <c r="U28" s="851"/>
      <c r="V28" s="851">
        <v>1933</v>
      </c>
      <c r="W28" s="851"/>
      <c r="X28" s="851"/>
      <c r="Y28" s="851"/>
      <c r="Z28" s="851"/>
      <c r="AA28" s="851">
        <v>50</v>
      </c>
      <c r="AB28" s="851"/>
      <c r="AC28" s="851"/>
      <c r="AD28" s="851"/>
      <c r="AE28" s="852"/>
      <c r="AF28" s="853">
        <v>50</v>
      </c>
      <c r="AG28" s="851"/>
      <c r="AH28" s="851"/>
      <c r="AI28" s="851"/>
      <c r="AJ28" s="854"/>
      <c r="AK28" s="855">
        <v>165</v>
      </c>
      <c r="AL28" s="856"/>
      <c r="AM28" s="856"/>
      <c r="AN28" s="856"/>
      <c r="AO28" s="856"/>
      <c r="AP28" s="856" t="s">
        <v>536</v>
      </c>
      <c r="AQ28" s="856"/>
      <c r="AR28" s="856"/>
      <c r="AS28" s="856"/>
      <c r="AT28" s="856"/>
      <c r="AU28" s="856" t="s">
        <v>536</v>
      </c>
      <c r="AV28" s="856"/>
      <c r="AW28" s="856"/>
      <c r="AX28" s="856"/>
      <c r="AY28" s="856"/>
      <c r="AZ28" s="857" t="s">
        <v>536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413</v>
      </c>
      <c r="C29" s="809"/>
      <c r="D29" s="809"/>
      <c r="E29" s="809"/>
      <c r="F29" s="809"/>
      <c r="G29" s="809"/>
      <c r="H29" s="809"/>
      <c r="I29" s="809"/>
      <c r="J29" s="809"/>
      <c r="K29" s="809"/>
      <c r="L29" s="809"/>
      <c r="M29" s="809"/>
      <c r="N29" s="809"/>
      <c r="O29" s="809"/>
      <c r="P29" s="810"/>
      <c r="Q29" s="811">
        <v>97</v>
      </c>
      <c r="R29" s="812"/>
      <c r="S29" s="812"/>
      <c r="T29" s="812"/>
      <c r="U29" s="812"/>
      <c r="V29" s="812">
        <v>96</v>
      </c>
      <c r="W29" s="812"/>
      <c r="X29" s="812"/>
      <c r="Y29" s="812"/>
      <c r="Z29" s="812"/>
      <c r="AA29" s="812">
        <v>1</v>
      </c>
      <c r="AB29" s="812"/>
      <c r="AC29" s="812"/>
      <c r="AD29" s="812"/>
      <c r="AE29" s="813"/>
      <c r="AF29" s="814">
        <v>1</v>
      </c>
      <c r="AG29" s="815"/>
      <c r="AH29" s="815"/>
      <c r="AI29" s="815"/>
      <c r="AJ29" s="816"/>
      <c r="AK29" s="862">
        <v>10</v>
      </c>
      <c r="AL29" s="858"/>
      <c r="AM29" s="858"/>
      <c r="AN29" s="858"/>
      <c r="AO29" s="858"/>
      <c r="AP29" s="858">
        <v>5</v>
      </c>
      <c r="AQ29" s="858"/>
      <c r="AR29" s="858"/>
      <c r="AS29" s="858"/>
      <c r="AT29" s="858"/>
      <c r="AU29" s="858">
        <v>1</v>
      </c>
      <c r="AV29" s="858"/>
      <c r="AW29" s="858"/>
      <c r="AX29" s="858"/>
      <c r="AY29" s="858"/>
      <c r="AZ29" s="859" t="s">
        <v>536</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414</v>
      </c>
      <c r="C30" s="809"/>
      <c r="D30" s="809"/>
      <c r="E30" s="809"/>
      <c r="F30" s="809"/>
      <c r="G30" s="809"/>
      <c r="H30" s="809"/>
      <c r="I30" s="809"/>
      <c r="J30" s="809"/>
      <c r="K30" s="809"/>
      <c r="L30" s="809"/>
      <c r="M30" s="809"/>
      <c r="N30" s="809"/>
      <c r="O30" s="809"/>
      <c r="P30" s="810"/>
      <c r="Q30" s="811">
        <v>125</v>
      </c>
      <c r="R30" s="812"/>
      <c r="S30" s="812"/>
      <c r="T30" s="812"/>
      <c r="U30" s="812"/>
      <c r="V30" s="812">
        <v>124</v>
      </c>
      <c r="W30" s="812"/>
      <c r="X30" s="812"/>
      <c r="Y30" s="812"/>
      <c r="Z30" s="812"/>
      <c r="AA30" s="812">
        <v>1</v>
      </c>
      <c r="AB30" s="812"/>
      <c r="AC30" s="812"/>
      <c r="AD30" s="812"/>
      <c r="AE30" s="813"/>
      <c r="AF30" s="814">
        <v>1</v>
      </c>
      <c r="AG30" s="815"/>
      <c r="AH30" s="815"/>
      <c r="AI30" s="815"/>
      <c r="AJ30" s="816"/>
      <c r="AK30" s="862">
        <v>11</v>
      </c>
      <c r="AL30" s="858"/>
      <c r="AM30" s="858"/>
      <c r="AN30" s="858"/>
      <c r="AO30" s="858"/>
      <c r="AP30" s="858">
        <v>32</v>
      </c>
      <c r="AQ30" s="858"/>
      <c r="AR30" s="858"/>
      <c r="AS30" s="858"/>
      <c r="AT30" s="858"/>
      <c r="AU30" s="858">
        <v>6</v>
      </c>
      <c r="AV30" s="858"/>
      <c r="AW30" s="858"/>
      <c r="AX30" s="858"/>
      <c r="AY30" s="858"/>
      <c r="AZ30" s="859" t="s">
        <v>536</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415</v>
      </c>
      <c r="C31" s="809"/>
      <c r="D31" s="809"/>
      <c r="E31" s="809"/>
      <c r="F31" s="809"/>
      <c r="G31" s="809"/>
      <c r="H31" s="809"/>
      <c r="I31" s="809"/>
      <c r="J31" s="809"/>
      <c r="K31" s="809"/>
      <c r="L31" s="809"/>
      <c r="M31" s="809"/>
      <c r="N31" s="809"/>
      <c r="O31" s="809"/>
      <c r="P31" s="810"/>
      <c r="Q31" s="811">
        <v>116</v>
      </c>
      <c r="R31" s="812"/>
      <c r="S31" s="812"/>
      <c r="T31" s="812"/>
      <c r="U31" s="812"/>
      <c r="V31" s="812">
        <v>115</v>
      </c>
      <c r="W31" s="812"/>
      <c r="X31" s="812"/>
      <c r="Y31" s="812"/>
      <c r="Z31" s="812"/>
      <c r="AA31" s="812">
        <v>1</v>
      </c>
      <c r="AB31" s="812"/>
      <c r="AC31" s="812"/>
      <c r="AD31" s="812"/>
      <c r="AE31" s="813"/>
      <c r="AF31" s="814">
        <v>1</v>
      </c>
      <c r="AG31" s="815"/>
      <c r="AH31" s="815"/>
      <c r="AI31" s="815"/>
      <c r="AJ31" s="816"/>
      <c r="AK31" s="862">
        <v>18</v>
      </c>
      <c r="AL31" s="858"/>
      <c r="AM31" s="858"/>
      <c r="AN31" s="858"/>
      <c r="AO31" s="858"/>
      <c r="AP31" s="858">
        <v>15</v>
      </c>
      <c r="AQ31" s="858"/>
      <c r="AR31" s="858"/>
      <c r="AS31" s="858"/>
      <c r="AT31" s="858"/>
      <c r="AU31" s="858">
        <v>4</v>
      </c>
      <c r="AV31" s="858"/>
      <c r="AW31" s="858"/>
      <c r="AX31" s="858"/>
      <c r="AY31" s="858"/>
      <c r="AZ31" s="859" t="s">
        <v>536</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416</v>
      </c>
      <c r="C32" s="809"/>
      <c r="D32" s="809"/>
      <c r="E32" s="809"/>
      <c r="F32" s="809"/>
      <c r="G32" s="809"/>
      <c r="H32" s="809"/>
      <c r="I32" s="809"/>
      <c r="J32" s="809"/>
      <c r="K32" s="809"/>
      <c r="L32" s="809"/>
      <c r="M32" s="809"/>
      <c r="N32" s="809"/>
      <c r="O32" s="809"/>
      <c r="P32" s="810"/>
      <c r="Q32" s="811">
        <v>423</v>
      </c>
      <c r="R32" s="812"/>
      <c r="S32" s="812"/>
      <c r="T32" s="812"/>
      <c r="U32" s="812"/>
      <c r="V32" s="812">
        <v>419</v>
      </c>
      <c r="W32" s="812"/>
      <c r="X32" s="812"/>
      <c r="Y32" s="812"/>
      <c r="Z32" s="812"/>
      <c r="AA32" s="812">
        <v>4</v>
      </c>
      <c r="AB32" s="812"/>
      <c r="AC32" s="812"/>
      <c r="AD32" s="812"/>
      <c r="AE32" s="813"/>
      <c r="AF32" s="814">
        <v>4</v>
      </c>
      <c r="AG32" s="815"/>
      <c r="AH32" s="815"/>
      <c r="AI32" s="815"/>
      <c r="AJ32" s="816"/>
      <c r="AK32" s="862">
        <v>248</v>
      </c>
      <c r="AL32" s="858"/>
      <c r="AM32" s="858"/>
      <c r="AN32" s="858"/>
      <c r="AO32" s="858"/>
      <c r="AP32" s="858" t="s">
        <v>536</v>
      </c>
      <c r="AQ32" s="858"/>
      <c r="AR32" s="858"/>
      <c r="AS32" s="858"/>
      <c r="AT32" s="858"/>
      <c r="AU32" s="858" t="s">
        <v>536</v>
      </c>
      <c r="AV32" s="858"/>
      <c r="AW32" s="858"/>
      <c r="AX32" s="858"/>
      <c r="AY32" s="858"/>
      <c r="AZ32" s="859" t="s">
        <v>536</v>
      </c>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417</v>
      </c>
      <c r="C33" s="809"/>
      <c r="D33" s="809"/>
      <c r="E33" s="809"/>
      <c r="F33" s="809"/>
      <c r="G33" s="809"/>
      <c r="H33" s="809"/>
      <c r="I33" s="809"/>
      <c r="J33" s="809"/>
      <c r="K33" s="809"/>
      <c r="L33" s="809"/>
      <c r="M33" s="809"/>
      <c r="N33" s="809"/>
      <c r="O33" s="809"/>
      <c r="P33" s="810"/>
      <c r="Q33" s="811">
        <v>26</v>
      </c>
      <c r="R33" s="812"/>
      <c r="S33" s="812"/>
      <c r="T33" s="812"/>
      <c r="U33" s="812"/>
      <c r="V33" s="812">
        <v>25</v>
      </c>
      <c r="W33" s="812"/>
      <c r="X33" s="812"/>
      <c r="Y33" s="812"/>
      <c r="Z33" s="812"/>
      <c r="AA33" s="812">
        <v>1</v>
      </c>
      <c r="AB33" s="812"/>
      <c r="AC33" s="812"/>
      <c r="AD33" s="812"/>
      <c r="AE33" s="813"/>
      <c r="AF33" s="814">
        <v>1</v>
      </c>
      <c r="AG33" s="815"/>
      <c r="AH33" s="815"/>
      <c r="AI33" s="815"/>
      <c r="AJ33" s="816"/>
      <c r="AK33" s="862">
        <v>10</v>
      </c>
      <c r="AL33" s="858"/>
      <c r="AM33" s="858"/>
      <c r="AN33" s="858"/>
      <c r="AO33" s="858"/>
      <c r="AP33" s="858" t="s">
        <v>536</v>
      </c>
      <c r="AQ33" s="858"/>
      <c r="AR33" s="858"/>
      <c r="AS33" s="858"/>
      <c r="AT33" s="858"/>
      <c r="AU33" s="858" t="s">
        <v>536</v>
      </c>
      <c r="AV33" s="858"/>
      <c r="AW33" s="858"/>
      <c r="AX33" s="858"/>
      <c r="AY33" s="858"/>
      <c r="AZ33" s="859" t="s">
        <v>536</v>
      </c>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418</v>
      </c>
      <c r="C34" s="809"/>
      <c r="D34" s="809"/>
      <c r="E34" s="809"/>
      <c r="F34" s="809"/>
      <c r="G34" s="809"/>
      <c r="H34" s="809"/>
      <c r="I34" s="809"/>
      <c r="J34" s="809"/>
      <c r="K34" s="809"/>
      <c r="L34" s="809"/>
      <c r="M34" s="809"/>
      <c r="N34" s="809"/>
      <c r="O34" s="809"/>
      <c r="P34" s="810"/>
      <c r="Q34" s="811">
        <v>21</v>
      </c>
      <c r="R34" s="812"/>
      <c r="S34" s="812"/>
      <c r="T34" s="812"/>
      <c r="U34" s="812"/>
      <c r="V34" s="812">
        <v>21</v>
      </c>
      <c r="W34" s="812"/>
      <c r="X34" s="812"/>
      <c r="Y34" s="812"/>
      <c r="Z34" s="812"/>
      <c r="AA34" s="812">
        <v>0</v>
      </c>
      <c r="AB34" s="812"/>
      <c r="AC34" s="812"/>
      <c r="AD34" s="812"/>
      <c r="AE34" s="813"/>
      <c r="AF34" s="814">
        <v>0</v>
      </c>
      <c r="AG34" s="815"/>
      <c r="AH34" s="815"/>
      <c r="AI34" s="815"/>
      <c r="AJ34" s="816"/>
      <c r="AK34" s="862">
        <v>1</v>
      </c>
      <c r="AL34" s="858"/>
      <c r="AM34" s="858"/>
      <c r="AN34" s="858"/>
      <c r="AO34" s="858"/>
      <c r="AP34" s="858" t="s">
        <v>536</v>
      </c>
      <c r="AQ34" s="858"/>
      <c r="AR34" s="858"/>
      <c r="AS34" s="858"/>
      <c r="AT34" s="858"/>
      <c r="AU34" s="858" t="s">
        <v>536</v>
      </c>
      <c r="AV34" s="858"/>
      <c r="AW34" s="858"/>
      <c r="AX34" s="858"/>
      <c r="AY34" s="858"/>
      <c r="AZ34" s="859" t="s">
        <v>536</v>
      </c>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419</v>
      </c>
      <c r="C35" s="809"/>
      <c r="D35" s="809"/>
      <c r="E35" s="809"/>
      <c r="F35" s="809"/>
      <c r="G35" s="809"/>
      <c r="H35" s="809"/>
      <c r="I35" s="809"/>
      <c r="J35" s="809"/>
      <c r="K35" s="809"/>
      <c r="L35" s="809"/>
      <c r="M35" s="809"/>
      <c r="N35" s="809"/>
      <c r="O35" s="809"/>
      <c r="P35" s="810"/>
      <c r="Q35" s="811">
        <v>554</v>
      </c>
      <c r="R35" s="812"/>
      <c r="S35" s="812"/>
      <c r="T35" s="812"/>
      <c r="U35" s="812"/>
      <c r="V35" s="812">
        <v>555</v>
      </c>
      <c r="W35" s="812"/>
      <c r="X35" s="812"/>
      <c r="Y35" s="812"/>
      <c r="Z35" s="812"/>
      <c r="AA35" s="812">
        <v>-1</v>
      </c>
      <c r="AB35" s="812"/>
      <c r="AC35" s="812"/>
      <c r="AD35" s="812"/>
      <c r="AE35" s="813"/>
      <c r="AF35" s="814">
        <v>228</v>
      </c>
      <c r="AG35" s="815"/>
      <c r="AH35" s="815"/>
      <c r="AI35" s="815"/>
      <c r="AJ35" s="816"/>
      <c r="AK35" s="862">
        <v>173</v>
      </c>
      <c r="AL35" s="858"/>
      <c r="AM35" s="858"/>
      <c r="AN35" s="858"/>
      <c r="AO35" s="858"/>
      <c r="AP35" s="858">
        <v>2785</v>
      </c>
      <c r="AQ35" s="858"/>
      <c r="AR35" s="858"/>
      <c r="AS35" s="858"/>
      <c r="AT35" s="858"/>
      <c r="AU35" s="858">
        <v>1092</v>
      </c>
      <c r="AV35" s="858"/>
      <c r="AW35" s="858"/>
      <c r="AX35" s="858"/>
      <c r="AY35" s="858"/>
      <c r="AZ35" s="859" t="s">
        <v>536</v>
      </c>
      <c r="BA35" s="859"/>
      <c r="BB35" s="859"/>
      <c r="BC35" s="859"/>
      <c r="BD35" s="859"/>
      <c r="BE35" s="860" t="s">
        <v>420</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t="s">
        <v>421</v>
      </c>
      <c r="C36" s="809"/>
      <c r="D36" s="809"/>
      <c r="E36" s="809"/>
      <c r="F36" s="809"/>
      <c r="G36" s="809"/>
      <c r="H36" s="809"/>
      <c r="I36" s="809"/>
      <c r="J36" s="809"/>
      <c r="K36" s="809"/>
      <c r="L36" s="809"/>
      <c r="M36" s="809"/>
      <c r="N36" s="809"/>
      <c r="O36" s="809"/>
      <c r="P36" s="810"/>
      <c r="Q36" s="811">
        <v>1586</v>
      </c>
      <c r="R36" s="812"/>
      <c r="S36" s="812"/>
      <c r="T36" s="812"/>
      <c r="U36" s="812"/>
      <c r="V36" s="812">
        <v>1586</v>
      </c>
      <c r="W36" s="812"/>
      <c r="X36" s="812"/>
      <c r="Y36" s="812"/>
      <c r="Z36" s="812"/>
      <c r="AA36" s="812">
        <v>0</v>
      </c>
      <c r="AB36" s="812"/>
      <c r="AC36" s="812"/>
      <c r="AD36" s="812"/>
      <c r="AE36" s="813"/>
      <c r="AF36" s="814">
        <v>0</v>
      </c>
      <c r="AG36" s="815"/>
      <c r="AH36" s="815"/>
      <c r="AI36" s="815"/>
      <c r="AJ36" s="816"/>
      <c r="AK36" s="862">
        <v>425</v>
      </c>
      <c r="AL36" s="858"/>
      <c r="AM36" s="858"/>
      <c r="AN36" s="858"/>
      <c r="AO36" s="858"/>
      <c r="AP36" s="858">
        <v>6195</v>
      </c>
      <c r="AQ36" s="858"/>
      <c r="AR36" s="858"/>
      <c r="AS36" s="858"/>
      <c r="AT36" s="858"/>
      <c r="AU36" s="858">
        <v>5749</v>
      </c>
      <c r="AV36" s="858"/>
      <c r="AW36" s="858"/>
      <c r="AX36" s="858"/>
      <c r="AY36" s="858"/>
      <c r="AZ36" s="859" t="s">
        <v>536</v>
      </c>
      <c r="BA36" s="859"/>
      <c r="BB36" s="859"/>
      <c r="BC36" s="859"/>
      <c r="BD36" s="859"/>
      <c r="BE36" s="860" t="s">
        <v>422</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423</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399</v>
      </c>
      <c r="B63" s="817" t="s">
        <v>424</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286</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425</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427</v>
      </c>
      <c r="B66" s="756"/>
      <c r="C66" s="756"/>
      <c r="D66" s="756"/>
      <c r="E66" s="756"/>
      <c r="F66" s="756"/>
      <c r="G66" s="756"/>
      <c r="H66" s="756"/>
      <c r="I66" s="756"/>
      <c r="J66" s="756"/>
      <c r="K66" s="756"/>
      <c r="L66" s="756"/>
      <c r="M66" s="756"/>
      <c r="N66" s="756"/>
      <c r="O66" s="756"/>
      <c r="P66" s="757"/>
      <c r="Q66" s="761" t="s">
        <v>404</v>
      </c>
      <c r="R66" s="762"/>
      <c r="S66" s="762"/>
      <c r="T66" s="762"/>
      <c r="U66" s="763"/>
      <c r="V66" s="761" t="s">
        <v>405</v>
      </c>
      <c r="W66" s="762"/>
      <c r="X66" s="762"/>
      <c r="Y66" s="762"/>
      <c r="Z66" s="763"/>
      <c r="AA66" s="761" t="s">
        <v>428</v>
      </c>
      <c r="AB66" s="762"/>
      <c r="AC66" s="762"/>
      <c r="AD66" s="762"/>
      <c r="AE66" s="763"/>
      <c r="AF66" s="882" t="s">
        <v>429</v>
      </c>
      <c r="AG66" s="843"/>
      <c r="AH66" s="843"/>
      <c r="AI66" s="843"/>
      <c r="AJ66" s="883"/>
      <c r="AK66" s="761" t="s">
        <v>430</v>
      </c>
      <c r="AL66" s="756"/>
      <c r="AM66" s="756"/>
      <c r="AN66" s="756"/>
      <c r="AO66" s="757"/>
      <c r="AP66" s="761" t="s">
        <v>431</v>
      </c>
      <c r="AQ66" s="762"/>
      <c r="AR66" s="762"/>
      <c r="AS66" s="762"/>
      <c r="AT66" s="763"/>
      <c r="AU66" s="761" t="s">
        <v>432</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614</v>
      </c>
      <c r="C68" s="898"/>
      <c r="D68" s="898"/>
      <c r="E68" s="898"/>
      <c r="F68" s="898"/>
      <c r="G68" s="898"/>
      <c r="H68" s="898"/>
      <c r="I68" s="898"/>
      <c r="J68" s="898"/>
      <c r="K68" s="898"/>
      <c r="L68" s="898"/>
      <c r="M68" s="898"/>
      <c r="N68" s="898"/>
      <c r="O68" s="898"/>
      <c r="P68" s="899"/>
      <c r="Q68" s="900">
        <v>5032</v>
      </c>
      <c r="R68" s="894"/>
      <c r="S68" s="894"/>
      <c r="T68" s="894"/>
      <c r="U68" s="894"/>
      <c r="V68" s="894">
        <v>5012</v>
      </c>
      <c r="W68" s="894"/>
      <c r="X68" s="894"/>
      <c r="Y68" s="894"/>
      <c r="Z68" s="894"/>
      <c r="AA68" s="894">
        <v>21</v>
      </c>
      <c r="AB68" s="894"/>
      <c r="AC68" s="894"/>
      <c r="AD68" s="894"/>
      <c r="AE68" s="894"/>
      <c r="AF68" s="894">
        <v>21</v>
      </c>
      <c r="AG68" s="894"/>
      <c r="AH68" s="894"/>
      <c r="AI68" s="894"/>
      <c r="AJ68" s="894"/>
      <c r="AK68" s="894">
        <v>374</v>
      </c>
      <c r="AL68" s="894"/>
      <c r="AM68" s="894"/>
      <c r="AN68" s="894"/>
      <c r="AO68" s="894"/>
      <c r="AP68" s="894" t="s">
        <v>606</v>
      </c>
      <c r="AQ68" s="894"/>
      <c r="AR68" s="894"/>
      <c r="AS68" s="894"/>
      <c r="AT68" s="894"/>
      <c r="AU68" s="894" t="s">
        <v>606</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615</v>
      </c>
      <c r="C69" s="902"/>
      <c r="D69" s="902"/>
      <c r="E69" s="902"/>
      <c r="F69" s="902"/>
      <c r="G69" s="902"/>
      <c r="H69" s="902"/>
      <c r="I69" s="902"/>
      <c r="J69" s="902"/>
      <c r="K69" s="902"/>
      <c r="L69" s="902"/>
      <c r="M69" s="902"/>
      <c r="N69" s="902"/>
      <c r="O69" s="902"/>
      <c r="P69" s="903"/>
      <c r="Q69" s="904">
        <v>1168</v>
      </c>
      <c r="R69" s="858"/>
      <c r="S69" s="858"/>
      <c r="T69" s="858"/>
      <c r="U69" s="858"/>
      <c r="V69" s="858">
        <v>1156</v>
      </c>
      <c r="W69" s="858"/>
      <c r="X69" s="858"/>
      <c r="Y69" s="858"/>
      <c r="Z69" s="858"/>
      <c r="AA69" s="858">
        <v>12</v>
      </c>
      <c r="AB69" s="858"/>
      <c r="AC69" s="858"/>
      <c r="AD69" s="858"/>
      <c r="AE69" s="858"/>
      <c r="AF69" s="858">
        <v>12</v>
      </c>
      <c r="AG69" s="858"/>
      <c r="AH69" s="858"/>
      <c r="AI69" s="858"/>
      <c r="AJ69" s="858"/>
      <c r="AK69" s="858">
        <v>1</v>
      </c>
      <c r="AL69" s="858"/>
      <c r="AM69" s="858"/>
      <c r="AN69" s="858"/>
      <c r="AO69" s="858"/>
      <c r="AP69" s="858">
        <v>295</v>
      </c>
      <c r="AQ69" s="858"/>
      <c r="AR69" s="858"/>
      <c r="AS69" s="858"/>
      <c r="AT69" s="858"/>
      <c r="AU69" s="858">
        <v>230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616</v>
      </c>
      <c r="C70" s="902"/>
      <c r="D70" s="902"/>
      <c r="E70" s="902"/>
      <c r="F70" s="902"/>
      <c r="G70" s="902"/>
      <c r="H70" s="902"/>
      <c r="I70" s="902"/>
      <c r="J70" s="902"/>
      <c r="K70" s="902"/>
      <c r="L70" s="902"/>
      <c r="M70" s="902"/>
      <c r="N70" s="902"/>
      <c r="O70" s="902"/>
      <c r="P70" s="903"/>
      <c r="Q70" s="904">
        <v>3436</v>
      </c>
      <c r="R70" s="858"/>
      <c r="S70" s="858"/>
      <c r="T70" s="858"/>
      <c r="U70" s="858"/>
      <c r="V70" s="858">
        <v>3363</v>
      </c>
      <c r="W70" s="858"/>
      <c r="X70" s="858"/>
      <c r="Y70" s="858"/>
      <c r="Z70" s="858"/>
      <c r="AA70" s="858">
        <v>73</v>
      </c>
      <c r="AB70" s="858"/>
      <c r="AC70" s="858"/>
      <c r="AD70" s="858"/>
      <c r="AE70" s="858"/>
      <c r="AF70" s="858">
        <v>73</v>
      </c>
      <c r="AG70" s="858"/>
      <c r="AH70" s="858"/>
      <c r="AI70" s="858"/>
      <c r="AJ70" s="858"/>
      <c r="AK70" s="858">
        <v>551</v>
      </c>
      <c r="AL70" s="858"/>
      <c r="AM70" s="858"/>
      <c r="AN70" s="858"/>
      <c r="AO70" s="858"/>
      <c r="AP70" s="858" t="s">
        <v>606</v>
      </c>
      <c r="AQ70" s="858"/>
      <c r="AR70" s="858"/>
      <c r="AS70" s="858"/>
      <c r="AT70" s="858"/>
      <c r="AU70" s="858" t="s">
        <v>606</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617</v>
      </c>
      <c r="C71" s="902"/>
      <c r="D71" s="902"/>
      <c r="E71" s="902"/>
      <c r="F71" s="902"/>
      <c r="G71" s="902"/>
      <c r="H71" s="902"/>
      <c r="I71" s="902"/>
      <c r="J71" s="902"/>
      <c r="K71" s="902"/>
      <c r="L71" s="902"/>
      <c r="M71" s="902"/>
      <c r="N71" s="902"/>
      <c r="O71" s="902"/>
      <c r="P71" s="903"/>
      <c r="Q71" s="904">
        <v>301</v>
      </c>
      <c r="R71" s="858"/>
      <c r="S71" s="858"/>
      <c r="T71" s="858"/>
      <c r="U71" s="858"/>
      <c r="V71" s="858">
        <v>268</v>
      </c>
      <c r="W71" s="858"/>
      <c r="X71" s="858"/>
      <c r="Y71" s="858"/>
      <c r="Z71" s="858"/>
      <c r="AA71" s="858">
        <v>33</v>
      </c>
      <c r="AB71" s="858"/>
      <c r="AC71" s="858"/>
      <c r="AD71" s="858"/>
      <c r="AE71" s="858"/>
      <c r="AF71" s="858">
        <v>33</v>
      </c>
      <c r="AG71" s="858"/>
      <c r="AH71" s="858"/>
      <c r="AI71" s="858"/>
      <c r="AJ71" s="858"/>
      <c r="AK71" s="858">
        <v>25</v>
      </c>
      <c r="AL71" s="858"/>
      <c r="AM71" s="858"/>
      <c r="AN71" s="858"/>
      <c r="AO71" s="858"/>
      <c r="AP71" s="858" t="s">
        <v>606</v>
      </c>
      <c r="AQ71" s="858"/>
      <c r="AR71" s="858"/>
      <c r="AS71" s="858"/>
      <c r="AT71" s="858"/>
      <c r="AU71" s="858" t="s">
        <v>606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618</v>
      </c>
      <c r="C72" s="902"/>
      <c r="D72" s="902"/>
      <c r="E72" s="902"/>
      <c r="F72" s="902"/>
      <c r="G72" s="902"/>
      <c r="H72" s="902"/>
      <c r="I72" s="902"/>
      <c r="J72" s="902"/>
      <c r="K72" s="902"/>
      <c r="L72" s="902"/>
      <c r="M72" s="902"/>
      <c r="N72" s="902"/>
      <c r="O72" s="902"/>
      <c r="P72" s="903"/>
      <c r="Q72" s="904">
        <v>120855</v>
      </c>
      <c r="R72" s="858"/>
      <c r="S72" s="858"/>
      <c r="T72" s="858"/>
      <c r="U72" s="858"/>
      <c r="V72" s="858">
        <v>114071</v>
      </c>
      <c r="W72" s="858"/>
      <c r="X72" s="858"/>
      <c r="Y72" s="858"/>
      <c r="Z72" s="858"/>
      <c r="AA72" s="858">
        <v>6784</v>
      </c>
      <c r="AB72" s="858"/>
      <c r="AC72" s="858"/>
      <c r="AD72" s="858"/>
      <c r="AE72" s="858"/>
      <c r="AF72" s="858">
        <v>6784</v>
      </c>
      <c r="AG72" s="858"/>
      <c r="AH72" s="858"/>
      <c r="AI72" s="858"/>
      <c r="AJ72" s="858"/>
      <c r="AK72" s="858" t="s">
        <v>606</v>
      </c>
      <c r="AL72" s="858"/>
      <c r="AM72" s="858"/>
      <c r="AN72" s="858"/>
      <c r="AO72" s="858"/>
      <c r="AP72" s="858" t="s">
        <v>606</v>
      </c>
      <c r="AQ72" s="858"/>
      <c r="AR72" s="858"/>
      <c r="AS72" s="858"/>
      <c r="AT72" s="858"/>
      <c r="AU72" s="858" t="s">
        <v>606</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619</v>
      </c>
      <c r="C73" s="902"/>
      <c r="D73" s="902"/>
      <c r="E73" s="902"/>
      <c r="F73" s="902"/>
      <c r="G73" s="902"/>
      <c r="H73" s="902"/>
      <c r="I73" s="902"/>
      <c r="J73" s="902"/>
      <c r="K73" s="902"/>
      <c r="L73" s="902"/>
      <c r="M73" s="902"/>
      <c r="N73" s="902"/>
      <c r="O73" s="902"/>
      <c r="P73" s="903"/>
      <c r="Q73" s="904">
        <v>3585</v>
      </c>
      <c r="R73" s="858"/>
      <c r="S73" s="858"/>
      <c r="T73" s="858"/>
      <c r="U73" s="858"/>
      <c r="V73" s="858">
        <v>3562</v>
      </c>
      <c r="W73" s="858"/>
      <c r="X73" s="858"/>
      <c r="Y73" s="858"/>
      <c r="Z73" s="858"/>
      <c r="AA73" s="858">
        <v>24</v>
      </c>
      <c r="AB73" s="858"/>
      <c r="AC73" s="858"/>
      <c r="AD73" s="858"/>
      <c r="AE73" s="858"/>
      <c r="AF73" s="858">
        <v>981</v>
      </c>
      <c r="AG73" s="858"/>
      <c r="AH73" s="858"/>
      <c r="AI73" s="858"/>
      <c r="AJ73" s="858"/>
      <c r="AK73" s="858">
        <v>773</v>
      </c>
      <c r="AL73" s="858"/>
      <c r="AM73" s="858"/>
      <c r="AN73" s="858"/>
      <c r="AO73" s="858"/>
      <c r="AP73" s="858">
        <v>1061</v>
      </c>
      <c r="AQ73" s="858"/>
      <c r="AR73" s="858"/>
      <c r="AS73" s="858"/>
      <c r="AT73" s="858"/>
      <c r="AU73" s="858">
        <v>470</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620</v>
      </c>
      <c r="C74" s="902"/>
      <c r="D74" s="902"/>
      <c r="E74" s="902"/>
      <c r="F74" s="902"/>
      <c r="G74" s="902"/>
      <c r="H74" s="902"/>
      <c r="I74" s="902"/>
      <c r="J74" s="902"/>
      <c r="K74" s="902"/>
      <c r="L74" s="902"/>
      <c r="M74" s="902"/>
      <c r="N74" s="902"/>
      <c r="O74" s="902"/>
      <c r="P74" s="903"/>
      <c r="Q74" s="904">
        <v>904</v>
      </c>
      <c r="R74" s="858"/>
      <c r="S74" s="858"/>
      <c r="T74" s="858"/>
      <c r="U74" s="858"/>
      <c r="V74" s="858">
        <v>960</v>
      </c>
      <c r="W74" s="858"/>
      <c r="X74" s="858"/>
      <c r="Y74" s="858"/>
      <c r="Z74" s="858"/>
      <c r="AA74" s="858">
        <v>-56</v>
      </c>
      <c r="AB74" s="858"/>
      <c r="AC74" s="858"/>
      <c r="AD74" s="858"/>
      <c r="AE74" s="858"/>
      <c r="AF74" s="858">
        <v>237</v>
      </c>
      <c r="AG74" s="858"/>
      <c r="AH74" s="858"/>
      <c r="AI74" s="858"/>
      <c r="AJ74" s="858"/>
      <c r="AK74" s="858">
        <v>323</v>
      </c>
      <c r="AL74" s="858"/>
      <c r="AM74" s="858"/>
      <c r="AN74" s="858"/>
      <c r="AO74" s="858"/>
      <c r="AP74" s="858">
        <v>499</v>
      </c>
      <c r="AQ74" s="858"/>
      <c r="AR74" s="858"/>
      <c r="AS74" s="858"/>
      <c r="AT74" s="858"/>
      <c r="AU74" s="858" t="s">
        <v>606</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399</v>
      </c>
      <c r="B88" s="817" t="s">
        <v>433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17" t="s">
        <v>434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142</v>
      </c>
      <c r="CS102" s="880"/>
      <c r="CT102" s="880"/>
      <c r="CU102" s="880"/>
      <c r="CV102" s="919"/>
      <c r="CW102" s="918">
        <v>42</v>
      </c>
      <c r="CX102" s="880"/>
      <c r="CY102" s="880"/>
      <c r="CZ102" s="880"/>
      <c r="DA102" s="919"/>
      <c r="DB102" s="918" t="s">
        <v>606</v>
      </c>
      <c r="DC102" s="880"/>
      <c r="DD102" s="880"/>
      <c r="DE102" s="880"/>
      <c r="DF102" s="919"/>
      <c r="DG102" s="918" t="s">
        <v>607</v>
      </c>
      <c r="DH102" s="880"/>
      <c r="DI102" s="880"/>
      <c r="DJ102" s="880"/>
      <c r="DK102" s="919"/>
      <c r="DL102" s="918" t="s">
        <v>608</v>
      </c>
      <c r="DM102" s="880"/>
      <c r="DN102" s="880"/>
      <c r="DO102" s="880"/>
      <c r="DP102" s="919"/>
      <c r="DQ102" s="918" t="s">
        <v>606</v>
      </c>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442</v>
      </c>
      <c r="AB109" s="921"/>
      <c r="AC109" s="921"/>
      <c r="AD109" s="921"/>
      <c r="AE109" s="922"/>
      <c r="AF109" s="920" t="s">
        <v>443</v>
      </c>
      <c r="AG109" s="921"/>
      <c r="AH109" s="921"/>
      <c r="AI109" s="921"/>
      <c r="AJ109" s="922"/>
      <c r="AK109" s="920" t="s">
        <v>311</v>
      </c>
      <c r="AL109" s="921"/>
      <c r="AM109" s="921"/>
      <c r="AN109" s="921"/>
      <c r="AO109" s="922"/>
      <c r="AP109" s="920" t="s">
        <v>444</v>
      </c>
      <c r="AQ109" s="921"/>
      <c r="AR109" s="921"/>
      <c r="AS109" s="921"/>
      <c r="AT109" s="923"/>
      <c r="AU109" s="940" t="s">
        <v>441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442</v>
      </c>
      <c r="BR109" s="921"/>
      <c r="BS109" s="921"/>
      <c r="BT109" s="921"/>
      <c r="BU109" s="922"/>
      <c r="BV109" s="920" t="s">
        <v>443</v>
      </c>
      <c r="BW109" s="921"/>
      <c r="BX109" s="921"/>
      <c r="BY109" s="921"/>
      <c r="BZ109" s="922"/>
      <c r="CA109" s="920" t="s">
        <v>311</v>
      </c>
      <c r="CB109" s="921"/>
      <c r="CC109" s="921"/>
      <c r="CD109" s="921"/>
      <c r="CE109" s="922"/>
      <c r="CF109" s="941" t="s">
        <v>444</v>
      </c>
      <c r="CG109" s="941"/>
      <c r="CH109" s="941"/>
      <c r="CI109" s="941"/>
      <c r="CJ109" s="941"/>
      <c r="CK109" s="920" t="s">
        <v>445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442</v>
      </c>
      <c r="DH109" s="921"/>
      <c r="DI109" s="921"/>
      <c r="DJ109" s="921"/>
      <c r="DK109" s="922"/>
      <c r="DL109" s="920" t="s">
        <v>443</v>
      </c>
      <c r="DM109" s="921"/>
      <c r="DN109" s="921"/>
      <c r="DO109" s="921"/>
      <c r="DP109" s="922"/>
      <c r="DQ109" s="920" t="s">
        <v>311</v>
      </c>
      <c r="DR109" s="921"/>
      <c r="DS109" s="921"/>
      <c r="DT109" s="921"/>
      <c r="DU109" s="922"/>
      <c r="DV109" s="920" t="s">
        <v>444</v>
      </c>
      <c r="DW109" s="921"/>
      <c r="DX109" s="921"/>
      <c r="DY109" s="921"/>
      <c r="DZ109" s="923"/>
    </row>
    <row r="110" spans="1:131" s="233" customFormat="1" ht="26.25" customHeight="1" x14ac:dyDescent="0.2">
      <c r="A110" s="924" t="s">
        <v>446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2321557</v>
      </c>
      <c r="AB110" s="928"/>
      <c r="AC110" s="928"/>
      <c r="AD110" s="928"/>
      <c r="AE110" s="929"/>
      <c r="AF110" s="930">
        <v>2358418</v>
      </c>
      <c r="AG110" s="928"/>
      <c r="AH110" s="928"/>
      <c r="AI110" s="928"/>
      <c r="AJ110" s="929"/>
      <c r="AK110" s="930">
        <v>2259298</v>
      </c>
      <c r="AL110" s="928"/>
      <c r="AM110" s="928"/>
      <c r="AN110" s="928"/>
      <c r="AO110" s="929"/>
      <c r="AP110" s="931">
        <v>33.700000000000003</v>
      </c>
      <c r="AQ110" s="932"/>
      <c r="AR110" s="932"/>
      <c r="AS110" s="932"/>
      <c r="AT110" s="933"/>
      <c r="AU110" s="934" t="s">
        <v>73</v>
      </c>
      <c r="AV110" s="935"/>
      <c r="AW110" s="935"/>
      <c r="AX110" s="935"/>
      <c r="AY110" s="935"/>
      <c r="AZ110" s="957" t="s">
        <v>447</v>
      </c>
      <c r="BA110" s="925"/>
      <c r="BB110" s="925"/>
      <c r="BC110" s="925"/>
      <c r="BD110" s="925"/>
      <c r="BE110" s="925"/>
      <c r="BF110" s="925"/>
      <c r="BG110" s="925"/>
      <c r="BH110" s="925"/>
      <c r="BI110" s="925"/>
      <c r="BJ110" s="925"/>
      <c r="BK110" s="925"/>
      <c r="BL110" s="925"/>
      <c r="BM110" s="925"/>
      <c r="BN110" s="925"/>
      <c r="BO110" s="925"/>
      <c r="BP110" s="926"/>
      <c r="BQ110" s="958">
        <v>25379710</v>
      </c>
      <c r="BR110" s="959"/>
      <c r="BS110" s="959"/>
      <c r="BT110" s="959"/>
      <c r="BU110" s="959"/>
      <c r="BV110" s="959">
        <v>27469820</v>
      </c>
      <c r="BW110" s="959"/>
      <c r="BX110" s="959"/>
      <c r="BY110" s="959"/>
      <c r="BZ110" s="959"/>
      <c r="CA110" s="959">
        <v>28354180</v>
      </c>
      <c r="CB110" s="959"/>
      <c r="CC110" s="959"/>
      <c r="CD110" s="959"/>
      <c r="CE110" s="959"/>
      <c r="CF110" s="972">
        <v>422.4</v>
      </c>
      <c r="CG110" s="973"/>
      <c r="CH110" s="973"/>
      <c r="CI110" s="973"/>
      <c r="CJ110" s="973"/>
      <c r="CK110" s="974" t="s">
        <v>448</v>
      </c>
      <c r="CL110" s="975"/>
      <c r="CM110" s="957" t="s">
        <v>449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450</v>
      </c>
      <c r="DH110" s="959"/>
      <c r="DI110" s="959"/>
      <c r="DJ110" s="959"/>
      <c r="DK110" s="959"/>
      <c r="DL110" s="959" t="s">
        <v>451</v>
      </c>
      <c r="DM110" s="959"/>
      <c r="DN110" s="959"/>
      <c r="DO110" s="959"/>
      <c r="DP110" s="959"/>
      <c r="DQ110" s="959" t="s">
        <v>425</v>
      </c>
      <c r="DR110" s="959"/>
      <c r="DS110" s="959"/>
      <c r="DT110" s="959"/>
      <c r="DU110" s="959"/>
      <c r="DV110" s="960" t="s">
        <v>452</v>
      </c>
      <c r="DW110" s="960"/>
      <c r="DX110" s="960"/>
      <c r="DY110" s="960"/>
      <c r="DZ110" s="961"/>
    </row>
    <row r="111" spans="1:131" s="233" customFormat="1" ht="26.25" customHeight="1" x14ac:dyDescent="0.2">
      <c r="A111" s="962" t="s">
        <v>453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454</v>
      </c>
      <c r="AB111" s="966"/>
      <c r="AC111" s="966"/>
      <c r="AD111" s="966"/>
      <c r="AE111" s="967"/>
      <c r="AF111" s="968" t="s">
        <v>425</v>
      </c>
      <c r="AG111" s="966"/>
      <c r="AH111" s="966"/>
      <c r="AI111" s="966"/>
      <c r="AJ111" s="967"/>
      <c r="AK111" s="968" t="s">
        <v>425</v>
      </c>
      <c r="AL111" s="966"/>
      <c r="AM111" s="966"/>
      <c r="AN111" s="966"/>
      <c r="AO111" s="967"/>
      <c r="AP111" s="969" t="s">
        <v>455</v>
      </c>
      <c r="AQ111" s="970"/>
      <c r="AR111" s="970"/>
      <c r="AS111" s="970"/>
      <c r="AT111" s="971"/>
      <c r="AU111" s="936"/>
      <c r="AV111" s="937"/>
      <c r="AW111" s="937"/>
      <c r="AX111" s="937"/>
      <c r="AY111" s="937"/>
      <c r="AZ111" s="950" t="s">
        <v>456</v>
      </c>
      <c r="BA111" s="951"/>
      <c r="BB111" s="951"/>
      <c r="BC111" s="951"/>
      <c r="BD111" s="951"/>
      <c r="BE111" s="951"/>
      <c r="BF111" s="951"/>
      <c r="BG111" s="951"/>
      <c r="BH111" s="951"/>
      <c r="BI111" s="951"/>
      <c r="BJ111" s="951"/>
      <c r="BK111" s="951"/>
      <c r="BL111" s="951"/>
      <c r="BM111" s="951"/>
      <c r="BN111" s="951"/>
      <c r="BO111" s="951"/>
      <c r="BP111" s="952"/>
      <c r="BQ111" s="953">
        <v>10473</v>
      </c>
      <c r="BR111" s="954"/>
      <c r="BS111" s="954"/>
      <c r="BT111" s="954"/>
      <c r="BU111" s="954"/>
      <c r="BV111" s="954">
        <v>8043</v>
      </c>
      <c r="BW111" s="954"/>
      <c r="BX111" s="954"/>
      <c r="BY111" s="954"/>
      <c r="BZ111" s="954"/>
      <c r="CA111" s="954">
        <v>6389</v>
      </c>
      <c r="CB111" s="954"/>
      <c r="CC111" s="954"/>
      <c r="CD111" s="954"/>
      <c r="CE111" s="954"/>
      <c r="CF111" s="948">
        <v>0.1</v>
      </c>
      <c r="CG111" s="949"/>
      <c r="CH111" s="949"/>
      <c r="CI111" s="949"/>
      <c r="CJ111" s="949"/>
      <c r="CK111" s="976"/>
      <c r="CL111" s="977"/>
      <c r="CM111" s="950" t="s">
        <v>457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425</v>
      </c>
      <c r="DH111" s="954"/>
      <c r="DI111" s="954"/>
      <c r="DJ111" s="954"/>
      <c r="DK111" s="954"/>
      <c r="DL111" s="954" t="s">
        <v>451</v>
      </c>
      <c r="DM111" s="954"/>
      <c r="DN111" s="954"/>
      <c r="DO111" s="954"/>
      <c r="DP111" s="954"/>
      <c r="DQ111" s="954" t="s">
        <v>458</v>
      </c>
      <c r="DR111" s="954"/>
      <c r="DS111" s="954"/>
      <c r="DT111" s="954"/>
      <c r="DU111" s="954"/>
      <c r="DV111" s="955" t="s">
        <v>425</v>
      </c>
      <c r="DW111" s="955"/>
      <c r="DX111" s="955"/>
      <c r="DY111" s="955"/>
      <c r="DZ111" s="956"/>
    </row>
    <row r="112" spans="1:131" s="233" customFormat="1" ht="26.25" customHeight="1" x14ac:dyDescent="0.2">
      <c r="A112" s="980" t="s">
        <v>459</v>
      </c>
      <c r="B112" s="981"/>
      <c r="C112" s="951" t="s">
        <v>460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425</v>
      </c>
      <c r="AB112" s="987"/>
      <c r="AC112" s="987"/>
      <c r="AD112" s="987"/>
      <c r="AE112" s="988"/>
      <c r="AF112" s="989" t="s">
        <v>452</v>
      </c>
      <c r="AG112" s="987"/>
      <c r="AH112" s="987"/>
      <c r="AI112" s="987"/>
      <c r="AJ112" s="988"/>
      <c r="AK112" s="989" t="s">
        <v>455</v>
      </c>
      <c r="AL112" s="987"/>
      <c r="AM112" s="987"/>
      <c r="AN112" s="987"/>
      <c r="AO112" s="988"/>
      <c r="AP112" s="990" t="s">
        <v>425</v>
      </c>
      <c r="AQ112" s="991"/>
      <c r="AR112" s="991"/>
      <c r="AS112" s="991"/>
      <c r="AT112" s="992"/>
      <c r="AU112" s="936"/>
      <c r="AV112" s="937"/>
      <c r="AW112" s="937"/>
      <c r="AX112" s="937"/>
      <c r="AY112" s="937"/>
      <c r="AZ112" s="950" t="s">
        <v>461</v>
      </c>
      <c r="BA112" s="951"/>
      <c r="BB112" s="951"/>
      <c r="BC112" s="951"/>
      <c r="BD112" s="951"/>
      <c r="BE112" s="951"/>
      <c r="BF112" s="951"/>
      <c r="BG112" s="951"/>
      <c r="BH112" s="951"/>
      <c r="BI112" s="951"/>
      <c r="BJ112" s="951"/>
      <c r="BK112" s="951"/>
      <c r="BL112" s="951"/>
      <c r="BM112" s="951"/>
      <c r="BN112" s="951"/>
      <c r="BO112" s="951"/>
      <c r="BP112" s="952"/>
      <c r="BQ112" s="953">
        <v>6255532</v>
      </c>
      <c r="BR112" s="954"/>
      <c r="BS112" s="954"/>
      <c r="BT112" s="954"/>
      <c r="BU112" s="954"/>
      <c r="BV112" s="954">
        <v>6699630</v>
      </c>
      <c r="BW112" s="954"/>
      <c r="BX112" s="954"/>
      <c r="BY112" s="954"/>
      <c r="BZ112" s="954"/>
      <c r="CA112" s="954">
        <v>6850735</v>
      </c>
      <c r="CB112" s="954"/>
      <c r="CC112" s="954"/>
      <c r="CD112" s="954"/>
      <c r="CE112" s="954"/>
      <c r="CF112" s="948">
        <v>102.1</v>
      </c>
      <c r="CG112" s="949"/>
      <c r="CH112" s="949"/>
      <c r="CI112" s="949"/>
      <c r="CJ112" s="949"/>
      <c r="CK112" s="976"/>
      <c r="CL112" s="977"/>
      <c r="CM112" s="950" t="s">
        <v>462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425</v>
      </c>
      <c r="DH112" s="954"/>
      <c r="DI112" s="954"/>
      <c r="DJ112" s="954"/>
      <c r="DK112" s="954"/>
      <c r="DL112" s="954" t="s">
        <v>458</v>
      </c>
      <c r="DM112" s="954"/>
      <c r="DN112" s="954"/>
      <c r="DO112" s="954"/>
      <c r="DP112" s="954"/>
      <c r="DQ112" s="954" t="s">
        <v>463</v>
      </c>
      <c r="DR112" s="954"/>
      <c r="DS112" s="954"/>
      <c r="DT112" s="954"/>
      <c r="DU112" s="954"/>
      <c r="DV112" s="955" t="s">
        <v>464</v>
      </c>
      <c r="DW112" s="955"/>
      <c r="DX112" s="955"/>
      <c r="DY112" s="955"/>
      <c r="DZ112" s="956"/>
    </row>
    <row r="113" spans="1:130" s="233" customFormat="1" ht="26.25" customHeight="1" x14ac:dyDescent="0.2">
      <c r="A113" s="982"/>
      <c r="B113" s="983"/>
      <c r="C113" s="951" t="s">
        <v>465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479732</v>
      </c>
      <c r="AB113" s="966"/>
      <c r="AC113" s="966"/>
      <c r="AD113" s="966"/>
      <c r="AE113" s="967"/>
      <c r="AF113" s="968">
        <v>531453</v>
      </c>
      <c r="AG113" s="966"/>
      <c r="AH113" s="966"/>
      <c r="AI113" s="966"/>
      <c r="AJ113" s="967"/>
      <c r="AK113" s="968">
        <v>496589</v>
      </c>
      <c r="AL113" s="966"/>
      <c r="AM113" s="966"/>
      <c r="AN113" s="966"/>
      <c r="AO113" s="967"/>
      <c r="AP113" s="969">
        <v>7.4</v>
      </c>
      <c r="AQ113" s="970"/>
      <c r="AR113" s="970"/>
      <c r="AS113" s="970"/>
      <c r="AT113" s="971"/>
      <c r="AU113" s="936"/>
      <c r="AV113" s="937"/>
      <c r="AW113" s="937"/>
      <c r="AX113" s="937"/>
      <c r="AY113" s="937"/>
      <c r="AZ113" s="950" t="s">
        <v>466</v>
      </c>
      <c r="BA113" s="951"/>
      <c r="BB113" s="951"/>
      <c r="BC113" s="951"/>
      <c r="BD113" s="951"/>
      <c r="BE113" s="951"/>
      <c r="BF113" s="951"/>
      <c r="BG113" s="951"/>
      <c r="BH113" s="951"/>
      <c r="BI113" s="951"/>
      <c r="BJ113" s="951"/>
      <c r="BK113" s="951"/>
      <c r="BL113" s="951"/>
      <c r="BM113" s="951"/>
      <c r="BN113" s="951"/>
      <c r="BO113" s="951"/>
      <c r="BP113" s="952"/>
      <c r="BQ113" s="953">
        <v>702725</v>
      </c>
      <c r="BR113" s="954"/>
      <c r="BS113" s="954"/>
      <c r="BT113" s="954"/>
      <c r="BU113" s="954"/>
      <c r="BV113" s="954">
        <v>658692</v>
      </c>
      <c r="BW113" s="954"/>
      <c r="BX113" s="954"/>
      <c r="BY113" s="954"/>
      <c r="BZ113" s="954"/>
      <c r="CA113" s="954">
        <v>699877</v>
      </c>
      <c r="CB113" s="954"/>
      <c r="CC113" s="954"/>
      <c r="CD113" s="954"/>
      <c r="CE113" s="954"/>
      <c r="CF113" s="948">
        <v>10.4</v>
      </c>
      <c r="CG113" s="949"/>
      <c r="CH113" s="949"/>
      <c r="CI113" s="949"/>
      <c r="CJ113" s="949"/>
      <c r="CK113" s="976"/>
      <c r="CL113" s="977"/>
      <c r="CM113" s="950" t="s">
        <v>467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455</v>
      </c>
      <c r="DH113" s="987"/>
      <c r="DI113" s="987"/>
      <c r="DJ113" s="987"/>
      <c r="DK113" s="988"/>
      <c r="DL113" s="989" t="s">
        <v>458</v>
      </c>
      <c r="DM113" s="987"/>
      <c r="DN113" s="987"/>
      <c r="DO113" s="987"/>
      <c r="DP113" s="988"/>
      <c r="DQ113" s="989" t="s">
        <v>452</v>
      </c>
      <c r="DR113" s="987"/>
      <c r="DS113" s="987"/>
      <c r="DT113" s="987"/>
      <c r="DU113" s="988"/>
      <c r="DV113" s="990" t="s">
        <v>464</v>
      </c>
      <c r="DW113" s="991"/>
      <c r="DX113" s="991"/>
      <c r="DY113" s="991"/>
      <c r="DZ113" s="992"/>
    </row>
    <row r="114" spans="1:130" s="233" customFormat="1" ht="26.25" customHeight="1" x14ac:dyDescent="0.2">
      <c r="A114" s="982"/>
      <c r="B114" s="983"/>
      <c r="C114" s="951" t="s">
        <v>468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79312</v>
      </c>
      <c r="AB114" s="987"/>
      <c r="AC114" s="987"/>
      <c r="AD114" s="987"/>
      <c r="AE114" s="988"/>
      <c r="AF114" s="989">
        <v>77778</v>
      </c>
      <c r="AG114" s="987"/>
      <c r="AH114" s="987"/>
      <c r="AI114" s="987"/>
      <c r="AJ114" s="988"/>
      <c r="AK114" s="989">
        <v>81344</v>
      </c>
      <c r="AL114" s="987"/>
      <c r="AM114" s="987"/>
      <c r="AN114" s="987"/>
      <c r="AO114" s="988"/>
      <c r="AP114" s="990">
        <v>1.2</v>
      </c>
      <c r="AQ114" s="991"/>
      <c r="AR114" s="991"/>
      <c r="AS114" s="991"/>
      <c r="AT114" s="992"/>
      <c r="AU114" s="936"/>
      <c r="AV114" s="937"/>
      <c r="AW114" s="937"/>
      <c r="AX114" s="937"/>
      <c r="AY114" s="937"/>
      <c r="AZ114" s="950" t="s">
        <v>469</v>
      </c>
      <c r="BA114" s="951"/>
      <c r="BB114" s="951"/>
      <c r="BC114" s="951"/>
      <c r="BD114" s="951"/>
      <c r="BE114" s="951"/>
      <c r="BF114" s="951"/>
      <c r="BG114" s="951"/>
      <c r="BH114" s="951"/>
      <c r="BI114" s="951"/>
      <c r="BJ114" s="951"/>
      <c r="BK114" s="951"/>
      <c r="BL114" s="951"/>
      <c r="BM114" s="951"/>
      <c r="BN114" s="951"/>
      <c r="BO114" s="951"/>
      <c r="BP114" s="952"/>
      <c r="BQ114" s="953">
        <v>1581165</v>
      </c>
      <c r="BR114" s="954"/>
      <c r="BS114" s="954"/>
      <c r="BT114" s="954"/>
      <c r="BU114" s="954"/>
      <c r="BV114" s="954">
        <v>1900477</v>
      </c>
      <c r="BW114" s="954"/>
      <c r="BX114" s="954"/>
      <c r="BY114" s="954"/>
      <c r="BZ114" s="954"/>
      <c r="CA114" s="954">
        <v>1745081</v>
      </c>
      <c r="CB114" s="954"/>
      <c r="CC114" s="954"/>
      <c r="CD114" s="954"/>
      <c r="CE114" s="954"/>
      <c r="CF114" s="948">
        <v>26</v>
      </c>
      <c r="CG114" s="949"/>
      <c r="CH114" s="949"/>
      <c r="CI114" s="949"/>
      <c r="CJ114" s="949"/>
      <c r="CK114" s="976"/>
      <c r="CL114" s="977"/>
      <c r="CM114" s="950" t="s">
        <v>470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425</v>
      </c>
      <c r="DH114" s="987"/>
      <c r="DI114" s="987"/>
      <c r="DJ114" s="987"/>
      <c r="DK114" s="988"/>
      <c r="DL114" s="989" t="s">
        <v>471</v>
      </c>
      <c r="DM114" s="987"/>
      <c r="DN114" s="987"/>
      <c r="DO114" s="987"/>
      <c r="DP114" s="988"/>
      <c r="DQ114" s="989" t="s">
        <v>472</v>
      </c>
      <c r="DR114" s="987"/>
      <c r="DS114" s="987"/>
      <c r="DT114" s="987"/>
      <c r="DU114" s="988"/>
      <c r="DV114" s="990" t="s">
        <v>455</v>
      </c>
      <c r="DW114" s="991"/>
      <c r="DX114" s="991"/>
      <c r="DY114" s="991"/>
      <c r="DZ114" s="992"/>
    </row>
    <row r="115" spans="1:130" s="233" customFormat="1" ht="26.25" customHeight="1" x14ac:dyDescent="0.2">
      <c r="A115" s="982"/>
      <c r="B115" s="983"/>
      <c r="C115" s="951" t="s">
        <v>473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2684</v>
      </c>
      <c r="AB115" s="966"/>
      <c r="AC115" s="966"/>
      <c r="AD115" s="966"/>
      <c r="AE115" s="967"/>
      <c r="AF115" s="968">
        <v>2430</v>
      </c>
      <c r="AG115" s="966"/>
      <c r="AH115" s="966"/>
      <c r="AI115" s="966"/>
      <c r="AJ115" s="967"/>
      <c r="AK115" s="968">
        <v>1654</v>
      </c>
      <c r="AL115" s="966"/>
      <c r="AM115" s="966"/>
      <c r="AN115" s="966"/>
      <c r="AO115" s="967"/>
      <c r="AP115" s="969">
        <v>0</v>
      </c>
      <c r="AQ115" s="970"/>
      <c r="AR115" s="970"/>
      <c r="AS115" s="970"/>
      <c r="AT115" s="971"/>
      <c r="AU115" s="936"/>
      <c r="AV115" s="937"/>
      <c r="AW115" s="937"/>
      <c r="AX115" s="937"/>
      <c r="AY115" s="937"/>
      <c r="AZ115" s="950" t="s">
        <v>474</v>
      </c>
      <c r="BA115" s="951"/>
      <c r="BB115" s="951"/>
      <c r="BC115" s="951"/>
      <c r="BD115" s="951"/>
      <c r="BE115" s="951"/>
      <c r="BF115" s="951"/>
      <c r="BG115" s="951"/>
      <c r="BH115" s="951"/>
      <c r="BI115" s="951"/>
      <c r="BJ115" s="951"/>
      <c r="BK115" s="951"/>
      <c r="BL115" s="951"/>
      <c r="BM115" s="951"/>
      <c r="BN115" s="951"/>
      <c r="BO115" s="951"/>
      <c r="BP115" s="952"/>
      <c r="BQ115" s="953" t="s">
        <v>425</v>
      </c>
      <c r="BR115" s="954"/>
      <c r="BS115" s="954"/>
      <c r="BT115" s="954"/>
      <c r="BU115" s="954"/>
      <c r="BV115" s="954" t="s">
        <v>452</v>
      </c>
      <c r="BW115" s="954"/>
      <c r="BX115" s="954"/>
      <c r="BY115" s="954"/>
      <c r="BZ115" s="954"/>
      <c r="CA115" s="954" t="s">
        <v>463</v>
      </c>
      <c r="CB115" s="954"/>
      <c r="CC115" s="954"/>
      <c r="CD115" s="954"/>
      <c r="CE115" s="954"/>
      <c r="CF115" s="948" t="s">
        <v>458</v>
      </c>
      <c r="CG115" s="949"/>
      <c r="CH115" s="949"/>
      <c r="CI115" s="949"/>
      <c r="CJ115" s="949"/>
      <c r="CK115" s="976"/>
      <c r="CL115" s="977"/>
      <c r="CM115" s="950" t="s">
        <v>475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425</v>
      </c>
      <c r="DH115" s="987"/>
      <c r="DI115" s="987"/>
      <c r="DJ115" s="987"/>
      <c r="DK115" s="988"/>
      <c r="DL115" s="989" t="s">
        <v>425</v>
      </c>
      <c r="DM115" s="987"/>
      <c r="DN115" s="987"/>
      <c r="DO115" s="987"/>
      <c r="DP115" s="988"/>
      <c r="DQ115" s="989" t="s">
        <v>425</v>
      </c>
      <c r="DR115" s="987"/>
      <c r="DS115" s="987"/>
      <c r="DT115" s="987"/>
      <c r="DU115" s="988"/>
      <c r="DV115" s="990" t="s">
        <v>463</v>
      </c>
      <c r="DW115" s="991"/>
      <c r="DX115" s="991"/>
      <c r="DY115" s="991"/>
      <c r="DZ115" s="992"/>
    </row>
    <row r="116" spans="1:130" s="233" customFormat="1" ht="26.25" customHeight="1" x14ac:dyDescent="0.2">
      <c r="A116" s="984"/>
      <c r="B116" s="985"/>
      <c r="C116" s="993" t="s">
        <v>476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451</v>
      </c>
      <c r="AB116" s="987"/>
      <c r="AC116" s="987"/>
      <c r="AD116" s="987"/>
      <c r="AE116" s="988"/>
      <c r="AF116" s="989" t="s">
        <v>452</v>
      </c>
      <c r="AG116" s="987"/>
      <c r="AH116" s="987"/>
      <c r="AI116" s="987"/>
      <c r="AJ116" s="988"/>
      <c r="AK116" s="989" t="s">
        <v>452</v>
      </c>
      <c r="AL116" s="987"/>
      <c r="AM116" s="987"/>
      <c r="AN116" s="987"/>
      <c r="AO116" s="988"/>
      <c r="AP116" s="990" t="s">
        <v>451</v>
      </c>
      <c r="AQ116" s="991"/>
      <c r="AR116" s="991"/>
      <c r="AS116" s="991"/>
      <c r="AT116" s="992"/>
      <c r="AU116" s="936"/>
      <c r="AV116" s="937"/>
      <c r="AW116" s="937"/>
      <c r="AX116" s="937"/>
      <c r="AY116" s="937"/>
      <c r="AZ116" s="995" t="s">
        <v>477</v>
      </c>
      <c r="BA116" s="996"/>
      <c r="BB116" s="996"/>
      <c r="BC116" s="996"/>
      <c r="BD116" s="996"/>
      <c r="BE116" s="996"/>
      <c r="BF116" s="996"/>
      <c r="BG116" s="996"/>
      <c r="BH116" s="996"/>
      <c r="BI116" s="996"/>
      <c r="BJ116" s="996"/>
      <c r="BK116" s="996"/>
      <c r="BL116" s="996"/>
      <c r="BM116" s="996"/>
      <c r="BN116" s="996"/>
      <c r="BO116" s="996"/>
      <c r="BP116" s="997"/>
      <c r="BQ116" s="953" t="s">
        <v>425</v>
      </c>
      <c r="BR116" s="954"/>
      <c r="BS116" s="954"/>
      <c r="BT116" s="954"/>
      <c r="BU116" s="954"/>
      <c r="BV116" s="954" t="s">
        <v>451</v>
      </c>
      <c r="BW116" s="954"/>
      <c r="BX116" s="954"/>
      <c r="BY116" s="954"/>
      <c r="BZ116" s="954"/>
      <c r="CA116" s="954" t="s">
        <v>455</v>
      </c>
      <c r="CB116" s="954"/>
      <c r="CC116" s="954"/>
      <c r="CD116" s="954"/>
      <c r="CE116" s="954"/>
      <c r="CF116" s="948" t="s">
        <v>464</v>
      </c>
      <c r="CG116" s="949"/>
      <c r="CH116" s="949"/>
      <c r="CI116" s="949"/>
      <c r="CJ116" s="949"/>
      <c r="CK116" s="976"/>
      <c r="CL116" s="977"/>
      <c r="CM116" s="950" t="s">
        <v>478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10186</v>
      </c>
      <c r="DH116" s="987"/>
      <c r="DI116" s="987"/>
      <c r="DJ116" s="987"/>
      <c r="DK116" s="988"/>
      <c r="DL116" s="989">
        <v>8043</v>
      </c>
      <c r="DM116" s="987"/>
      <c r="DN116" s="987"/>
      <c r="DO116" s="987"/>
      <c r="DP116" s="988"/>
      <c r="DQ116" s="989">
        <v>6389</v>
      </c>
      <c r="DR116" s="987"/>
      <c r="DS116" s="987"/>
      <c r="DT116" s="987"/>
      <c r="DU116" s="988"/>
      <c r="DV116" s="990">
        <v>0.1</v>
      </c>
      <c r="DW116" s="991"/>
      <c r="DX116" s="991"/>
      <c r="DY116" s="991"/>
      <c r="DZ116" s="992"/>
    </row>
    <row r="117" spans="1:130" s="233" customFormat="1" ht="26.25" customHeight="1" x14ac:dyDescent="0.2">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479</v>
      </c>
      <c r="Z117" s="922"/>
      <c r="AA117" s="1006">
        <v>2883285</v>
      </c>
      <c r="AB117" s="1007"/>
      <c r="AC117" s="1007"/>
      <c r="AD117" s="1007"/>
      <c r="AE117" s="1008"/>
      <c r="AF117" s="1009">
        <v>2970079</v>
      </c>
      <c r="AG117" s="1007"/>
      <c r="AH117" s="1007"/>
      <c r="AI117" s="1007"/>
      <c r="AJ117" s="1008"/>
      <c r="AK117" s="1009">
        <v>2838885</v>
      </c>
      <c r="AL117" s="1007"/>
      <c r="AM117" s="1007"/>
      <c r="AN117" s="1007"/>
      <c r="AO117" s="1008"/>
      <c r="AP117" s="1010"/>
      <c r="AQ117" s="1011"/>
      <c r="AR117" s="1011"/>
      <c r="AS117" s="1011"/>
      <c r="AT117" s="1012"/>
      <c r="AU117" s="936"/>
      <c r="AV117" s="937"/>
      <c r="AW117" s="937"/>
      <c r="AX117" s="937"/>
      <c r="AY117" s="937"/>
      <c r="AZ117" s="1002" t="s">
        <v>480</v>
      </c>
      <c r="BA117" s="1003"/>
      <c r="BB117" s="1003"/>
      <c r="BC117" s="1003"/>
      <c r="BD117" s="1003"/>
      <c r="BE117" s="1003"/>
      <c r="BF117" s="1003"/>
      <c r="BG117" s="1003"/>
      <c r="BH117" s="1003"/>
      <c r="BI117" s="1003"/>
      <c r="BJ117" s="1003"/>
      <c r="BK117" s="1003"/>
      <c r="BL117" s="1003"/>
      <c r="BM117" s="1003"/>
      <c r="BN117" s="1003"/>
      <c r="BO117" s="1003"/>
      <c r="BP117" s="1004"/>
      <c r="BQ117" s="953" t="s">
        <v>425</v>
      </c>
      <c r="BR117" s="954"/>
      <c r="BS117" s="954"/>
      <c r="BT117" s="954"/>
      <c r="BU117" s="954"/>
      <c r="BV117" s="954" t="s">
        <v>471</v>
      </c>
      <c r="BW117" s="954"/>
      <c r="BX117" s="954"/>
      <c r="BY117" s="954"/>
      <c r="BZ117" s="954"/>
      <c r="CA117" s="954" t="s">
        <v>455</v>
      </c>
      <c r="CB117" s="954"/>
      <c r="CC117" s="954"/>
      <c r="CD117" s="954"/>
      <c r="CE117" s="954"/>
      <c r="CF117" s="948" t="s">
        <v>455</v>
      </c>
      <c r="CG117" s="949"/>
      <c r="CH117" s="949"/>
      <c r="CI117" s="949"/>
      <c r="CJ117" s="949"/>
      <c r="CK117" s="976"/>
      <c r="CL117" s="977"/>
      <c r="CM117" s="950" t="s">
        <v>481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455</v>
      </c>
      <c r="DH117" s="987"/>
      <c r="DI117" s="987"/>
      <c r="DJ117" s="987"/>
      <c r="DK117" s="988"/>
      <c r="DL117" s="989" t="s">
        <v>482</v>
      </c>
      <c r="DM117" s="987"/>
      <c r="DN117" s="987"/>
      <c r="DO117" s="987"/>
      <c r="DP117" s="988"/>
      <c r="DQ117" s="989" t="s">
        <v>455</v>
      </c>
      <c r="DR117" s="987"/>
      <c r="DS117" s="987"/>
      <c r="DT117" s="987"/>
      <c r="DU117" s="988"/>
      <c r="DV117" s="990" t="s">
        <v>425</v>
      </c>
      <c r="DW117" s="991"/>
      <c r="DX117" s="991"/>
      <c r="DY117" s="991"/>
      <c r="DZ117" s="992"/>
    </row>
    <row r="118" spans="1:130" s="233" customFormat="1" ht="26.25" customHeight="1" x14ac:dyDescent="0.2">
      <c r="A118" s="940" t="s">
        <v>445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442</v>
      </c>
      <c r="AB118" s="921"/>
      <c r="AC118" s="921"/>
      <c r="AD118" s="921"/>
      <c r="AE118" s="922"/>
      <c r="AF118" s="920" t="s">
        <v>443</v>
      </c>
      <c r="AG118" s="921"/>
      <c r="AH118" s="921"/>
      <c r="AI118" s="921"/>
      <c r="AJ118" s="922"/>
      <c r="AK118" s="920" t="s">
        <v>311</v>
      </c>
      <c r="AL118" s="921"/>
      <c r="AM118" s="921"/>
      <c r="AN118" s="921"/>
      <c r="AO118" s="922"/>
      <c r="AP118" s="998" t="s">
        <v>444</v>
      </c>
      <c r="AQ118" s="999"/>
      <c r="AR118" s="999"/>
      <c r="AS118" s="999"/>
      <c r="AT118" s="1000"/>
      <c r="AU118" s="936"/>
      <c r="AV118" s="937"/>
      <c r="AW118" s="937"/>
      <c r="AX118" s="937"/>
      <c r="AY118" s="937"/>
      <c r="AZ118" s="1001" t="s">
        <v>483</v>
      </c>
      <c r="BA118" s="993"/>
      <c r="BB118" s="993"/>
      <c r="BC118" s="993"/>
      <c r="BD118" s="993"/>
      <c r="BE118" s="993"/>
      <c r="BF118" s="993"/>
      <c r="BG118" s="993"/>
      <c r="BH118" s="993"/>
      <c r="BI118" s="993"/>
      <c r="BJ118" s="993"/>
      <c r="BK118" s="993"/>
      <c r="BL118" s="993"/>
      <c r="BM118" s="993"/>
      <c r="BN118" s="993"/>
      <c r="BO118" s="993"/>
      <c r="BP118" s="994"/>
      <c r="BQ118" s="1027" t="s">
        <v>455</v>
      </c>
      <c r="BR118" s="1028"/>
      <c r="BS118" s="1028"/>
      <c r="BT118" s="1028"/>
      <c r="BU118" s="1028"/>
      <c r="BV118" s="1028" t="s">
        <v>451</v>
      </c>
      <c r="BW118" s="1028"/>
      <c r="BX118" s="1028"/>
      <c r="BY118" s="1028"/>
      <c r="BZ118" s="1028"/>
      <c r="CA118" s="1028" t="s">
        <v>455</v>
      </c>
      <c r="CB118" s="1028"/>
      <c r="CC118" s="1028"/>
      <c r="CD118" s="1028"/>
      <c r="CE118" s="1028"/>
      <c r="CF118" s="948" t="s">
        <v>451</v>
      </c>
      <c r="CG118" s="949"/>
      <c r="CH118" s="949"/>
      <c r="CI118" s="949"/>
      <c r="CJ118" s="949"/>
      <c r="CK118" s="976"/>
      <c r="CL118" s="977"/>
      <c r="CM118" s="950" t="s">
        <v>484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463</v>
      </c>
      <c r="DH118" s="987"/>
      <c r="DI118" s="987"/>
      <c r="DJ118" s="987"/>
      <c r="DK118" s="988"/>
      <c r="DL118" s="989" t="s">
        <v>425</v>
      </c>
      <c r="DM118" s="987"/>
      <c r="DN118" s="987"/>
      <c r="DO118" s="987"/>
      <c r="DP118" s="988"/>
      <c r="DQ118" s="989" t="s">
        <v>472</v>
      </c>
      <c r="DR118" s="987"/>
      <c r="DS118" s="987"/>
      <c r="DT118" s="987"/>
      <c r="DU118" s="988"/>
      <c r="DV118" s="990" t="s">
        <v>471</v>
      </c>
      <c r="DW118" s="991"/>
      <c r="DX118" s="991"/>
      <c r="DY118" s="991"/>
      <c r="DZ118" s="992"/>
    </row>
    <row r="119" spans="1:130" s="233" customFormat="1" ht="26.25" customHeight="1" x14ac:dyDescent="0.2">
      <c r="A119" s="1084" t="s">
        <v>448</v>
      </c>
      <c r="B119" s="975"/>
      <c r="C119" s="957" t="s">
        <v>449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471</v>
      </c>
      <c r="AB119" s="928"/>
      <c r="AC119" s="928"/>
      <c r="AD119" s="928"/>
      <c r="AE119" s="929"/>
      <c r="AF119" s="930" t="s">
        <v>455</v>
      </c>
      <c r="AG119" s="928"/>
      <c r="AH119" s="928"/>
      <c r="AI119" s="928"/>
      <c r="AJ119" s="929"/>
      <c r="AK119" s="930" t="s">
        <v>463</v>
      </c>
      <c r="AL119" s="928"/>
      <c r="AM119" s="928"/>
      <c r="AN119" s="928"/>
      <c r="AO119" s="929"/>
      <c r="AP119" s="931" t="s">
        <v>472</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485</v>
      </c>
      <c r="BP119" s="1033"/>
      <c r="BQ119" s="1027">
        <v>33929605</v>
      </c>
      <c r="BR119" s="1028"/>
      <c r="BS119" s="1028"/>
      <c r="BT119" s="1028"/>
      <c r="BU119" s="1028"/>
      <c r="BV119" s="1028">
        <v>36736662</v>
      </c>
      <c r="BW119" s="1028"/>
      <c r="BX119" s="1028"/>
      <c r="BY119" s="1028"/>
      <c r="BZ119" s="1028"/>
      <c r="CA119" s="1028">
        <v>37656262</v>
      </c>
      <c r="CB119" s="1028"/>
      <c r="CC119" s="1028"/>
      <c r="CD119" s="1028"/>
      <c r="CE119" s="1028"/>
      <c r="CF119" s="1029"/>
      <c r="CG119" s="1030"/>
      <c r="CH119" s="1030"/>
      <c r="CI119" s="1030"/>
      <c r="CJ119" s="1031"/>
      <c r="CK119" s="978"/>
      <c r="CL119" s="979"/>
      <c r="CM119" s="1001" t="s">
        <v>486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287</v>
      </c>
      <c r="DH119" s="1014"/>
      <c r="DI119" s="1014"/>
      <c r="DJ119" s="1014"/>
      <c r="DK119" s="1015"/>
      <c r="DL119" s="1013" t="s">
        <v>455</v>
      </c>
      <c r="DM119" s="1014"/>
      <c r="DN119" s="1014"/>
      <c r="DO119" s="1014"/>
      <c r="DP119" s="1015"/>
      <c r="DQ119" s="1013" t="s">
        <v>482</v>
      </c>
      <c r="DR119" s="1014"/>
      <c r="DS119" s="1014"/>
      <c r="DT119" s="1014"/>
      <c r="DU119" s="1015"/>
      <c r="DV119" s="1016" t="s">
        <v>425</v>
      </c>
      <c r="DW119" s="1017"/>
      <c r="DX119" s="1017"/>
      <c r="DY119" s="1017"/>
      <c r="DZ119" s="1018"/>
    </row>
    <row r="120" spans="1:130" s="233" customFormat="1" ht="26.25" customHeight="1" x14ac:dyDescent="0.2">
      <c r="A120" s="1085"/>
      <c r="B120" s="977"/>
      <c r="C120" s="950" t="s">
        <v>457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463</v>
      </c>
      <c r="AB120" s="987"/>
      <c r="AC120" s="987"/>
      <c r="AD120" s="987"/>
      <c r="AE120" s="988"/>
      <c r="AF120" s="989" t="s">
        <v>472</v>
      </c>
      <c r="AG120" s="987"/>
      <c r="AH120" s="987"/>
      <c r="AI120" s="987"/>
      <c r="AJ120" s="988"/>
      <c r="AK120" s="989" t="s">
        <v>471</v>
      </c>
      <c r="AL120" s="987"/>
      <c r="AM120" s="987"/>
      <c r="AN120" s="987"/>
      <c r="AO120" s="988"/>
      <c r="AP120" s="990" t="s">
        <v>472</v>
      </c>
      <c r="AQ120" s="991"/>
      <c r="AR120" s="991"/>
      <c r="AS120" s="991"/>
      <c r="AT120" s="992"/>
      <c r="AU120" s="1019" t="s">
        <v>487</v>
      </c>
      <c r="AV120" s="1020"/>
      <c r="AW120" s="1020"/>
      <c r="AX120" s="1020"/>
      <c r="AY120" s="1021"/>
      <c r="AZ120" s="957" t="s">
        <v>488</v>
      </c>
      <c r="BA120" s="925"/>
      <c r="BB120" s="925"/>
      <c r="BC120" s="925"/>
      <c r="BD120" s="925"/>
      <c r="BE120" s="925"/>
      <c r="BF120" s="925"/>
      <c r="BG120" s="925"/>
      <c r="BH120" s="925"/>
      <c r="BI120" s="925"/>
      <c r="BJ120" s="925"/>
      <c r="BK120" s="925"/>
      <c r="BL120" s="925"/>
      <c r="BM120" s="925"/>
      <c r="BN120" s="925"/>
      <c r="BO120" s="925"/>
      <c r="BP120" s="926"/>
      <c r="BQ120" s="958">
        <v>3584896</v>
      </c>
      <c r="BR120" s="959"/>
      <c r="BS120" s="959"/>
      <c r="BT120" s="959"/>
      <c r="BU120" s="959"/>
      <c r="BV120" s="959">
        <v>3250610</v>
      </c>
      <c r="BW120" s="959"/>
      <c r="BX120" s="959"/>
      <c r="BY120" s="959"/>
      <c r="BZ120" s="959"/>
      <c r="CA120" s="959">
        <v>3640825</v>
      </c>
      <c r="CB120" s="959"/>
      <c r="CC120" s="959"/>
      <c r="CD120" s="959"/>
      <c r="CE120" s="959"/>
      <c r="CF120" s="972">
        <v>54.2</v>
      </c>
      <c r="CG120" s="973"/>
      <c r="CH120" s="973"/>
      <c r="CI120" s="973"/>
      <c r="CJ120" s="973"/>
      <c r="CK120" s="1034" t="s">
        <v>489</v>
      </c>
      <c r="CL120" s="1035"/>
      <c r="CM120" s="1035"/>
      <c r="CN120" s="1035"/>
      <c r="CO120" s="1036"/>
      <c r="CP120" s="1042" t="s">
        <v>490</v>
      </c>
      <c r="CQ120" s="1043"/>
      <c r="CR120" s="1043"/>
      <c r="CS120" s="1043"/>
      <c r="CT120" s="1043"/>
      <c r="CU120" s="1043"/>
      <c r="CV120" s="1043"/>
      <c r="CW120" s="1043"/>
      <c r="CX120" s="1043"/>
      <c r="CY120" s="1043"/>
      <c r="CZ120" s="1043"/>
      <c r="DA120" s="1043"/>
      <c r="DB120" s="1043"/>
      <c r="DC120" s="1043"/>
      <c r="DD120" s="1043"/>
      <c r="DE120" s="1043"/>
      <c r="DF120" s="1044"/>
      <c r="DG120" s="958">
        <v>5118566</v>
      </c>
      <c r="DH120" s="959"/>
      <c r="DI120" s="959"/>
      <c r="DJ120" s="959"/>
      <c r="DK120" s="959"/>
      <c r="DL120" s="959">
        <v>5541059</v>
      </c>
      <c r="DM120" s="959"/>
      <c r="DN120" s="959"/>
      <c r="DO120" s="959"/>
      <c r="DP120" s="959"/>
      <c r="DQ120" s="959">
        <v>5749047</v>
      </c>
      <c r="DR120" s="959"/>
      <c r="DS120" s="959"/>
      <c r="DT120" s="959"/>
      <c r="DU120" s="959"/>
      <c r="DV120" s="960">
        <v>85.6</v>
      </c>
      <c r="DW120" s="960"/>
      <c r="DX120" s="960"/>
      <c r="DY120" s="960"/>
      <c r="DZ120" s="961"/>
    </row>
    <row r="121" spans="1:130" s="233" customFormat="1" ht="26.25" customHeight="1" x14ac:dyDescent="0.2">
      <c r="A121" s="1085"/>
      <c r="B121" s="977"/>
      <c r="C121" s="1002" t="s">
        <v>491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455</v>
      </c>
      <c r="AB121" s="987"/>
      <c r="AC121" s="987"/>
      <c r="AD121" s="987"/>
      <c r="AE121" s="988"/>
      <c r="AF121" s="989" t="s">
        <v>482</v>
      </c>
      <c r="AG121" s="987"/>
      <c r="AH121" s="987"/>
      <c r="AI121" s="987"/>
      <c r="AJ121" s="988"/>
      <c r="AK121" s="989" t="s">
        <v>463</v>
      </c>
      <c r="AL121" s="987"/>
      <c r="AM121" s="987"/>
      <c r="AN121" s="987"/>
      <c r="AO121" s="988"/>
      <c r="AP121" s="990" t="s">
        <v>455</v>
      </c>
      <c r="AQ121" s="991"/>
      <c r="AR121" s="991"/>
      <c r="AS121" s="991"/>
      <c r="AT121" s="992"/>
      <c r="AU121" s="1022"/>
      <c r="AV121" s="1023"/>
      <c r="AW121" s="1023"/>
      <c r="AX121" s="1023"/>
      <c r="AY121" s="1024"/>
      <c r="AZ121" s="950" t="s">
        <v>492</v>
      </c>
      <c r="BA121" s="951"/>
      <c r="BB121" s="951"/>
      <c r="BC121" s="951"/>
      <c r="BD121" s="951"/>
      <c r="BE121" s="951"/>
      <c r="BF121" s="951"/>
      <c r="BG121" s="951"/>
      <c r="BH121" s="951"/>
      <c r="BI121" s="951"/>
      <c r="BJ121" s="951"/>
      <c r="BK121" s="951"/>
      <c r="BL121" s="951"/>
      <c r="BM121" s="951"/>
      <c r="BN121" s="951"/>
      <c r="BO121" s="951"/>
      <c r="BP121" s="952"/>
      <c r="BQ121" s="953">
        <v>962082</v>
      </c>
      <c r="BR121" s="954"/>
      <c r="BS121" s="954"/>
      <c r="BT121" s="954"/>
      <c r="BU121" s="954"/>
      <c r="BV121" s="954">
        <v>1346958</v>
      </c>
      <c r="BW121" s="954"/>
      <c r="BX121" s="954"/>
      <c r="BY121" s="954"/>
      <c r="BZ121" s="954"/>
      <c r="CA121" s="954">
        <v>1379529</v>
      </c>
      <c r="CB121" s="954"/>
      <c r="CC121" s="954"/>
      <c r="CD121" s="954"/>
      <c r="CE121" s="954"/>
      <c r="CF121" s="948">
        <v>20.6</v>
      </c>
      <c r="CG121" s="949"/>
      <c r="CH121" s="949"/>
      <c r="CI121" s="949"/>
      <c r="CJ121" s="949"/>
      <c r="CK121" s="1037"/>
      <c r="CL121" s="1038"/>
      <c r="CM121" s="1038"/>
      <c r="CN121" s="1038"/>
      <c r="CO121" s="1039"/>
      <c r="CP121" s="1047" t="s">
        <v>493</v>
      </c>
      <c r="CQ121" s="1048"/>
      <c r="CR121" s="1048"/>
      <c r="CS121" s="1048"/>
      <c r="CT121" s="1048"/>
      <c r="CU121" s="1048"/>
      <c r="CV121" s="1048"/>
      <c r="CW121" s="1048"/>
      <c r="CX121" s="1048"/>
      <c r="CY121" s="1048"/>
      <c r="CZ121" s="1048"/>
      <c r="DA121" s="1048"/>
      <c r="DB121" s="1048"/>
      <c r="DC121" s="1048"/>
      <c r="DD121" s="1048"/>
      <c r="DE121" s="1048"/>
      <c r="DF121" s="1049"/>
      <c r="DG121" s="953">
        <v>1125112</v>
      </c>
      <c r="DH121" s="954"/>
      <c r="DI121" s="954"/>
      <c r="DJ121" s="954"/>
      <c r="DK121" s="954"/>
      <c r="DL121" s="954">
        <v>1147160</v>
      </c>
      <c r="DM121" s="954"/>
      <c r="DN121" s="954"/>
      <c r="DO121" s="954"/>
      <c r="DP121" s="954"/>
      <c r="DQ121" s="954">
        <v>1091674</v>
      </c>
      <c r="DR121" s="954"/>
      <c r="DS121" s="954"/>
      <c r="DT121" s="954"/>
      <c r="DU121" s="954"/>
      <c r="DV121" s="955">
        <v>16.3</v>
      </c>
      <c r="DW121" s="955"/>
      <c r="DX121" s="955"/>
      <c r="DY121" s="955"/>
      <c r="DZ121" s="956"/>
    </row>
    <row r="122" spans="1:130" s="233" customFormat="1" ht="26.25" customHeight="1" x14ac:dyDescent="0.2">
      <c r="A122" s="1085"/>
      <c r="B122" s="977"/>
      <c r="C122" s="950" t="s">
        <v>470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472</v>
      </c>
      <c r="AB122" s="987"/>
      <c r="AC122" s="987"/>
      <c r="AD122" s="987"/>
      <c r="AE122" s="988"/>
      <c r="AF122" s="989" t="s">
        <v>482</v>
      </c>
      <c r="AG122" s="987"/>
      <c r="AH122" s="987"/>
      <c r="AI122" s="987"/>
      <c r="AJ122" s="988"/>
      <c r="AK122" s="989" t="s">
        <v>471</v>
      </c>
      <c r="AL122" s="987"/>
      <c r="AM122" s="987"/>
      <c r="AN122" s="987"/>
      <c r="AO122" s="988"/>
      <c r="AP122" s="990" t="s">
        <v>463</v>
      </c>
      <c r="AQ122" s="991"/>
      <c r="AR122" s="991"/>
      <c r="AS122" s="991"/>
      <c r="AT122" s="992"/>
      <c r="AU122" s="1022"/>
      <c r="AV122" s="1023"/>
      <c r="AW122" s="1023"/>
      <c r="AX122" s="1023"/>
      <c r="AY122" s="1024"/>
      <c r="AZ122" s="1001" t="s">
        <v>494</v>
      </c>
      <c r="BA122" s="993"/>
      <c r="BB122" s="993"/>
      <c r="BC122" s="993"/>
      <c r="BD122" s="993"/>
      <c r="BE122" s="993"/>
      <c r="BF122" s="993"/>
      <c r="BG122" s="993"/>
      <c r="BH122" s="993"/>
      <c r="BI122" s="993"/>
      <c r="BJ122" s="993"/>
      <c r="BK122" s="993"/>
      <c r="BL122" s="993"/>
      <c r="BM122" s="993"/>
      <c r="BN122" s="993"/>
      <c r="BO122" s="993"/>
      <c r="BP122" s="994"/>
      <c r="BQ122" s="1027">
        <v>22342221</v>
      </c>
      <c r="BR122" s="1028"/>
      <c r="BS122" s="1028"/>
      <c r="BT122" s="1028"/>
      <c r="BU122" s="1028"/>
      <c r="BV122" s="1028">
        <v>23727959</v>
      </c>
      <c r="BW122" s="1028"/>
      <c r="BX122" s="1028"/>
      <c r="BY122" s="1028"/>
      <c r="BZ122" s="1028"/>
      <c r="CA122" s="1028">
        <v>24282112</v>
      </c>
      <c r="CB122" s="1028"/>
      <c r="CC122" s="1028"/>
      <c r="CD122" s="1028"/>
      <c r="CE122" s="1028"/>
      <c r="CF122" s="1045">
        <v>361.7</v>
      </c>
      <c r="CG122" s="1046"/>
      <c r="CH122" s="1046"/>
      <c r="CI122" s="1046"/>
      <c r="CJ122" s="1046"/>
      <c r="CK122" s="1037"/>
      <c r="CL122" s="1038"/>
      <c r="CM122" s="1038"/>
      <c r="CN122" s="1038"/>
      <c r="CO122" s="1039"/>
      <c r="CP122" s="1047" t="s">
        <v>495</v>
      </c>
      <c r="CQ122" s="1048"/>
      <c r="CR122" s="1048"/>
      <c r="CS122" s="1048"/>
      <c r="CT122" s="1048"/>
      <c r="CU122" s="1048"/>
      <c r="CV122" s="1048"/>
      <c r="CW122" s="1048"/>
      <c r="CX122" s="1048"/>
      <c r="CY122" s="1048"/>
      <c r="CZ122" s="1048"/>
      <c r="DA122" s="1048"/>
      <c r="DB122" s="1048"/>
      <c r="DC122" s="1048"/>
      <c r="DD122" s="1048"/>
      <c r="DE122" s="1048"/>
      <c r="DF122" s="1049"/>
      <c r="DG122" s="953">
        <v>7737</v>
      </c>
      <c r="DH122" s="954"/>
      <c r="DI122" s="954"/>
      <c r="DJ122" s="954"/>
      <c r="DK122" s="954"/>
      <c r="DL122" s="954">
        <v>6880</v>
      </c>
      <c r="DM122" s="954"/>
      <c r="DN122" s="954"/>
      <c r="DO122" s="954"/>
      <c r="DP122" s="954"/>
      <c r="DQ122" s="954">
        <v>5878</v>
      </c>
      <c r="DR122" s="954"/>
      <c r="DS122" s="954"/>
      <c r="DT122" s="954"/>
      <c r="DU122" s="954"/>
      <c r="DV122" s="955">
        <v>0.1</v>
      </c>
      <c r="DW122" s="955"/>
      <c r="DX122" s="955"/>
      <c r="DY122" s="955"/>
      <c r="DZ122" s="956"/>
    </row>
    <row r="123" spans="1:130" s="233" customFormat="1" ht="26.25" customHeight="1" x14ac:dyDescent="0.2">
      <c r="A123" s="1085"/>
      <c r="B123" s="977"/>
      <c r="C123" s="950" t="s">
        <v>478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2171</v>
      </c>
      <c r="AB123" s="987"/>
      <c r="AC123" s="987"/>
      <c r="AD123" s="987"/>
      <c r="AE123" s="988"/>
      <c r="AF123" s="989">
        <v>2143</v>
      </c>
      <c r="AG123" s="987"/>
      <c r="AH123" s="987"/>
      <c r="AI123" s="987"/>
      <c r="AJ123" s="988"/>
      <c r="AK123" s="989">
        <v>1654</v>
      </c>
      <c r="AL123" s="987"/>
      <c r="AM123" s="987"/>
      <c r="AN123" s="987"/>
      <c r="AO123" s="988"/>
      <c r="AP123" s="990">
        <v>0</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496</v>
      </c>
      <c r="BP123" s="1033"/>
      <c r="BQ123" s="1091">
        <v>26889199</v>
      </c>
      <c r="BR123" s="1092"/>
      <c r="BS123" s="1092"/>
      <c r="BT123" s="1092"/>
      <c r="BU123" s="1092"/>
      <c r="BV123" s="1092">
        <v>28325527</v>
      </c>
      <c r="BW123" s="1092"/>
      <c r="BX123" s="1092"/>
      <c r="BY123" s="1092"/>
      <c r="BZ123" s="1092"/>
      <c r="CA123" s="1092">
        <v>29302466</v>
      </c>
      <c r="CB123" s="1092"/>
      <c r="CC123" s="1092"/>
      <c r="CD123" s="1092"/>
      <c r="CE123" s="1092"/>
      <c r="CF123" s="1029"/>
      <c r="CG123" s="1030"/>
      <c r="CH123" s="1030"/>
      <c r="CI123" s="1030"/>
      <c r="CJ123" s="1031"/>
      <c r="CK123" s="1037"/>
      <c r="CL123" s="1038"/>
      <c r="CM123" s="1038"/>
      <c r="CN123" s="1038"/>
      <c r="CO123" s="1039"/>
      <c r="CP123" s="1047" t="s">
        <v>497</v>
      </c>
      <c r="CQ123" s="1048"/>
      <c r="CR123" s="1048"/>
      <c r="CS123" s="1048"/>
      <c r="CT123" s="1048"/>
      <c r="CU123" s="1048"/>
      <c r="CV123" s="1048"/>
      <c r="CW123" s="1048"/>
      <c r="CX123" s="1048"/>
      <c r="CY123" s="1048"/>
      <c r="CZ123" s="1048"/>
      <c r="DA123" s="1048"/>
      <c r="DB123" s="1048"/>
      <c r="DC123" s="1048"/>
      <c r="DD123" s="1048"/>
      <c r="DE123" s="1048"/>
      <c r="DF123" s="1049"/>
      <c r="DG123" s="986">
        <v>3357</v>
      </c>
      <c r="DH123" s="987"/>
      <c r="DI123" s="987"/>
      <c r="DJ123" s="987"/>
      <c r="DK123" s="988"/>
      <c r="DL123" s="989">
        <v>3899</v>
      </c>
      <c r="DM123" s="987"/>
      <c r="DN123" s="987"/>
      <c r="DO123" s="987"/>
      <c r="DP123" s="988"/>
      <c r="DQ123" s="989">
        <v>3537</v>
      </c>
      <c r="DR123" s="987"/>
      <c r="DS123" s="987"/>
      <c r="DT123" s="987"/>
      <c r="DU123" s="988"/>
      <c r="DV123" s="990">
        <v>0.1</v>
      </c>
      <c r="DW123" s="991"/>
      <c r="DX123" s="991"/>
      <c r="DY123" s="991"/>
      <c r="DZ123" s="992"/>
    </row>
    <row r="124" spans="1:130" s="233" customFormat="1" ht="26.25" customHeight="1" thickBot="1" x14ac:dyDescent="0.25">
      <c r="A124" s="1085"/>
      <c r="B124" s="977"/>
      <c r="C124" s="950" t="s">
        <v>481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451</v>
      </c>
      <c r="AB124" s="987"/>
      <c r="AC124" s="987"/>
      <c r="AD124" s="987"/>
      <c r="AE124" s="988"/>
      <c r="AF124" s="989" t="s">
        <v>472</v>
      </c>
      <c r="AG124" s="987"/>
      <c r="AH124" s="987"/>
      <c r="AI124" s="987"/>
      <c r="AJ124" s="988"/>
      <c r="AK124" s="989" t="s">
        <v>472</v>
      </c>
      <c r="AL124" s="987"/>
      <c r="AM124" s="987"/>
      <c r="AN124" s="987"/>
      <c r="AO124" s="988"/>
      <c r="AP124" s="990" t="s">
        <v>463</v>
      </c>
      <c r="AQ124" s="991"/>
      <c r="AR124" s="991"/>
      <c r="AS124" s="991"/>
      <c r="AT124" s="992"/>
      <c r="AU124" s="1087" t="s">
        <v>498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112.7</v>
      </c>
      <c r="BR124" s="1055"/>
      <c r="BS124" s="1055"/>
      <c r="BT124" s="1055"/>
      <c r="BU124" s="1055"/>
      <c r="BV124" s="1055">
        <v>131.80000000000001</v>
      </c>
      <c r="BW124" s="1055"/>
      <c r="BX124" s="1055"/>
      <c r="BY124" s="1055"/>
      <c r="BZ124" s="1055"/>
      <c r="CA124" s="1055">
        <v>124.4</v>
      </c>
      <c r="CB124" s="1055"/>
      <c r="CC124" s="1055"/>
      <c r="CD124" s="1055"/>
      <c r="CE124" s="1055"/>
      <c r="CF124" s="1056"/>
      <c r="CG124" s="1057"/>
      <c r="CH124" s="1057"/>
      <c r="CI124" s="1057"/>
      <c r="CJ124" s="1058"/>
      <c r="CK124" s="1040"/>
      <c r="CL124" s="1040"/>
      <c r="CM124" s="1040"/>
      <c r="CN124" s="1040"/>
      <c r="CO124" s="1041"/>
      <c r="CP124" s="1047" t="s">
        <v>499</v>
      </c>
      <c r="CQ124" s="1048"/>
      <c r="CR124" s="1048"/>
      <c r="CS124" s="1048"/>
      <c r="CT124" s="1048"/>
      <c r="CU124" s="1048"/>
      <c r="CV124" s="1048"/>
      <c r="CW124" s="1048"/>
      <c r="CX124" s="1048"/>
      <c r="CY124" s="1048"/>
      <c r="CZ124" s="1048"/>
      <c r="DA124" s="1048"/>
      <c r="DB124" s="1048"/>
      <c r="DC124" s="1048"/>
      <c r="DD124" s="1048"/>
      <c r="DE124" s="1048"/>
      <c r="DF124" s="1049"/>
      <c r="DG124" s="1032">
        <v>760</v>
      </c>
      <c r="DH124" s="1014"/>
      <c r="DI124" s="1014"/>
      <c r="DJ124" s="1014"/>
      <c r="DK124" s="1015"/>
      <c r="DL124" s="1013">
        <v>632</v>
      </c>
      <c r="DM124" s="1014"/>
      <c r="DN124" s="1014"/>
      <c r="DO124" s="1014"/>
      <c r="DP124" s="1015"/>
      <c r="DQ124" s="1013">
        <v>599</v>
      </c>
      <c r="DR124" s="1014"/>
      <c r="DS124" s="1014"/>
      <c r="DT124" s="1014"/>
      <c r="DU124" s="1015"/>
      <c r="DV124" s="1016">
        <v>0</v>
      </c>
      <c r="DW124" s="1017"/>
      <c r="DX124" s="1017"/>
      <c r="DY124" s="1017"/>
      <c r="DZ124" s="1018"/>
    </row>
    <row r="125" spans="1:130" s="233" customFormat="1" ht="26.25" customHeight="1" x14ac:dyDescent="0.2">
      <c r="A125" s="1085"/>
      <c r="B125" s="977"/>
      <c r="C125" s="950" t="s">
        <v>484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500</v>
      </c>
      <c r="AB125" s="987"/>
      <c r="AC125" s="987"/>
      <c r="AD125" s="987"/>
      <c r="AE125" s="988"/>
      <c r="AF125" s="989" t="s">
        <v>425</v>
      </c>
      <c r="AG125" s="987"/>
      <c r="AH125" s="987"/>
      <c r="AI125" s="987"/>
      <c r="AJ125" s="988"/>
      <c r="AK125" s="989" t="s">
        <v>500</v>
      </c>
      <c r="AL125" s="987"/>
      <c r="AM125" s="987"/>
      <c r="AN125" s="987"/>
      <c r="AO125" s="988"/>
      <c r="AP125" s="990" t="s">
        <v>500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501</v>
      </c>
      <c r="CL125" s="1035"/>
      <c r="CM125" s="1035"/>
      <c r="CN125" s="1035"/>
      <c r="CO125" s="1036"/>
      <c r="CP125" s="957" t="s">
        <v>502</v>
      </c>
      <c r="CQ125" s="925"/>
      <c r="CR125" s="925"/>
      <c r="CS125" s="925"/>
      <c r="CT125" s="925"/>
      <c r="CU125" s="925"/>
      <c r="CV125" s="925"/>
      <c r="CW125" s="925"/>
      <c r="CX125" s="925"/>
      <c r="CY125" s="925"/>
      <c r="CZ125" s="925"/>
      <c r="DA125" s="925"/>
      <c r="DB125" s="925"/>
      <c r="DC125" s="925"/>
      <c r="DD125" s="925"/>
      <c r="DE125" s="925"/>
      <c r="DF125" s="926"/>
      <c r="DG125" s="958" t="s">
        <v>500</v>
      </c>
      <c r="DH125" s="959"/>
      <c r="DI125" s="959"/>
      <c r="DJ125" s="959"/>
      <c r="DK125" s="959"/>
      <c r="DL125" s="959" t="s">
        <v>500</v>
      </c>
      <c r="DM125" s="959"/>
      <c r="DN125" s="959"/>
      <c r="DO125" s="959"/>
      <c r="DP125" s="959"/>
      <c r="DQ125" s="959" t="s">
        <v>500</v>
      </c>
      <c r="DR125" s="959"/>
      <c r="DS125" s="959"/>
      <c r="DT125" s="959"/>
      <c r="DU125" s="959"/>
      <c r="DV125" s="960" t="s">
        <v>500</v>
      </c>
      <c r="DW125" s="960"/>
      <c r="DX125" s="960"/>
      <c r="DY125" s="960"/>
      <c r="DZ125" s="961"/>
    </row>
    <row r="126" spans="1:130" s="233" customFormat="1" ht="26.25" customHeight="1" thickBot="1" x14ac:dyDescent="0.25">
      <c r="A126" s="1085"/>
      <c r="B126" s="977"/>
      <c r="C126" s="950" t="s">
        <v>486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500</v>
      </c>
      <c r="AB126" s="987"/>
      <c r="AC126" s="987"/>
      <c r="AD126" s="987"/>
      <c r="AE126" s="988"/>
      <c r="AF126" s="989" t="s">
        <v>500</v>
      </c>
      <c r="AG126" s="987"/>
      <c r="AH126" s="987"/>
      <c r="AI126" s="987"/>
      <c r="AJ126" s="988"/>
      <c r="AK126" s="989" t="s">
        <v>500</v>
      </c>
      <c r="AL126" s="987"/>
      <c r="AM126" s="987"/>
      <c r="AN126" s="987"/>
      <c r="AO126" s="988"/>
      <c r="AP126" s="990" t="s">
        <v>500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503</v>
      </c>
      <c r="CQ126" s="951"/>
      <c r="CR126" s="951"/>
      <c r="CS126" s="951"/>
      <c r="CT126" s="951"/>
      <c r="CU126" s="951"/>
      <c r="CV126" s="951"/>
      <c r="CW126" s="951"/>
      <c r="CX126" s="951"/>
      <c r="CY126" s="951"/>
      <c r="CZ126" s="951"/>
      <c r="DA126" s="951"/>
      <c r="DB126" s="951"/>
      <c r="DC126" s="951"/>
      <c r="DD126" s="951"/>
      <c r="DE126" s="951"/>
      <c r="DF126" s="952"/>
      <c r="DG126" s="953" t="s">
        <v>500</v>
      </c>
      <c r="DH126" s="954"/>
      <c r="DI126" s="954"/>
      <c r="DJ126" s="954"/>
      <c r="DK126" s="954"/>
      <c r="DL126" s="954" t="s">
        <v>500</v>
      </c>
      <c r="DM126" s="954"/>
      <c r="DN126" s="954"/>
      <c r="DO126" s="954"/>
      <c r="DP126" s="954"/>
      <c r="DQ126" s="954" t="s">
        <v>500</v>
      </c>
      <c r="DR126" s="954"/>
      <c r="DS126" s="954"/>
      <c r="DT126" s="954"/>
      <c r="DU126" s="954"/>
      <c r="DV126" s="955" t="s">
        <v>500</v>
      </c>
      <c r="DW126" s="955"/>
      <c r="DX126" s="955"/>
      <c r="DY126" s="955"/>
      <c r="DZ126" s="956"/>
    </row>
    <row r="127" spans="1:130" s="233" customFormat="1" ht="26.25" customHeight="1" x14ac:dyDescent="0.2">
      <c r="A127" s="1086"/>
      <c r="B127" s="979"/>
      <c r="C127" s="1001" t="s">
        <v>504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513</v>
      </c>
      <c r="AB127" s="987"/>
      <c r="AC127" s="987"/>
      <c r="AD127" s="987"/>
      <c r="AE127" s="988"/>
      <c r="AF127" s="989">
        <v>287</v>
      </c>
      <c r="AG127" s="987"/>
      <c r="AH127" s="987"/>
      <c r="AI127" s="987"/>
      <c r="AJ127" s="988"/>
      <c r="AK127" s="989" t="s">
        <v>500</v>
      </c>
      <c r="AL127" s="987"/>
      <c r="AM127" s="987"/>
      <c r="AN127" s="987"/>
      <c r="AO127" s="988"/>
      <c r="AP127" s="990" t="s">
        <v>500</v>
      </c>
      <c r="AQ127" s="991"/>
      <c r="AR127" s="991"/>
      <c r="AS127" s="991"/>
      <c r="AT127" s="992"/>
      <c r="AU127" s="235"/>
      <c r="AV127" s="235"/>
      <c r="AW127" s="235"/>
      <c r="AX127" s="1059" t="s">
        <v>505</v>
      </c>
      <c r="AY127" s="1060"/>
      <c r="AZ127" s="1060"/>
      <c r="BA127" s="1060"/>
      <c r="BB127" s="1060"/>
      <c r="BC127" s="1060"/>
      <c r="BD127" s="1060"/>
      <c r="BE127" s="1061"/>
      <c r="BF127" s="1062" t="s">
        <v>506</v>
      </c>
      <c r="BG127" s="1060"/>
      <c r="BH127" s="1060"/>
      <c r="BI127" s="1060"/>
      <c r="BJ127" s="1060"/>
      <c r="BK127" s="1060"/>
      <c r="BL127" s="1061"/>
      <c r="BM127" s="1062" t="s">
        <v>507</v>
      </c>
      <c r="BN127" s="1060"/>
      <c r="BO127" s="1060"/>
      <c r="BP127" s="1060"/>
      <c r="BQ127" s="1060"/>
      <c r="BR127" s="1060"/>
      <c r="BS127" s="1061"/>
      <c r="BT127" s="1062" t="s">
        <v>508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509</v>
      </c>
      <c r="CQ127" s="951"/>
      <c r="CR127" s="951"/>
      <c r="CS127" s="951"/>
      <c r="CT127" s="951"/>
      <c r="CU127" s="951"/>
      <c r="CV127" s="951"/>
      <c r="CW127" s="951"/>
      <c r="CX127" s="951"/>
      <c r="CY127" s="951"/>
      <c r="CZ127" s="951"/>
      <c r="DA127" s="951"/>
      <c r="DB127" s="951"/>
      <c r="DC127" s="951"/>
      <c r="DD127" s="951"/>
      <c r="DE127" s="951"/>
      <c r="DF127" s="952"/>
      <c r="DG127" s="953" t="s">
        <v>500</v>
      </c>
      <c r="DH127" s="954"/>
      <c r="DI127" s="954"/>
      <c r="DJ127" s="954"/>
      <c r="DK127" s="954"/>
      <c r="DL127" s="954" t="s">
        <v>500</v>
      </c>
      <c r="DM127" s="954"/>
      <c r="DN127" s="954"/>
      <c r="DO127" s="954"/>
      <c r="DP127" s="954"/>
      <c r="DQ127" s="954" t="s">
        <v>500</v>
      </c>
      <c r="DR127" s="954"/>
      <c r="DS127" s="954"/>
      <c r="DT127" s="954"/>
      <c r="DU127" s="954"/>
      <c r="DV127" s="955" t="s">
        <v>500</v>
      </c>
      <c r="DW127" s="955"/>
      <c r="DX127" s="955"/>
      <c r="DY127" s="955"/>
      <c r="DZ127" s="956"/>
    </row>
    <row r="128" spans="1:130" s="233" customFormat="1" ht="26.25" customHeight="1" thickBot="1" x14ac:dyDescent="0.25">
      <c r="A128" s="1069" t="s">
        <v>510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511</v>
      </c>
      <c r="X128" s="1071"/>
      <c r="Y128" s="1071"/>
      <c r="Z128" s="1072"/>
      <c r="AA128" s="1073">
        <v>127064</v>
      </c>
      <c r="AB128" s="1074"/>
      <c r="AC128" s="1074"/>
      <c r="AD128" s="1074"/>
      <c r="AE128" s="1075"/>
      <c r="AF128" s="1076">
        <v>128629</v>
      </c>
      <c r="AG128" s="1074"/>
      <c r="AH128" s="1074"/>
      <c r="AI128" s="1074"/>
      <c r="AJ128" s="1075"/>
      <c r="AK128" s="1076">
        <v>116362</v>
      </c>
      <c r="AL128" s="1074"/>
      <c r="AM128" s="1074"/>
      <c r="AN128" s="1074"/>
      <c r="AO128" s="1075"/>
      <c r="AP128" s="1077"/>
      <c r="AQ128" s="1078"/>
      <c r="AR128" s="1078"/>
      <c r="AS128" s="1078"/>
      <c r="AT128" s="1079"/>
      <c r="AU128" s="235"/>
      <c r="AV128" s="235"/>
      <c r="AW128" s="235"/>
      <c r="AX128" s="924" t="s">
        <v>512</v>
      </c>
      <c r="AY128" s="925"/>
      <c r="AZ128" s="925"/>
      <c r="BA128" s="925"/>
      <c r="BB128" s="925"/>
      <c r="BC128" s="925"/>
      <c r="BD128" s="925"/>
      <c r="BE128" s="926"/>
      <c r="BF128" s="1080" t="s">
        <v>455</v>
      </c>
      <c r="BG128" s="1081"/>
      <c r="BH128" s="1081"/>
      <c r="BI128" s="1081"/>
      <c r="BJ128" s="1081"/>
      <c r="BK128" s="1081"/>
      <c r="BL128" s="1082"/>
      <c r="BM128" s="1080">
        <v>13.58</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513</v>
      </c>
      <c r="CQ128" s="754"/>
      <c r="CR128" s="754"/>
      <c r="CS128" s="754"/>
      <c r="CT128" s="754"/>
      <c r="CU128" s="754"/>
      <c r="CV128" s="754"/>
      <c r="CW128" s="754"/>
      <c r="CX128" s="754"/>
      <c r="CY128" s="754"/>
      <c r="CZ128" s="754"/>
      <c r="DA128" s="754"/>
      <c r="DB128" s="754"/>
      <c r="DC128" s="754"/>
      <c r="DD128" s="754"/>
      <c r="DE128" s="754"/>
      <c r="DF128" s="1064"/>
      <c r="DG128" s="1065" t="s">
        <v>455</v>
      </c>
      <c r="DH128" s="1066"/>
      <c r="DI128" s="1066"/>
      <c r="DJ128" s="1066"/>
      <c r="DK128" s="1066"/>
      <c r="DL128" s="1066" t="s">
        <v>514</v>
      </c>
      <c r="DM128" s="1066"/>
      <c r="DN128" s="1066"/>
      <c r="DO128" s="1066"/>
      <c r="DP128" s="1066"/>
      <c r="DQ128" s="1066" t="s">
        <v>455</v>
      </c>
      <c r="DR128" s="1066"/>
      <c r="DS128" s="1066"/>
      <c r="DT128" s="1066"/>
      <c r="DU128" s="1066"/>
      <c r="DV128" s="1067" t="s">
        <v>514</v>
      </c>
      <c r="DW128" s="1067"/>
      <c r="DX128" s="1067"/>
      <c r="DY128" s="1067"/>
      <c r="DZ128" s="1068"/>
    </row>
    <row r="129" spans="1:131" s="233"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515</v>
      </c>
      <c r="X129" s="1099"/>
      <c r="Y129" s="1099"/>
      <c r="Z129" s="1100"/>
      <c r="AA129" s="986">
        <v>8431298</v>
      </c>
      <c r="AB129" s="987"/>
      <c r="AC129" s="987"/>
      <c r="AD129" s="987"/>
      <c r="AE129" s="988"/>
      <c r="AF129" s="989">
        <v>8499342</v>
      </c>
      <c r="AG129" s="987"/>
      <c r="AH129" s="987"/>
      <c r="AI129" s="987"/>
      <c r="AJ129" s="988"/>
      <c r="AK129" s="989">
        <v>8694118</v>
      </c>
      <c r="AL129" s="987"/>
      <c r="AM129" s="987"/>
      <c r="AN129" s="987"/>
      <c r="AO129" s="988"/>
      <c r="AP129" s="1101"/>
      <c r="AQ129" s="1102"/>
      <c r="AR129" s="1102"/>
      <c r="AS129" s="1102"/>
      <c r="AT129" s="1103"/>
      <c r="AU129" s="236"/>
      <c r="AV129" s="236"/>
      <c r="AW129" s="236"/>
      <c r="AX129" s="1093" t="s">
        <v>516</v>
      </c>
      <c r="AY129" s="951"/>
      <c r="AZ129" s="951"/>
      <c r="BA129" s="951"/>
      <c r="BB129" s="951"/>
      <c r="BC129" s="951"/>
      <c r="BD129" s="951"/>
      <c r="BE129" s="952"/>
      <c r="BF129" s="1094" t="s">
        <v>455</v>
      </c>
      <c r="BG129" s="1095"/>
      <c r="BH129" s="1095"/>
      <c r="BI129" s="1095"/>
      <c r="BJ129" s="1095"/>
      <c r="BK129" s="1095"/>
      <c r="BL129" s="1096"/>
      <c r="BM129" s="1094">
        <v>18.579999999999998</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518</v>
      </c>
      <c r="X130" s="1099"/>
      <c r="Y130" s="1099"/>
      <c r="Z130" s="1100"/>
      <c r="AA130" s="986">
        <v>2188527</v>
      </c>
      <c r="AB130" s="987"/>
      <c r="AC130" s="987"/>
      <c r="AD130" s="987"/>
      <c r="AE130" s="988"/>
      <c r="AF130" s="989">
        <v>2119429</v>
      </c>
      <c r="AG130" s="987"/>
      <c r="AH130" s="987"/>
      <c r="AI130" s="987"/>
      <c r="AJ130" s="988"/>
      <c r="AK130" s="989">
        <v>1981243</v>
      </c>
      <c r="AL130" s="987"/>
      <c r="AM130" s="987"/>
      <c r="AN130" s="987"/>
      <c r="AO130" s="988"/>
      <c r="AP130" s="1101"/>
      <c r="AQ130" s="1102"/>
      <c r="AR130" s="1102"/>
      <c r="AS130" s="1102"/>
      <c r="AT130" s="1103"/>
      <c r="AU130" s="236"/>
      <c r="AV130" s="236"/>
      <c r="AW130" s="236"/>
      <c r="AX130" s="1093" t="s">
        <v>519</v>
      </c>
      <c r="AY130" s="951"/>
      <c r="AZ130" s="951"/>
      <c r="BA130" s="951"/>
      <c r="BB130" s="951"/>
      <c r="BC130" s="951"/>
      <c r="BD130" s="951"/>
      <c r="BE130" s="952"/>
      <c r="BF130" s="1129">
        <v>10.4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520</v>
      </c>
      <c r="X131" s="1136"/>
      <c r="Y131" s="1136"/>
      <c r="Z131" s="1137"/>
      <c r="AA131" s="1032">
        <v>6242771</v>
      </c>
      <c r="AB131" s="1014"/>
      <c r="AC131" s="1014"/>
      <c r="AD131" s="1014"/>
      <c r="AE131" s="1015"/>
      <c r="AF131" s="1013">
        <v>6379913</v>
      </c>
      <c r="AG131" s="1014"/>
      <c r="AH131" s="1014"/>
      <c r="AI131" s="1014"/>
      <c r="AJ131" s="1015"/>
      <c r="AK131" s="1013">
        <v>6712875</v>
      </c>
      <c r="AL131" s="1014"/>
      <c r="AM131" s="1014"/>
      <c r="AN131" s="1014"/>
      <c r="AO131" s="1015"/>
      <c r="AP131" s="1138"/>
      <c r="AQ131" s="1139"/>
      <c r="AR131" s="1139"/>
      <c r="AS131" s="1139"/>
      <c r="AT131" s="1140"/>
      <c r="AU131" s="236"/>
      <c r="AV131" s="236"/>
      <c r="AW131" s="236"/>
      <c r="AX131" s="1111" t="s">
        <v>521</v>
      </c>
      <c r="AY131" s="754"/>
      <c r="AZ131" s="754"/>
      <c r="BA131" s="754"/>
      <c r="BB131" s="754"/>
      <c r="BC131" s="754"/>
      <c r="BD131" s="754"/>
      <c r="BE131" s="1064"/>
      <c r="BF131" s="1112">
        <v>124.4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522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523</v>
      </c>
      <c r="W132" s="1122"/>
      <c r="X132" s="1122"/>
      <c r="Y132" s="1122"/>
      <c r="Z132" s="1123"/>
      <c r="AA132" s="1124">
        <v>9.0936220470000002</v>
      </c>
      <c r="AB132" s="1125"/>
      <c r="AC132" s="1125"/>
      <c r="AD132" s="1125"/>
      <c r="AE132" s="1126"/>
      <c r="AF132" s="1127">
        <v>11.3170979</v>
      </c>
      <c r="AG132" s="1125"/>
      <c r="AH132" s="1125"/>
      <c r="AI132" s="1125"/>
      <c r="AJ132" s="1126"/>
      <c r="AK132" s="1127">
        <v>11.04266056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524</v>
      </c>
      <c r="W133" s="1105"/>
      <c r="X133" s="1105"/>
      <c r="Y133" s="1105"/>
      <c r="Z133" s="1106"/>
      <c r="AA133" s="1107">
        <v>9.1999999999999993</v>
      </c>
      <c r="AB133" s="1108"/>
      <c r="AC133" s="1108"/>
      <c r="AD133" s="1108"/>
      <c r="AE133" s="1109"/>
      <c r="AF133" s="1107">
        <v>9.8000000000000007</v>
      </c>
      <c r="AG133" s="1108"/>
      <c r="AH133" s="1108"/>
      <c r="AI133" s="1108"/>
      <c r="AJ133" s="1109"/>
      <c r="AK133" s="1107">
        <v>10.4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p9ZhBr2tQTbFf3BTGfTI9IzMeYtCOI4rkYODoS5gH2ED07lOhfUo/+KPzBnOmJjVMHuALuKxvw2zqRqizxxjQ==" saltValue="7QunLTg3UhUAIFv66ZbW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DO91" sqref="DO91"/>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525</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jx9It5gNoowDZdpnOoVy8r7aZaJLslEKPuX1VKYYvWOvI+Tvf1qMqd5EE6fCTgI6/lWcnRQAjfSOZ1WsZi6f9w==" saltValue="4b1R/5JxCrTw1mgO9oXbjQ==" spinCount="100000"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oqJXu43o38LcN+BdXrJM+YmaTc7dY4efs9yWgeBgYxhEr720eD03zUIuIiCkBsoBhOpBaeg489G/61ozWuOTg==" saltValue="G5R8nY+3AyOpoMTdBYJfy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9"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528</v>
      </c>
      <c r="AP7" s="275"/>
      <c r="AQ7" s="276" t="s">
        <v>529</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530</v>
      </c>
      <c r="AQ8" s="282" t="s">
        <v>531</v>
      </c>
      <c r="AR8" s="283" t="s">
        <v>532</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533</v>
      </c>
      <c r="AL9" s="1145"/>
      <c r="AM9" s="1145"/>
      <c r="AN9" s="1146"/>
      <c r="AO9" s="284">
        <v>2190745</v>
      </c>
      <c r="AP9" s="284">
        <v>159617</v>
      </c>
      <c r="AQ9" s="285">
        <v>106927</v>
      </c>
      <c r="AR9" s="286">
        <v>49.3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534</v>
      </c>
      <c r="AL10" s="1145"/>
      <c r="AM10" s="1145"/>
      <c r="AN10" s="1146"/>
      <c r="AO10" s="287">
        <v>384589</v>
      </c>
      <c r="AP10" s="287">
        <v>28021</v>
      </c>
      <c r="AQ10" s="288">
        <v>15145</v>
      </c>
      <c r="AR10" s="289">
        <v>85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535</v>
      </c>
      <c r="AL11" s="1145"/>
      <c r="AM11" s="1145"/>
      <c r="AN11" s="1146"/>
      <c r="AO11" s="287" t="s">
        <v>536</v>
      </c>
      <c r="AP11" s="287" t="s">
        <v>536</v>
      </c>
      <c r="AQ11" s="288">
        <v>1510</v>
      </c>
      <c r="AR11" s="289" t="s">
        <v>536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537</v>
      </c>
      <c r="AL12" s="1145"/>
      <c r="AM12" s="1145"/>
      <c r="AN12" s="1146"/>
      <c r="AO12" s="287" t="s">
        <v>536</v>
      </c>
      <c r="AP12" s="287" t="s">
        <v>536</v>
      </c>
      <c r="AQ12" s="288">
        <v>21</v>
      </c>
      <c r="AR12" s="289" t="s">
        <v>536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538</v>
      </c>
      <c r="AL13" s="1145"/>
      <c r="AM13" s="1145"/>
      <c r="AN13" s="1146"/>
      <c r="AO13" s="287">
        <v>38889</v>
      </c>
      <c r="AP13" s="287">
        <v>2833</v>
      </c>
      <c r="AQ13" s="288">
        <v>4533</v>
      </c>
      <c r="AR13" s="289">
        <v>-37.5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539</v>
      </c>
      <c r="AL14" s="1145"/>
      <c r="AM14" s="1145"/>
      <c r="AN14" s="1146"/>
      <c r="AO14" s="287">
        <v>29407</v>
      </c>
      <c r="AP14" s="287">
        <v>2143</v>
      </c>
      <c r="AQ14" s="288">
        <v>2422</v>
      </c>
      <c r="AR14" s="289">
        <v>-11.5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540</v>
      </c>
      <c r="AL15" s="1148"/>
      <c r="AM15" s="1148"/>
      <c r="AN15" s="1149"/>
      <c r="AO15" s="287">
        <v>-121220</v>
      </c>
      <c r="AP15" s="287">
        <v>-8832</v>
      </c>
      <c r="AQ15" s="288">
        <v>-7979</v>
      </c>
      <c r="AR15" s="289">
        <v>10.7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2522410</v>
      </c>
      <c r="AP16" s="287">
        <v>183782</v>
      </c>
      <c r="AQ16" s="288">
        <v>122579</v>
      </c>
      <c r="AR16" s="289">
        <v>49.9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542</v>
      </c>
      <c r="AP20" s="296" t="s">
        <v>543</v>
      </c>
      <c r="AQ20" s="297" t="s">
        <v>544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545</v>
      </c>
      <c r="AL21" s="1151"/>
      <c r="AM21" s="1151"/>
      <c r="AN21" s="1152"/>
      <c r="AO21" s="300">
        <v>17.12</v>
      </c>
      <c r="AP21" s="301">
        <v>10.66</v>
      </c>
      <c r="AQ21" s="302">
        <v>6.46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546</v>
      </c>
      <c r="AL22" s="1151"/>
      <c r="AM22" s="1151"/>
      <c r="AN22" s="1152"/>
      <c r="AO22" s="305">
        <v>99.3</v>
      </c>
      <c r="AP22" s="306">
        <v>96.3</v>
      </c>
      <c r="AQ22" s="307">
        <v>3</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547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548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528</v>
      </c>
      <c r="AP30" s="275"/>
      <c r="AQ30" s="276" t="s">
        <v>529</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530</v>
      </c>
      <c r="AQ31" s="282" t="s">
        <v>531</v>
      </c>
      <c r="AR31" s="283" t="s">
        <v>532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550</v>
      </c>
      <c r="AL32" s="1159"/>
      <c r="AM32" s="1159"/>
      <c r="AN32" s="1160"/>
      <c r="AO32" s="315">
        <v>2259298</v>
      </c>
      <c r="AP32" s="315">
        <v>164612</v>
      </c>
      <c r="AQ32" s="316">
        <v>59977</v>
      </c>
      <c r="AR32" s="317">
        <v>174.5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551</v>
      </c>
      <c r="AL33" s="1159"/>
      <c r="AM33" s="1159"/>
      <c r="AN33" s="1160"/>
      <c r="AO33" s="315" t="s">
        <v>536</v>
      </c>
      <c r="AP33" s="315" t="s">
        <v>536</v>
      </c>
      <c r="AQ33" s="316" t="s">
        <v>536</v>
      </c>
      <c r="AR33" s="317" t="s">
        <v>536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552</v>
      </c>
      <c r="AL34" s="1159"/>
      <c r="AM34" s="1159"/>
      <c r="AN34" s="1160"/>
      <c r="AO34" s="315" t="s">
        <v>536</v>
      </c>
      <c r="AP34" s="315" t="s">
        <v>536</v>
      </c>
      <c r="AQ34" s="316" t="s">
        <v>536</v>
      </c>
      <c r="AR34" s="317" t="s">
        <v>536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553</v>
      </c>
      <c r="AL35" s="1159"/>
      <c r="AM35" s="1159"/>
      <c r="AN35" s="1160"/>
      <c r="AO35" s="315">
        <v>496589</v>
      </c>
      <c r="AP35" s="315">
        <v>36181</v>
      </c>
      <c r="AQ35" s="316">
        <v>16053</v>
      </c>
      <c r="AR35" s="317">
        <v>125.4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554</v>
      </c>
      <c r="AL36" s="1159"/>
      <c r="AM36" s="1159"/>
      <c r="AN36" s="1160"/>
      <c r="AO36" s="315">
        <v>81344</v>
      </c>
      <c r="AP36" s="315">
        <v>5927</v>
      </c>
      <c r="AQ36" s="316">
        <v>3449</v>
      </c>
      <c r="AR36" s="317">
        <v>71.8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555</v>
      </c>
      <c r="AL37" s="1159"/>
      <c r="AM37" s="1159"/>
      <c r="AN37" s="1160"/>
      <c r="AO37" s="315">
        <v>1654</v>
      </c>
      <c r="AP37" s="315">
        <v>121</v>
      </c>
      <c r="AQ37" s="316">
        <v>404</v>
      </c>
      <c r="AR37" s="317">
        <v>-70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556</v>
      </c>
      <c r="AL38" s="1162"/>
      <c r="AM38" s="1162"/>
      <c r="AN38" s="1163"/>
      <c r="AO38" s="318" t="s">
        <v>536</v>
      </c>
      <c r="AP38" s="318" t="s">
        <v>536</v>
      </c>
      <c r="AQ38" s="319">
        <v>3</v>
      </c>
      <c r="AR38" s="307" t="s">
        <v>536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557</v>
      </c>
      <c r="AL39" s="1162"/>
      <c r="AM39" s="1162"/>
      <c r="AN39" s="1163"/>
      <c r="AO39" s="315">
        <v>-116362</v>
      </c>
      <c r="AP39" s="315">
        <v>-8478</v>
      </c>
      <c r="AQ39" s="316">
        <v>-3105</v>
      </c>
      <c r="AR39" s="317">
        <v>173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558</v>
      </c>
      <c r="AL40" s="1159"/>
      <c r="AM40" s="1159"/>
      <c r="AN40" s="1160"/>
      <c r="AO40" s="315">
        <v>-1981243</v>
      </c>
      <c r="AP40" s="315">
        <v>-144353</v>
      </c>
      <c r="AQ40" s="316">
        <v>-51549</v>
      </c>
      <c r="AR40" s="317">
        <v>180</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741280</v>
      </c>
      <c r="AP41" s="315">
        <v>54009</v>
      </c>
      <c r="AQ41" s="316">
        <v>25231</v>
      </c>
      <c r="AR41" s="317">
        <v>114.1</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559</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528</v>
      </c>
      <c r="AN49" s="1155" t="s">
        <v>562</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563</v>
      </c>
      <c r="AO50" s="332" t="s">
        <v>564</v>
      </c>
      <c r="AP50" s="333" t="s">
        <v>565</v>
      </c>
      <c r="AQ50" s="334" t="s">
        <v>566</v>
      </c>
      <c r="AR50" s="335" t="s">
        <v>567</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568</v>
      </c>
      <c r="AL51" s="328"/>
      <c r="AM51" s="336">
        <v>3825047</v>
      </c>
      <c r="AN51" s="337">
        <v>263724</v>
      </c>
      <c r="AO51" s="338">
        <v>65.900000000000006</v>
      </c>
      <c r="AP51" s="339">
        <v>90072</v>
      </c>
      <c r="AQ51" s="340">
        <v>13.3</v>
      </c>
      <c r="AR51" s="341">
        <v>52.6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569</v>
      </c>
      <c r="AM52" s="344">
        <v>2286633</v>
      </c>
      <c r="AN52" s="345">
        <v>157655</v>
      </c>
      <c r="AO52" s="346">
        <v>64.900000000000006</v>
      </c>
      <c r="AP52" s="347">
        <v>46083</v>
      </c>
      <c r="AQ52" s="348">
        <v>3.2</v>
      </c>
      <c r="AR52" s="349">
        <v>61.7</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570</v>
      </c>
      <c r="AL53" s="328"/>
      <c r="AM53" s="336">
        <v>3239001</v>
      </c>
      <c r="AN53" s="337">
        <v>226393</v>
      </c>
      <c r="AO53" s="338">
        <v>-14.2</v>
      </c>
      <c r="AP53" s="339">
        <v>88328</v>
      </c>
      <c r="AQ53" s="340">
        <v>-1.9</v>
      </c>
      <c r="AR53" s="341">
        <v>-12.3</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569</v>
      </c>
      <c r="AM54" s="344">
        <v>2135241</v>
      </c>
      <c r="AN54" s="345">
        <v>149244</v>
      </c>
      <c r="AO54" s="346">
        <v>-5.3</v>
      </c>
      <c r="AP54" s="347">
        <v>49013</v>
      </c>
      <c r="AQ54" s="348">
        <v>6.4</v>
      </c>
      <c r="AR54" s="349">
        <v>-11.7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571</v>
      </c>
      <c r="AL55" s="328"/>
      <c r="AM55" s="336">
        <v>5108101</v>
      </c>
      <c r="AN55" s="337">
        <v>363825</v>
      </c>
      <c r="AO55" s="338">
        <v>60.7</v>
      </c>
      <c r="AP55" s="339">
        <v>103390</v>
      </c>
      <c r="AQ55" s="340">
        <v>17.100000000000001</v>
      </c>
      <c r="AR55" s="341">
        <v>43.6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569</v>
      </c>
      <c r="AM56" s="344">
        <v>3322581</v>
      </c>
      <c r="AN56" s="345">
        <v>236651</v>
      </c>
      <c r="AO56" s="346">
        <v>58.6</v>
      </c>
      <c r="AP56" s="347">
        <v>51269</v>
      </c>
      <c r="AQ56" s="348">
        <v>4.5999999999999996</v>
      </c>
      <c r="AR56" s="349">
        <v>54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572</v>
      </c>
      <c r="AL57" s="328"/>
      <c r="AM57" s="336">
        <v>4840878</v>
      </c>
      <c r="AN57" s="337">
        <v>349119</v>
      </c>
      <c r="AO57" s="338">
        <v>-4</v>
      </c>
      <c r="AP57" s="339">
        <v>117234</v>
      </c>
      <c r="AQ57" s="340">
        <v>13.4</v>
      </c>
      <c r="AR57" s="341">
        <v>-17.399999999999999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569</v>
      </c>
      <c r="AM58" s="344">
        <v>3112163</v>
      </c>
      <c r="AN58" s="345">
        <v>224446</v>
      </c>
      <c r="AO58" s="346">
        <v>-5.2</v>
      </c>
      <c r="AP58" s="347">
        <v>59796</v>
      </c>
      <c r="AQ58" s="348">
        <v>16.600000000000001</v>
      </c>
      <c r="AR58" s="349">
        <v>-21.8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573</v>
      </c>
      <c r="AL59" s="328"/>
      <c r="AM59" s="336">
        <v>3630832</v>
      </c>
      <c r="AN59" s="337">
        <v>264541</v>
      </c>
      <c r="AO59" s="338">
        <v>-24.2</v>
      </c>
      <c r="AP59" s="339">
        <v>97758</v>
      </c>
      <c r="AQ59" s="340">
        <v>-16.600000000000001</v>
      </c>
      <c r="AR59" s="341">
        <v>-7.6</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569</v>
      </c>
      <c r="AM60" s="344">
        <v>744567</v>
      </c>
      <c r="AN60" s="345">
        <v>54249</v>
      </c>
      <c r="AO60" s="346">
        <v>-75.8</v>
      </c>
      <c r="AP60" s="347">
        <v>45946</v>
      </c>
      <c r="AQ60" s="348">
        <v>-23.2</v>
      </c>
      <c r="AR60" s="349">
        <v>-52.6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574</v>
      </c>
      <c r="AL61" s="350"/>
      <c r="AM61" s="351">
        <v>4128772</v>
      </c>
      <c r="AN61" s="352">
        <v>293520</v>
      </c>
      <c r="AO61" s="353">
        <v>16.8</v>
      </c>
      <c r="AP61" s="354">
        <v>99356</v>
      </c>
      <c r="AQ61" s="355">
        <v>5.0999999999999996</v>
      </c>
      <c r="AR61" s="341">
        <v>11.7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569</v>
      </c>
      <c r="AM62" s="344">
        <v>2320237</v>
      </c>
      <c r="AN62" s="345">
        <v>164449</v>
      </c>
      <c r="AO62" s="346">
        <v>7.4</v>
      </c>
      <c r="AP62" s="347">
        <v>50421</v>
      </c>
      <c r="AQ62" s="348">
        <v>1.5</v>
      </c>
      <c r="AR62" s="349">
        <v>5.9</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AShfID7snRnaHa7FpJurB/66VkQJBS99B1HumEOPAXulYXCPVmwGQ7opinwIRflM1n5IhOzdwEO5igK3mrsDRw==" saltValue="F0c52XCWwtB2DCWWbm1+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576</v>
      </c>
    </row>
    <row r="120" spans="125:125" ht="13.5" hidden="1" customHeight="1" x14ac:dyDescent="0.2"/>
    <row r="121" spans="125:125" ht="13.5" hidden="1" customHeight="1" x14ac:dyDescent="0.2">
      <c r="DU121" s="262"/>
    </row>
  </sheetData>
  <sheetProtection algorithmName="SHA-512" hashValue="2VQSopBcKcC97IUZtryq6S4jMbR+UIRqSQLUGXHmVlni2VJVXbNrhm/drXK4wdWLrReh8dWuv/BjXd4F5Gblyw==" saltValue="ZpwwPVxW6n6zALKNGQsc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577</v>
      </c>
    </row>
  </sheetData>
  <sheetProtection algorithmName="SHA-512" hashValue="pIT0iP2bHn2LkCva+IVfr15NGdaBnL1STB3asWnfI1wO1BJ0cuqGKD2AzEuiDCgf1omnq/3FnpQk0cyxVjhFzA==" saltValue="beogKRjWHQw/aBcCx+Bq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1"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578</v>
      </c>
      <c r="G46" s="8" t="s">
        <v>579</v>
      </c>
      <c r="H46" s="8" t="s">
        <v>580</v>
      </c>
      <c r="I46" s="8" t="s">
        <v>581</v>
      </c>
      <c r="J46" s="9" t="s">
        <v>582</v>
      </c>
    </row>
    <row r="47" spans="2:10" ht="57.75" customHeight="1" x14ac:dyDescent="0.2">
      <c r="B47" s="10"/>
      <c r="C47" s="1167" t="s">
        <v>3</v>
      </c>
      <c r="D47" s="1167"/>
      <c r="E47" s="1168"/>
      <c r="F47" s="11">
        <v>15.33</v>
      </c>
      <c r="G47" s="12">
        <v>16.510000000000002</v>
      </c>
      <c r="H47" s="12">
        <v>15.89</v>
      </c>
      <c r="I47" s="12">
        <v>15.32</v>
      </c>
      <c r="J47" s="13">
        <v>14.98</v>
      </c>
    </row>
    <row r="48" spans="2:10" ht="57.75" customHeight="1" x14ac:dyDescent="0.2">
      <c r="B48" s="14"/>
      <c r="C48" s="1169" t="s">
        <v>4</v>
      </c>
      <c r="D48" s="1169"/>
      <c r="E48" s="1170"/>
      <c r="F48" s="15">
        <v>1.5</v>
      </c>
      <c r="G48" s="16">
        <v>2.09</v>
      </c>
      <c r="H48" s="16">
        <v>2.5099999999999998</v>
      </c>
      <c r="I48" s="16">
        <v>2.88</v>
      </c>
      <c r="J48" s="17">
        <v>2.89</v>
      </c>
    </row>
    <row r="49" spans="2:10" ht="57.75" customHeight="1" thickBot="1" x14ac:dyDescent="0.25">
      <c r="B49" s="18"/>
      <c r="C49" s="1171" t="s">
        <v>5</v>
      </c>
      <c r="D49" s="1171"/>
      <c r="E49" s="1172"/>
      <c r="F49" s="19" t="s">
        <v>583</v>
      </c>
      <c r="G49" s="20">
        <v>0.55000000000000004</v>
      </c>
      <c r="H49" s="20" t="s">
        <v>584</v>
      </c>
      <c r="I49" s="20" t="s">
        <v>585</v>
      </c>
      <c r="J49" s="21">
        <v>7.0000000000000007E-2</v>
      </c>
    </row>
    <row r="50" spans="2:10" ht="13" x14ac:dyDescent="0.2"/>
  </sheetData>
  <sheetProtection algorithmName="SHA-512" hashValue="XQWhi1+mmvBVyoeWJOxJygbdTNhpYVqMdbb4dJMG2TZscL4Il412lONSAxOKj9J/j2wWFfUg18Lf45ULA3Oo0Q==" saltValue="CoIIjr2+2zb4hO7NdW+w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2023-02-20T06:36:44Z</dcterms:created>
  <dcterms:modified xsi:type="dcterms:W3CDTF">2023-10-17T10:01:18Z</dcterms:modified>
  <cp:category/>
</cp:coreProperties>
</file>