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09_財政状況資料集（財政一覧表、比較分析表）\R4（R3決算）\02_9月公表分\05_HP更新\がっちゃんこ(最終)\"/>
    </mc:Choice>
  </mc:AlternateContent>
  <bookViews>
    <workbookView xWindow="0" yWindow="0" windowWidth="15360" windowHeight="764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c r="AP63" i="12" l="1"/>
  <c r="AP23" i="12"/>
  <c r="V23" i="12"/>
  <c r="AA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W35" i="10"/>
  <c r="AM35" i="10"/>
  <c r="C35" i="10"/>
  <c r="CO34" i="10"/>
  <c r="CO35" i="10" s="1"/>
  <c r="BW34" i="10"/>
  <c r="AM34" i="10"/>
  <c r="U34" i="10"/>
  <c r="U35" i="10" s="1"/>
  <c r="U36" i="10" s="1"/>
  <c r="C34" i="10"/>
  <c r="BE34" i="10" s="1"/>
  <c r="BE35"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<sst xmlns="http://schemas.openxmlformats.org/spreadsheetml/2006/main" count="1085" uniqueCount="610">
  <si>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</si>
  <si>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</si>
  <si>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</si>
  <si>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</si>
  <si>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</si>
  <si>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</si>
  <si>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</si>
  <si>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</si>
  <si>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</si>
  <si>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</si>
  <si>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</si>
  <si>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</si>
  <si>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</si>
  <si>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</si>
  <si>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</si>
  <si>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</si>
  <si>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</si>
  <si>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</si>
  <si>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</si>
  <si>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</si>
  <si>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</si>
  <si>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</si>
  <si>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</si>
  <si>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</si>
  <si>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</si>
  <si>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</si>
  <si>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</si>
  <si>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</si>
  <si>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</si>
  <si>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</si>
  <si>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</si>
  <si>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</si>
  <si>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</si>
  <si>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</si>
  <si>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</si>
  <si>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</si>
  <si>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</si>
  <si>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</si>
  <si>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</si>
  <si>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</si>
  <si>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</si>
  <si>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</si>
  <si>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</si>
  <si>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</si>
  <si>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</si>
  <si>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</si>
  <si>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</si>
  <si>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</si>
  <si>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</si>
  <si>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</si>
  <si>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</si>
  <si>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</si>
  <si>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</si>
  <si>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</si>
  <si>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</si>
  <si>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</si>
  <si>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</si>
  <si>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</si>
  <si>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</si>
  <si>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</si>
  <si>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</si>
  <si>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</si>
  <si>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</si>
  <si>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</si>
  <si>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</si>
  <si>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</si>
  <si>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</si>
  <si>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</si>
  <si>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</si>
  <si>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</si>
  <si>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</si>
  <si>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</si>
  <si>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</si>
  <si>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</si>
  <si>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</si>
  <si>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</si>
  <si>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</si>
  <si>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</si>
  <si>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</si>
  <si>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</si>
  <si>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</si>
  <si>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</si>
  <si>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</si>
  <si>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</si>
  <si>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</si>
  <si>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</si>
  <si>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</si>
  <si>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</si>
  <si>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</si>
  <si>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</si>
  <si>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</si>
  <si>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</si>
  <si>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</si>
  <si>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</si>
  <si>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</si>
  <si>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</si>
  <si>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</si>
  <si>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</si>
  <si>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</si>
  <si>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</si>
  <si>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</si>
  <si>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</si>
  <si>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</si>
  <si>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</si>
  <si>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</si>
  <si>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</si>
  <si>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</si>
  <si>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</si>
  <si>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</si>
  <si>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</si>
  <si>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</si>
  <si>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</si>
  <si>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</si>
  <si>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</si>
  <si>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</si>
  <si>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</si>
  <si>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</si>
  <si>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</si>
  <si>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</si>
  <si>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</si>
  <si>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</si>
  <si>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</si>
  <si>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</si>
  <si>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</si>
  <si>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</si>
  <si>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</si>
  <si>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</si>
  <si>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</si>
  <si>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</si>
  <si>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</si>
  <si>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</si>
  <si>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</si>
  <si>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</si>
  <si>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</si>
  <si>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</si>
  <si>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</si>
  <si>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</si>
  <si>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</si>
  <si>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</si>
  <si>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</si>
  <si>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</si>
  <si>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</si>
  <si>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</si>
  <si>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</si>
  <si>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</si>
  <si>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</si>
  <si>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</si>
  <si>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</si>
  <si>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</si>
  <si>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</si>
  <si>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</si>
  <si>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</si>
  <si>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</si>
  <si>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</si>
  <si>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</si>
  <si>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</si>
  <si>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</si>
  <si>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</si>
  <si>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</si>
  <si>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</si>
  <si>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</si>
  <si>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</si>
  <si>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</si>
  <si>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</si>
  <si>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</si>
  <si>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</si>
  <si>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</si>
  <si>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</si>
  <si>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</si>
  <si>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</si>
  <si>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</si>
  <si>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</si>
  <si>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</si>
  <si>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</si>
  <si>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</si>
  <si>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</si>
  <si>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</si>
  <si>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</si>
  <si>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</si>
  <si>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</si>
  <si>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</si>
  <si>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</si>
  <si>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</si>
  <si>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</si>
  <si>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</si>
  <si>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</si>
  <si>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</si>
  <si>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</si>
  <si>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</si>
  <si>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</si>
  <si>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</si>
  <si>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</si>
  <si>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</si>
  <si>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</si>
  <si>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</si>
  <si>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</si>
  <si>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</si>
  <si>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</si>
  <si>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</si>
  <si>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</si>
  <si>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</si>
  <si>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</si>
  <si>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</si>
  <si>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</si>
  <si>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</si>
  <si>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</si>
  <si>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</si>
  <si>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</si>
  <si>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</si>
  <si>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</si>
  <si>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</si>
  <si>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</si>
  <si>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</si>
  <si>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</si>
  <si>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</si>
  <si>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</si>
  <si>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</si>
  <si>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</si>
  <si>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</si>
  <si>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</si>
  <si>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</si>
  <si>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</si>
  <si>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</si>
  <si>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</si>
  <si>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島根県美郷町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</si>
  <si>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</si>
  <si>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</si>
  <si>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</si>
  <si>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</si>
  <si>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</si>
  <si>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</si>
  <si>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</si>
  <si>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</si>
  <si>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</si>
  <si>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</si>
  <si>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</si>
  <si>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</si>
  <si>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</si>
  <si>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</si>
  <si>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</si>
  <si>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</si>
  <si>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</si>
  <si>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</si>
  <si>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</si>
  <si>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</si>
  <si>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</si>
  <si>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</si>
  <si>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</si>
  <si>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</si>
  <si>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</si>
  <si>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</si>
  <si>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</si>
  <si>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</si>
  <si>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</si>
  <si>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</si>
  <si>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</si>
  <si>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</si>
  <si>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</si>
  <si>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</si>
  <si>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</si>
  <si>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</si>
  <si>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</si>
  <si>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</si>
  <si>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</si>
  <si>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</si>
  <si>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</si>
  <si>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</si>
  <si>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</si>
  <si>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</si>
  <si>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</si>
  <si>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</si>
  <si>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</si>
  <si>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</si>
  <si>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</si>
  <si>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</si>
  <si>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</si>
  <si>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</si>
  <si>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</si>
  <si>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</si>
  <si>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</si>
  <si>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</si>
  <si>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</si>
  <si>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</si>
  <si>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</si>
  <si>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</si>
  <si>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</si>
  <si>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</si>
  <si>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</si>
  <si>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</si>
  <si>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</si>
  <si>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</si>
  <si>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</si>
  <si>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</si>
  <si>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</si>
  <si>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</si>
  <si>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</si>
  <si>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</si>
  <si>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</si>
  <si>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</si>
  <si>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</si>
  <si>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</si>
  <si>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</si>
  <si>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</si>
  <si>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</si>
  <si>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</si>
  <si>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</si>
  <si>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</si>
  <si>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</si>
  <si>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</si>
  <si>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</si>
  <si>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</si>
  <si>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</si>
  <si>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</si>
  <si>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</si>
  <si>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</si>
  <si>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</si>
  <si>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</si>
  <si>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</si>
  <si>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</si>
  <si>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</si>
  <si>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</si>
  <si>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</si>
  <si>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</si>
  <si>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</si>
  <si>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</si>
  <si>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</si>
  <si>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</si>
  <si>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</si>
  <si>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</si>
  <si>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</si>
  <si>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</si>
  <si>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</si>
  <si>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</si>
  <si>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</si>
  <si>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</si>
  <si>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</si>
  <si>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</si>
  <si>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</si>
  <si>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</si>
  <si>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</si>
  <si>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</si>
  <si>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</si>
  <si>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</si>
  <si>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</si>
  <si>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</si>
  <si>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</si>
  <si>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</si>
  <si>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</si>
  <si>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</si>
  <si>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</si>
  <si>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</si>
  <si>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</si>
  <si>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</si>
  <si>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</si>
  <si>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</si>
  <si>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</si>
  <si>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</si>
  <si>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</si>
  <si>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</si>
  <si>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</si>
  <si>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</si>
  <si>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</si>
  <si>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</si>
  <si>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</si>
  <si>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</si>
  <si>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</si>
  <si>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</si>
  <si>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</si>
  <si>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</si>
  <si>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</si>
  <si>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</si>
  <si>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</si>
  <si>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</si>
  <si>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</si>
  <si>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</si>
  <si>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</si>
  <si>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</si>
  <si>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</si>
  <si>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</si>
  <si>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</si>
  <si>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島根県美郷町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</si>
  <si>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</si>
  <si>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</si>
  <si>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</si>
  <si>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</si>
  <si>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</si>
  <si>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</si>
  <si>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</si>
  <si>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</si>
  <si>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</si>
  <si>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</si>
  <si>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</si>
  <si>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</si>
  <si>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</si>
  <si>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</si>
  <si>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</si>
  <si>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</si>
  <si>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</si>
  <si>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</si>
  <si>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</si>
  <si>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</si>
  <si>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</si>
  <si>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君谷診療所特別会計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</si>
  <si>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</si>
  <si>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</si>
  <si>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</si>
  <si>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</si>
  <si>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</si>
  <si>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</si>
  <si>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</si>
  <si>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</si>
  <si>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</si>
  <si>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</si>
  <si>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</si>
  <si>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</si>
  <si>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</si>
  <si>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</si>
  <si>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</si>
  <si>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</si>
  <si>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</si>
  <si>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</si>
  <si>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</si>
  <si>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</si>
  <si>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</si>
  <si>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</si>
  <si>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</si>
  <si>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</si>
  <si>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</si>
  <si>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</si>
  <si>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</si>
  <si>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</si>
  <si>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</si>
  <si>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</si>
  <si>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</si>
  <si>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</si>
  <si>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</si>
  <si>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</si>
  <si>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</si>
  <si>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</si>
  <si>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</si>
  <si>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</si>
  <si>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</si>
  <si>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</si>
  <si>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</si>
  <si>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</si>
  <si>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</si>
  <si>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</si>
  <si>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</si>
  <si>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</si>
  <si>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</si>
  <si>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</si>
  <si>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</si>
  <si>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</si>
  <si>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</si>
  <si>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</si>
  <si>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</si>
  <si>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</si>
  <si>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</si>
  <si>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</si>
  <si>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</si>
  <si>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</si>
  <si>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</si>
  <si>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</si>
  <si>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</si>
  <si>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</si>
  <si>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</si>
  <si>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</si>
  <si>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</si>
  <si>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</si>
  <si>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</si>
  <si>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</si>
  <si>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</si>
  <si>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</si>
  <si>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</si>
  <si>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</si>
  <si>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</si>
  <si>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</si>
  <si>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</si>
  <si>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</si>
  <si>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</si>
  <si>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</si>
  <si>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</si>
  <si>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</si>
  <si>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</si>
  <si>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</si>
  <si>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</si>
  <si>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</si>
  <si>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</si>
  <si>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</si>
  <si>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</si>
  <si>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</si>
  <si>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</si>
  <si>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</si>
  <si>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</si>
  <si>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</si>
  <si>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</si>
  <si>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</si>
  <si>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</si>
  <si>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</si>
  <si>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</si>
  <si>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</si>
  <si>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</si>
  <si>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</si>
  <si>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</si>
  <si>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</si>
  <si>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</si>
  <si>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</si>
  <si>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</si>
  <si>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</si>
  <si>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</si>
  <si>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</si>
  <si>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</si>
  <si>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</si>
  <si>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</si>
  <si>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</si>
  <si>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</si>
  <si>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</si>
  <si>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</si>
  <si>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</si>
  <si>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</si>
  <si>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</si>
  <si>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</si>
  <si>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</si>
  <si>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</si>
  <si>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</si>
  <si>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</si>
  <si>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</si>
  <si>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</si>
  <si>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</si>
  <si>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</si>
  <si>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</si>
  <si>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</si>
  <si>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</si>
  <si>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</si>
  <si>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</si>
  <si>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</si>
  <si>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</si>
  <si>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</si>
  <si>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</si>
  <si>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</si>
  <si>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</si>
  <si>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</si>
  <si>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</si>
  <si>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</si>
  <si>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</si>
  <si>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</si>
  <si>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</si>
  <si>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</si>
  <si>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</si>
  <si>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</si>
  <si>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</si>
  <si>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</si>
  <si>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</si>
  <si>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</si>
  <si>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</si>
  <si>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</si>
  <si>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</si>
  <si>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</si>
  <si>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</si>
  <si>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</si>
  <si>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</si>
  <si>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</si>
  <si>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</si>
  <si>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</si>
  <si>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</si>
  <si>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</si>
  <si>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</si>
  <si>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</si>
  <si>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</si>
  <si>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</si>
  <si>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</si>
  <si>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1.29</t>
  </si>
  <si>
    <t>▲ 3.30</t>
  </si>
  <si>
    <t>▲ 1.78</t>
  </si>
  <si>
    <t>一般会計</t>
  </si>
  <si>
    <t>後期高齢者医療特別会計</t>
  </si>
  <si>
    <t>住宅新築資金等貸付事業特別会計</t>
  </si>
  <si>
    <t>簡易水道事業特別会計</t>
  </si>
  <si>
    <t>国民健康保険特別会計</t>
  </si>
  <si>
    <t>▲ 0.08</t>
  </si>
  <si>
    <t>下水道事業特別会計</t>
  </si>
  <si>
    <t>君谷診療所特別会計</t>
  </si>
  <si>
    <t>国民健康保険診療所特別会計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</si>
  <si>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</si>
  <si>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</si>
  <si>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</si>
  <si>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</si>
  <si>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</si>
  <si>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</si>
  <si>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</si>
  <si>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</si>
  <si>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</si>
  <si>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グリーンロードだいわ</t>
  </si>
  <si>
    <t>美郷町開発公社</t>
    <rPh sb="0" eb="3">
      <t>ミサトチョウ</t>
    </rPh>
    <rPh sb="3" eb="5">
      <t>カイハツ</t>
    </rPh>
    <rPh sb="5" eb="7">
      <t>コウシャ</t>
    </rPh>
    <phoneticPr fontId="19"/>
  </si>
  <si>
    <t>地域振興基金</t>
    <rPh sb="0" eb="6">
      <t>チイキシンコウキキン</t>
    </rPh>
    <phoneticPr fontId="5"/>
  </si>
  <si>
    <t>公共施設維持管理基金</t>
    <rPh sb="0" eb="4">
      <t>コウキョウシセツ</t>
    </rPh>
    <rPh sb="4" eb="10">
      <t>イジカンリキキン</t>
    </rPh>
    <phoneticPr fontId="5"/>
  </si>
  <si>
    <t>電算機器管理基金</t>
    <rPh sb="0" eb="4">
      <t>デンサンキキ</t>
    </rPh>
    <rPh sb="4" eb="6">
      <t>カンリ</t>
    </rPh>
    <rPh sb="6" eb="8">
      <t>キキン</t>
    </rPh>
    <phoneticPr fontId="5"/>
  </si>
  <si>
    <t>がんばれ美郷町寄付基金</t>
    <rPh sb="4" eb="7">
      <t>ミサトチョウ</t>
    </rPh>
    <rPh sb="7" eb="11">
      <t>キフキキン</t>
    </rPh>
    <phoneticPr fontId="5"/>
  </si>
  <si>
    <t>地域福祉振興基金</t>
    <rPh sb="0" eb="2">
      <t>チイキ</t>
    </rPh>
    <rPh sb="2" eb="4">
      <t>フクシ</t>
    </rPh>
    <rPh sb="4" eb="8">
      <t>シンコウキキン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</si>
  <si>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</si>
  <si>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</si>
  <si>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有形固定資産減価償却率が低かったが、ここ数年で平均値に近づいてきている。学校施設、公民館等合併前からの公共施設の老朽化が進んでいるといえる。人口減による施設の建て替えは現実的でなく、人口規模に見合った施設の複合化・集約化を公共施設等総合管理計画に基づき行う必要がある。将来負担率はここ数年地方債の発行額が大きく、地方債現在高が増加しているためそれに伴い上昇している。</t>
    <rPh sb="0" eb="4">
      <t>ルイジダンタイ</t>
    </rPh>
    <rPh sb="5" eb="7">
      <t>ヒカク</t>
    </rPh>
    <rPh sb="29" eb="31">
      <t>スウネン</t>
    </rPh>
    <rPh sb="32" eb="35">
      <t>ヘイキンチ</t>
    </rPh>
    <rPh sb="36" eb="37">
      <t>チカ</t>
    </rPh>
    <rPh sb="60" eb="64">
      <t>コウキョウシセツ</t>
    </rPh>
    <rPh sb="65" eb="68">
      <t>ロウキュウカ</t>
    </rPh>
    <rPh sb="69" eb="70">
      <t>スス</t>
    </rPh>
    <rPh sb="79" eb="82">
      <t>ジンコウゲン</t>
    </rPh>
    <rPh sb="85" eb="87">
      <t>シセツ</t>
    </rPh>
    <rPh sb="88" eb="89">
      <t>タ</t>
    </rPh>
    <rPh sb="90" eb="91">
      <t>カ</t>
    </rPh>
    <rPh sb="93" eb="96">
      <t>ゲンジツテキ</t>
    </rPh>
    <rPh sb="100" eb="104">
      <t>ジンコウキボ</t>
    </rPh>
    <rPh sb="105" eb="107">
      <t>ミア</t>
    </rPh>
    <rPh sb="109" eb="111">
      <t>シセツ</t>
    </rPh>
    <rPh sb="112" eb="115">
      <t>フクゴウカ</t>
    </rPh>
    <rPh sb="116" eb="119">
      <t>シュウヤクカ</t>
    </rPh>
    <rPh sb="120" eb="124">
      <t>コウキョウシセツ</t>
    </rPh>
    <rPh sb="124" eb="125">
      <t>トウ</t>
    </rPh>
    <rPh sb="143" eb="148">
      <t>ショウライフタンリツ</t>
    </rPh>
    <rPh sb="151" eb="153">
      <t>スウネン</t>
    </rPh>
    <rPh sb="153" eb="156">
      <t>チホウサイ</t>
    </rPh>
    <rPh sb="157" eb="160">
      <t>ハッコウガク</t>
    </rPh>
    <rPh sb="161" eb="162">
      <t>オオ</t>
    </rPh>
    <rPh sb="165" eb="168">
      <t>チホウサイ</t>
    </rPh>
    <rPh sb="168" eb="170">
      <t>ゲンザイ</t>
    </rPh>
    <rPh sb="170" eb="171">
      <t>ダカ</t>
    </rPh>
    <rPh sb="172" eb="174">
      <t>ゾウカ</t>
    </rPh>
    <rPh sb="183" eb="184">
      <t>トモナ</t>
    </rPh>
    <rPh sb="185" eb="187">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</si>
  <si>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</si>
  <si>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</si>
  <si>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</si>
  <si>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</si>
  <si>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</si>
  <si>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</si>
  <si>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に比べてかなり実質公債費比率は高く、特にここ数年は防災拠点整備事業やIP告知端末の更新、可燃ごみ処理施設の更新といった大型の事業実施に伴い償却分を上回る地方債の発行が続いており、地方債残高が増加している。R3年度は充当可能財源の減や交付税算入公債費の減も影響し、将来負担比率は増加している。起債を財源とする事業の平準化、他の財源への振替などを検討する必要がある。</t>
    <rPh sb="0" eb="4">
      <t>ルイジダンタイ</t>
    </rPh>
    <rPh sb="5" eb="6">
      <t>クラ</t>
    </rPh>
    <rPh sb="19" eb="20">
      <t>タカ</t>
    </rPh>
    <rPh sb="22" eb="23">
      <t>トク</t>
    </rPh>
    <rPh sb="26" eb="28">
      <t>スウネン</t>
    </rPh>
    <rPh sb="29" eb="37">
      <t>ボウサイキョテンセイビジギョウ</t>
    </rPh>
    <rPh sb="40" eb="44">
      <t>コクチタンマツ</t>
    </rPh>
    <rPh sb="45" eb="47">
      <t>コウシン</t>
    </rPh>
    <rPh sb="48" eb="50">
      <t>カネン</t>
    </rPh>
    <rPh sb="52" eb="56">
      <t>ショリシセツ</t>
    </rPh>
    <rPh sb="57" eb="59">
      <t>コウシン</t>
    </rPh>
    <rPh sb="63" eb="65">
      <t>オオガタ</t>
    </rPh>
    <rPh sb="66" eb="68">
      <t>ジギョウ</t>
    </rPh>
    <rPh sb="68" eb="70">
      <t>ジッシ</t>
    </rPh>
    <rPh sb="71" eb="72">
      <t>トモナ</t>
    </rPh>
    <rPh sb="80" eb="83">
      <t>チホウサイ</t>
    </rPh>
    <rPh sb="84" eb="86">
      <t>ハッコウ</t>
    </rPh>
    <rPh sb="87" eb="88">
      <t>ツヅ</t>
    </rPh>
    <rPh sb="108" eb="110">
      <t>ネンド</t>
    </rPh>
    <rPh sb="111" eb="117">
      <t>ジュウトウカノウザイゲン</t>
    </rPh>
    <rPh sb="118" eb="119">
      <t>ゲン</t>
    </rPh>
    <rPh sb="120" eb="123">
      <t>コウフゼイ</t>
    </rPh>
    <rPh sb="135" eb="137">
      <t>ショウライ</t>
    </rPh>
    <rPh sb="149" eb="151">
      <t>キサイ</t>
    </rPh>
    <rPh sb="152" eb="154">
      <t>ザイゲン</t>
    </rPh>
    <rPh sb="157" eb="159">
      <t>ジギョウ</t>
    </rPh>
    <rPh sb="160" eb="163">
      <t>ヘイジュンカ</t>
    </rPh>
    <rPh sb="164" eb="165">
      <t>タ</t>
    </rPh>
    <rPh sb="166" eb="168">
      <t>ザイゲン</t>
    </rPh>
    <rPh sb="170" eb="172">
      <t>フリカエ</t>
    </rPh>
    <rPh sb="175" eb="177">
      <t>ケントウ</t>
    </rPh>
    <rPh sb="179" eb="181">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</si>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</sst>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85"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902C-4106-97D5-0E94E405CA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195052</c:v>
                </c:pt>
                <c:pt idx="1">
                  <c:v>233796</c:v>
                </c:pt>
                <c:pt idx="2">
                  <c:v>263330</c:v>
                </c:pt>
                <c:pt idx="3">
                  <c:v>350008</c:v>
                </c:pt>
                <c:pt idx="4">
                  <c:v>455848</c:v>
                </c:pt>
              </c:numCache>
            </c:numRef>
          </c:val>
          <c:smooth val="0"/>
          <c:extLst>
            <c:ext xmlns:c16="http://schemas.microsoft.com/office/drawing/2014/chart" uri="{C3380CC4-5D6E-409C-BE32-E72D297353CC}">
              <c16:uniqueId val="{00000001-902C-4106-97D5-0E94E405CA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3.63</c:v>
                </c:pt>
                <c:pt idx="1">
                  <c:v>0.9</c:v>
                </c:pt>
                <c:pt idx="2">
                  <c:v>1.21</c:v>
                </c:pt>
                <c:pt idx="3">
                  <c:v>2.4300000000000002</c:v>
                </c:pt>
                <c:pt idx="4">
                  <c:v>4.68</c:v>
                </c:pt>
              </c:numCache>
            </c:numRef>
          </c:val>
          <c:extLst>
            <c:ext xmlns:c16="http://schemas.microsoft.com/office/drawing/2014/chart" uri="{C3380CC4-5D6E-409C-BE32-E72D297353CC}">
              <c16:uniqueId val="{00000000-6013-44E1-9712-326BF47E87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31.01</c:v>
                </c:pt>
                <c:pt idx="1">
                  <c:v>31.28</c:v>
                </c:pt>
                <c:pt idx="2">
                  <c:v>29.19</c:v>
                </c:pt>
                <c:pt idx="3">
                  <c:v>28.38</c:v>
                </c:pt>
                <c:pt idx="4">
                  <c:v>26.69</c:v>
                </c:pt>
              </c:numCache>
            </c:numRef>
          </c:val>
          <c:extLst>
            <c:ext xmlns:c16="http://schemas.microsoft.com/office/drawing/2014/chart" uri="{C3380CC4-5D6E-409C-BE32-E72D297353CC}">
              <c16:uniqueId val="{00000001-6013-44E1-9712-326BF47E87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-1.29</c:v>
                </c:pt>
                <c:pt idx="1">
                  <c:v>-3.3</c:v>
                </c:pt>
                <c:pt idx="2">
                  <c:v>-1.78</c:v>
                </c:pt>
                <c:pt idx="3">
                  <c:v>1.26</c:v>
                </c:pt>
                <c:pt idx="4">
                  <c:v>2.39</c:v>
                </c:pt>
              </c:numCache>
            </c:numRef>
          </c:val>
          <c:smooth val="0"/>
          <c:extLst>
            <c:ext xmlns:c16="http://schemas.microsoft.com/office/drawing/2014/chart" uri="{C3380CC4-5D6E-409C-BE32-E72D297353CC}">
              <c16:uniqueId val="{00000002-6013-44E1-9712-326BF47E87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B3-451F-BAC4-230BCF1E14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B3-451F-BAC4-230BCF1E1431}"/>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1B3-451F-BAC4-230BCF1E1431}"/>
            </c:ext>
          </c:extLst>
        </c:ser>
        <c:ser>
          <c:idx val="3"/>
          <c:order val="3"/>
          <c:tx>
            <c:strRef>
              <c:f>データシート!$A$30</c:f>
              <c:strCache>
                <c:ptCount val="1"/>
                <c:pt idx="0">
                  <c:v>君谷診療所特別会計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1B3-451F-BAC4-230BCF1E143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1B3-451F-BAC4-230BCF1E143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0.08</c:v>
                </c:pt>
                <c:pt idx="3">
                  <c:v>#N/A</c:v>
                </c:pt>
                <c:pt idx="4">
                  <c:v>#N/A</c:v>
                </c:pt>
                <c:pt idx="5">
                  <c:v>0</c:v>
                </c:pt>
                <c:pt idx="6">
                  <c:v>#N/A</c:v>
                </c:pt>
                <c:pt idx="7">
                  <c:v>0</c:v>
                </c:pt>
                <c:pt idx="8">
                  <c:v>#N/A</c:v>
                </c:pt>
                <c:pt idx="9">
                  <c:v>0.05</c:v>
                </c:pt>
              </c:numCache>
            </c:numRef>
          </c:val>
          <c:extLst>
            <c:ext xmlns:c16="http://schemas.microsoft.com/office/drawing/2014/chart" uri="{C3380CC4-5D6E-409C-BE32-E72D297353CC}">
              <c16:uniqueId val="{00000005-D1B3-451F-BAC4-230BCF1E1431}"/>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0.18</c:v>
                </c:pt>
              </c:numCache>
            </c:numRef>
          </c:val>
          <c:extLst>
            <c:ext xmlns:c16="http://schemas.microsoft.com/office/drawing/2014/chart" uri="{C3380CC4-5D6E-409C-BE32-E72D297353CC}">
              <c16:uniqueId val="{00000006-D1B3-451F-BAC4-230BCF1E1431}"/>
            </c:ext>
          </c:extLst>
        </c:ser>
        <c:ser>
          <c:idx val="7"/>
          <c:order val="7"/>
          <c:tx>
            <c:strRef>
              <c:f>データシート!$A$34</c:f>
              <c:strCache>
                <c:ptCount val="1"/>
                <c:pt idx="0">
                  <c:v>住宅新築資金等貸付事業特別会計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0.02</c:v>
                </c:pt>
                <c:pt idx="2">
                  <c:v>#N/A</c:v>
                </c:pt>
                <c:pt idx="3">
                  <c:v>0.05</c:v>
                </c:pt>
                <c:pt idx="4">
                  <c:v>#N/A</c:v>
                </c:pt>
                <c:pt idx="5">
                  <c:v>0.11</c:v>
                </c:pt>
                <c:pt idx="6">
                  <c:v>#N/A</c:v>
                </c:pt>
                <c:pt idx="7">
                  <c:v>0.17</c:v>
                </c:pt>
                <c:pt idx="8">
                  <c:v>#N/A</c:v>
                </c:pt>
                <c:pt idx="9">
                  <c:v>0.2</c:v>
                </c:pt>
              </c:numCache>
            </c:numRef>
          </c:val>
          <c:extLst>
            <c:ext xmlns:c16="http://schemas.microsoft.com/office/drawing/2014/chart" uri="{C3380CC4-5D6E-409C-BE32-E72D297353CC}">
              <c16:uniqueId val="{00000007-D1B3-451F-BAC4-230BCF1E1431}"/>
            </c:ext>
          </c:extLst>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0.11</c:v>
                </c:pt>
                <c:pt idx="2">
                  <c:v>#N/A</c:v>
                </c:pt>
                <c:pt idx="3">
                  <c:v>0</c:v>
                </c:pt>
                <c:pt idx="4">
                  <c:v>#N/A</c:v>
                </c:pt>
                <c:pt idx="5">
                  <c:v>0.27</c:v>
                </c:pt>
                <c:pt idx="6">
                  <c:v>#N/A</c:v>
                </c:pt>
                <c:pt idx="7">
                  <c:v>0.11</c:v>
                </c:pt>
                <c:pt idx="8">
                  <c:v>#N/A</c:v>
                </c:pt>
                <c:pt idx="9">
                  <c:v>0.22</c:v>
                </c:pt>
              </c:numCache>
            </c:numRef>
          </c:val>
          <c:extLst>
            <c:ext xmlns:c16="http://schemas.microsoft.com/office/drawing/2014/chart" uri="{C3380CC4-5D6E-409C-BE32-E72D297353CC}">
              <c16:uniqueId val="{00000008-D1B3-451F-BAC4-230BCF1E14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c:v>
                </c:pt>
                <c:pt idx="2">
                  <c:v>#N/A</c:v>
                </c:pt>
                <c:pt idx="3">
                  <c:v>0.85</c:v>
                </c:pt>
                <c:pt idx="4">
                  <c:v>#N/A</c:v>
                </c:pt>
                <c:pt idx="5">
                  <c:v>1.0900000000000001</c:v>
                </c:pt>
                <c:pt idx="6">
                  <c:v>#N/A</c:v>
                </c:pt>
                <c:pt idx="7">
                  <c:v>2.25</c:v>
                </c:pt>
                <c:pt idx="8">
                  <c:v>#N/A</c:v>
                </c:pt>
                <c:pt idx="9">
                  <c:v>4.47</c:v>
                </c:pt>
              </c:numCache>
            </c:numRef>
          </c:val>
          <c:extLst>
            <c:ext xmlns:c16="http://schemas.microsoft.com/office/drawing/2014/chart" uri="{C3380CC4-5D6E-409C-BE32-E72D297353CC}">
              <c16:uniqueId val="{00000009-D1B3-451F-BAC4-230BCF1E14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1088</c:v>
                </c:pt>
                <c:pt idx="5">
                  <c:v>1057</c:v>
                </c:pt>
                <c:pt idx="8">
                  <c:v>1075</c:v>
                </c:pt>
                <c:pt idx="11">
                  <c:v>1049</c:v>
                </c:pt>
                <c:pt idx="14">
                  <c:v>1018</c:v>
                </c:pt>
              </c:numCache>
            </c:numRef>
          </c:val>
          <c:extLst>
            <c:ext xmlns:c16="http://schemas.microsoft.com/office/drawing/2014/chart" uri="{C3380CC4-5D6E-409C-BE32-E72D297353CC}">
              <c16:uniqueId val="{00000000-DF60-4B9A-80E3-B18633A862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60-4B9A-80E3-B18633A862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c:v>
                </c:pt>
                <c:pt idx="3">
                  <c:v>20</c:v>
                </c:pt>
                <c:pt idx="6">
                  <c:v>19</c:v>
                </c:pt>
                <c:pt idx="9">
                  <c:v>20</c:v>
                </c:pt>
                <c:pt idx="12">
                  <c:v>20</c:v>
                </c:pt>
              </c:numCache>
            </c:numRef>
          </c:val>
          <c:extLst>
            <c:ext xmlns:c16="http://schemas.microsoft.com/office/drawing/2014/chart" uri="{C3380CC4-5D6E-409C-BE32-E72D297353CC}">
              <c16:uniqueId val="{00000002-DF60-4B9A-80E3-B18633A862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31</c:v>
                </c:pt>
                <c:pt idx="6">
                  <c:v>33</c:v>
                </c:pt>
                <c:pt idx="9">
                  <c:v>36</c:v>
                </c:pt>
                <c:pt idx="12">
                  <c:v>19</c:v>
                </c:pt>
              </c:numCache>
            </c:numRef>
          </c:val>
          <c:extLst>
            <c:ext xmlns:c16="http://schemas.microsoft.com/office/drawing/2014/chart" uri="{C3380CC4-5D6E-409C-BE32-E72D297353CC}">
              <c16:uniqueId val="{00000003-DF60-4B9A-80E3-B18633A862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183</c:v>
                </c:pt>
                <c:pt idx="3">
                  <c:v>188</c:v>
                </c:pt>
                <c:pt idx="6">
                  <c:v>186</c:v>
                </c:pt>
                <c:pt idx="9">
                  <c:v>189</c:v>
                </c:pt>
                <c:pt idx="12">
                  <c:v>191</c:v>
                </c:pt>
              </c:numCache>
            </c:numRef>
          </c:val>
          <c:extLst>
            <c:ext xmlns:c16="http://schemas.microsoft.com/office/drawing/2014/chart" uri="{C3380CC4-5D6E-409C-BE32-E72D297353CC}">
              <c16:uniqueId val="{00000004-DF60-4B9A-80E3-B18633A862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60-4B9A-80E3-B18633A862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60-4B9A-80E3-B18633A862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1155</c:v>
                </c:pt>
                <c:pt idx="3">
                  <c:v>1137</c:v>
                </c:pt>
                <c:pt idx="6">
                  <c:v>1177</c:v>
                </c:pt>
                <c:pt idx="9">
                  <c:v>1156</c:v>
                </c:pt>
                <c:pt idx="12">
                  <c:v>1149</c:v>
                </c:pt>
              </c:numCache>
            </c:numRef>
          </c:val>
          <c:extLst>
            <c:ext xmlns:c16="http://schemas.microsoft.com/office/drawing/2014/chart" uri="{C3380CC4-5D6E-409C-BE32-E72D297353CC}">
              <c16:uniqueId val="{00000007-DF60-4B9A-80E3-B18633A862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298</c:v>
                </c:pt>
                <c:pt idx="2">
                  <c:v>#N/A</c:v>
                </c:pt>
                <c:pt idx="3">
                  <c:v>#N/A</c:v>
                </c:pt>
                <c:pt idx="4">
                  <c:v>319</c:v>
                </c:pt>
                <c:pt idx="5">
                  <c:v>#N/A</c:v>
                </c:pt>
                <c:pt idx="6">
                  <c:v>#N/A</c:v>
                </c:pt>
                <c:pt idx="7">
                  <c:v>340</c:v>
                </c:pt>
                <c:pt idx="8">
                  <c:v>#N/A</c:v>
                </c:pt>
                <c:pt idx="9">
                  <c:v>#N/A</c:v>
                </c:pt>
                <c:pt idx="10">
                  <c:v>352</c:v>
                </c:pt>
                <c:pt idx="11">
                  <c:v>#N/A</c:v>
                </c:pt>
                <c:pt idx="12">
                  <c:v>#N/A</c:v>
                </c:pt>
                <c:pt idx="13">
                  <c:v>361</c:v>
                </c:pt>
                <c:pt idx="14">
                  <c:v>#N/A</c:v>
                </c:pt>
              </c:numCache>
            </c:numRef>
          </c:val>
          <c:smooth val="0"/>
          <c:extLst>
            <c:ext xmlns:c16="http://schemas.microsoft.com/office/drawing/2014/chart" uri="{C3380CC4-5D6E-409C-BE32-E72D297353CC}">
              <c16:uniqueId val="{00000008-DF60-4B9A-80E3-B18633A862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8133</c:v>
                </c:pt>
                <c:pt idx="5">
                  <c:v>7937</c:v>
                </c:pt>
                <c:pt idx="8">
                  <c:v>8011</c:v>
                </c:pt>
                <c:pt idx="11">
                  <c:v>8551</c:v>
                </c:pt>
                <c:pt idx="14">
                  <c:v>8075</c:v>
                </c:pt>
              </c:numCache>
            </c:numRef>
          </c:val>
          <c:extLst>
            <c:ext xmlns:c16="http://schemas.microsoft.com/office/drawing/2014/chart" uri="{C3380CC4-5D6E-409C-BE32-E72D297353CC}">
              <c16:uniqueId val="{00000000-6775-40CB-866A-9DE84161D5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387</c:v>
                </c:pt>
                <c:pt idx="5">
                  <c:v>308</c:v>
                </c:pt>
                <c:pt idx="8">
                  <c:v>254</c:v>
                </c:pt>
                <c:pt idx="11">
                  <c:v>195</c:v>
                </c:pt>
                <c:pt idx="14">
                  <c:v>156</c:v>
                </c:pt>
              </c:numCache>
            </c:numRef>
          </c:val>
          <c:extLst>
            <c:ext xmlns:c16="http://schemas.microsoft.com/office/drawing/2014/chart" uri="{C3380CC4-5D6E-409C-BE32-E72D297353CC}">
              <c16:uniqueId val="{00000001-6775-40CB-866A-9DE84161D5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2722</c:v>
                </c:pt>
                <c:pt idx="5">
                  <c:v>2692</c:v>
                </c:pt>
                <c:pt idx="8">
                  <c:v>2685</c:v>
                </c:pt>
                <c:pt idx="11">
                  <c:v>2377</c:v>
                </c:pt>
                <c:pt idx="14">
                  <c:v>2693</c:v>
                </c:pt>
              </c:numCache>
            </c:numRef>
          </c:val>
          <c:extLst>
            <c:ext xmlns:c16="http://schemas.microsoft.com/office/drawing/2014/chart" uri="{C3380CC4-5D6E-409C-BE32-E72D297353CC}">
              <c16:uniqueId val="{00000002-6775-40CB-866A-9DE84161D5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75-40CB-866A-9DE84161D5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75-40CB-866A-9DE84161D5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75-40CB-866A-9DE84161D5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1323</c:v>
                </c:pt>
                <c:pt idx="3">
                  <c:v>1350</c:v>
                </c:pt>
                <c:pt idx="6">
                  <c:v>1337</c:v>
                </c:pt>
                <c:pt idx="9">
                  <c:v>1332</c:v>
                </c:pt>
                <c:pt idx="12">
                  <c:v>1294</c:v>
                </c:pt>
              </c:numCache>
            </c:numRef>
          </c:val>
          <c:extLst>
            <c:ext xmlns:c16="http://schemas.microsoft.com/office/drawing/2014/chart" uri="{C3380CC4-5D6E-409C-BE32-E72D297353CC}">
              <c16:uniqueId val="{00000006-6775-40CB-866A-9DE84161D5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186</c:v>
                </c:pt>
                <c:pt idx="3">
                  <c:v>152</c:v>
                </c:pt>
                <c:pt idx="6">
                  <c:v>130</c:v>
                </c:pt>
                <c:pt idx="9">
                  <c:v>70</c:v>
                </c:pt>
                <c:pt idx="12">
                  <c:v>58</c:v>
                </c:pt>
              </c:numCache>
            </c:numRef>
          </c:val>
          <c:extLst>
            <c:ext xmlns:c16="http://schemas.microsoft.com/office/drawing/2014/chart" uri="{C3380CC4-5D6E-409C-BE32-E72D297353CC}">
              <c16:uniqueId val="{00000007-6775-40CB-866A-9DE84161D5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2096</c:v>
                </c:pt>
                <c:pt idx="3">
                  <c:v>2093</c:v>
                </c:pt>
                <c:pt idx="6">
                  <c:v>1956</c:v>
                </c:pt>
                <c:pt idx="9">
                  <c:v>1875</c:v>
                </c:pt>
                <c:pt idx="12">
                  <c:v>1789</c:v>
                </c:pt>
              </c:numCache>
            </c:numRef>
          </c:val>
          <c:extLst>
            <c:ext xmlns:c16="http://schemas.microsoft.com/office/drawing/2014/chart" uri="{C3380CC4-5D6E-409C-BE32-E72D297353CC}">
              <c16:uniqueId val="{00000008-6775-40CB-866A-9DE84161D5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102</c:v>
                </c:pt>
                <c:pt idx="3">
                  <c:v>83</c:v>
                </c:pt>
                <c:pt idx="6">
                  <c:v>66</c:v>
                </c:pt>
                <c:pt idx="9">
                  <c:v>46</c:v>
                </c:pt>
                <c:pt idx="12">
                  <c:v>25</c:v>
                </c:pt>
              </c:numCache>
            </c:numRef>
          </c:val>
          <c:extLst>
            <c:ext xmlns:c16="http://schemas.microsoft.com/office/drawing/2014/chart" uri="{C3380CC4-5D6E-409C-BE32-E72D297353CC}">
              <c16:uniqueId val="{00000009-6775-40CB-866A-9DE84161D5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9615</c:v>
                </c:pt>
                <c:pt idx="3">
                  <c:v>9499</c:v>
                </c:pt>
                <c:pt idx="6">
                  <c:v>9632</c:v>
                </c:pt>
                <c:pt idx="9">
                  <c:v>10166</c:v>
                </c:pt>
                <c:pt idx="12">
                  <c:v>10504</c:v>
                </c:pt>
              </c:numCache>
            </c:numRef>
          </c:val>
          <c:extLst>
            <c:ext xmlns:c16="http://schemas.microsoft.com/office/drawing/2014/chart" uri="{C3380CC4-5D6E-409C-BE32-E72D297353CC}">
              <c16:uniqueId val="{0000000A-6775-40CB-866A-9DE84161D5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2078</c:v>
                </c:pt>
                <c:pt idx="2">
                  <c:v>#N/A</c:v>
                </c:pt>
                <c:pt idx="3">
                  <c:v>#N/A</c:v>
                </c:pt>
                <c:pt idx="4">
                  <c:v>2240</c:v>
                </c:pt>
                <c:pt idx="5">
                  <c:v>#N/A</c:v>
                </c:pt>
                <c:pt idx="6">
                  <c:v>#N/A</c:v>
                </c:pt>
                <c:pt idx="7">
                  <c:v>2172</c:v>
                </c:pt>
                <c:pt idx="8">
                  <c:v>#N/A</c:v>
                </c:pt>
                <c:pt idx="9">
                  <c:v>#N/A</c:v>
                </c:pt>
                <c:pt idx="10">
                  <c:v>2367</c:v>
                </c:pt>
                <c:pt idx="11">
                  <c:v>#N/A</c:v>
                </c:pt>
                <c:pt idx="12">
                  <c:v>#N/A</c:v>
                </c:pt>
                <c:pt idx="13">
                  <c:v>2747</c:v>
                </c:pt>
                <c:pt idx="14">
                  <c:v>#N/A</c:v>
                </c:pt>
              </c:numCache>
            </c:numRef>
          </c:val>
          <c:smooth val="0"/>
          <c:extLst>
            <c:ext xmlns:c16="http://schemas.microsoft.com/office/drawing/2014/chart" uri="{C3380CC4-5D6E-409C-BE32-E72D297353CC}">
              <c16:uniqueId val="{0000000B-6775-40CB-866A-9DE84161D5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1074</c:v>
                </c:pt>
                <c:pt idx="1">
                  <c:v>1074</c:v>
                </c:pt>
                <c:pt idx="2">
                  <c:v>1074</c:v>
                </c:pt>
              </c:numCache>
            </c:numRef>
          </c:val>
          <c:extLst>
            <c:ext xmlns:c16="http://schemas.microsoft.com/office/drawing/2014/chart" uri="{C3380CC4-5D6E-409C-BE32-E72D297353CC}">
              <c16:uniqueId val="{00000000-BA69-4C3A-83D3-E16851E3ED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528</c:v>
                </c:pt>
                <c:pt idx="1">
                  <c:v>480</c:v>
                </c:pt>
                <c:pt idx="2">
                  <c:v>689</c:v>
                </c:pt>
              </c:numCache>
            </c:numRef>
          </c:val>
          <c:extLst>
            <c:ext xmlns:c16="http://schemas.microsoft.com/office/drawing/2014/chart" uri="{C3380CC4-5D6E-409C-BE32-E72D297353CC}">
              <c16:uniqueId val="{00000001-BA69-4C3A-83D3-E16851E3ED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2190</c:v>
                </c:pt>
                <c:pt idx="1">
                  <c:v>2192</c:v>
                </c:pt>
                <c:pt idx="2">
                  <c:v>2312</c:v>
                </c:pt>
              </c:numCache>
            </c:numRef>
          </c:val>
          <c:extLst>
            <c:ext xmlns:c16="http://schemas.microsoft.com/office/drawing/2014/chart" uri="{C3380CC4-5D6E-409C-BE32-E72D297353CC}">
              <c16:uniqueId val="{00000002-BA69-4C3A-83D3-E16851E3ED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{B0CAEF7B-8073-48DB-9469-AE0AF6FA1AFC}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B7F-4875-8DD1-0574405500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{2FE7C5E1-752F-4B13-B610-7DC15953ED97}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7F-4875-8DD1-0574405500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{F29E76D5-5FDF-48B4-923E-EFD1479F6169}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7F-4875-8DD1-0574405500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{7C6712C4-B988-4BFE-ADA0-440F9E4916D2}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7F-4875-8DD1-0574405500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{73D2859C-082C-47A6-9926-D4534B7E1111}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7F-4875-8DD1-05744055001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{C593377F-7E8B-4B11-A45A-61328255283D}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B7F-4875-8DD1-05744055001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{EFF9124B-AC23-4A22-B2B6-18C57FC4E71F}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B7F-4875-8DD1-05744055001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{17C8C393-1789-4BEE-8D88-CC2C70BBED66}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B7F-4875-8DD1-05744055001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{F9A299DD-DD2E-45A4-8E05-39D36892537C}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B7F-4875-8DD1-0574405500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56.5</c:v>
                </c:pt>
                <c:pt idx="16">
                  <c:v>57.4</c:v>
                </c:pt>
                <c:pt idx="24">
                  <c:v>58.2</c:v>
                </c:pt>
                <c:pt idx="32">
                  <c:v>59</c:v>
                </c:pt>
              </c:numCache>
            </c:numRef>
          </c:xVal>
          <c:yVal>
            <c:numRef>
              <c:f>公会計指標分析・財政指標組合せ分析表!$BP$51:$DC$51</c:f>
              <c:numCache>
                <c:formatCode>#,##0.0;"▲ "#,##0.0</c:formatCode>
                <c:ptCount val="40"/>
                <c:pt idx="0">
                  <c:v>75.599999999999994</c:v>
                </c:pt>
                <c:pt idx="8">
                  <c:v>83.5</c:v>
                </c:pt>
                <c:pt idx="16">
                  <c:v>81.5</c:v>
                </c:pt>
                <c:pt idx="24">
                  <c:v>84.7</c:v>
                </c:pt>
                <c:pt idx="32">
                  <c:v>89.7</c:v>
                </c:pt>
              </c:numCache>
            </c:numRef>
          </c:yVal>
          <c:smooth val="0"/>
          <c:extLst>
            <c:ext xmlns:c16="http://schemas.microsoft.com/office/drawing/2014/chart" uri="{C3380CC4-5D6E-409C-BE32-E72D297353CC}">
              <c16:uniqueId val="{00000009-BB7F-4875-8DD1-0574405500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{7CC3C999-8290-4194-B2C0-FD23A95B5BA3}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B7F-4875-8DD1-0574405500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{5C47468C-7E40-4D29-A808-E70FB4C32B5A}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7F-4875-8DD1-0574405500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{83521DC3-5AB8-4D99-891B-C2A189ADB61F}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7F-4875-8DD1-0574405500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{44F9C843-30E8-4414-A190-E847701E299E}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7F-4875-8DD1-0574405500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{5523CF50-A76A-4DE9-84C1-20DABE019951}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7F-4875-8DD1-05744055001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{103B9467-CB56-4077-871C-4F06EC74CCAB}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B7F-4875-8DD1-05744055001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{A7A6D528-A487-4109-8903-B3DE4254EA2F}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B7F-4875-8DD1-05744055001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{FE6AE27E-6C33-4B4A-A169-4F079F91746D}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B7F-4875-8DD1-05744055001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{7FA5990E-456F-4C30-BFFB-A67823F3E465}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B7F-4875-8DD1-0574405500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B7F-4875-8DD1-05744055001C}"/>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{CB2CA393-7A2A-43DA-809F-5ADFA9DB15C4}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7A0-4AD6-8236-FDB51C6749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{AF8F10FB-F08D-4D19-BF24-81B55D37808C}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A0-4AD6-8236-FDB51C6749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{0D258857-B049-4E07-9CBA-4E9E6ED17660}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A0-4AD6-8236-FDB51C6749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{ED003BBC-519B-4391-8FA1-E2C2B12F57F6}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A0-4AD6-8236-FDB51C6749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{A59ACAEC-B158-4366-B002-CE900FF30C01}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A0-4AD6-8236-FDB51C674959}"/>
                </c:ext>
              </c:extLst>
            </c:dLbl>
            <c:dLbl>
              <c:idx val="8"/>
              <c:layout>
                <c:manualLayout>
                  <c:x val="-3.9799460572142766E-2"/>
                  <c:y val="-6.27579359507147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{B0D3C0D2-A36F-4031-A78D-62C029736EC8}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7A0-4AD6-8236-FDB51C674959}"/>
                </c:ext>
              </c:extLst>
            </c:dLbl>
            <c:dLbl>
              <c:idx val="16"/>
              <c:layout>
                <c:manualLayout>
                  <c:x val="-2.346887377204351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{0A08820B-9CC5-4332-AEF9-3AB8B6F6DE2D}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7A0-4AD6-8236-FDB51C674959}"/>
                </c:ext>
              </c:extLst>
            </c:dLbl>
            <c:dLbl>
              <c:idx val="24"/>
              <c:layout>
                <c:manualLayout>
                  <c:x val="-3.9607915437561474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{F47768BA-3C6B-474C-BD6D-81B86DAC204A}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7A0-4AD6-8236-FDB51C674959}"/>
                </c:ext>
              </c:extLst>
            </c:dLbl>
            <c:dLbl>
              <c:idx val="32"/>
              <c:layout>
                <c:manualLayout>
                  <c:x val="-2.3532770012589712E-2"/>
                  <c:y val="-6.207535822487322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{140C3441-99C6-434F-A426-60A6EF8BC9F6}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7A0-4AD6-8236-FDB51C6749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11.9</c:v>
                </c:pt>
                <c:pt idx="16">
                  <c:v>11.8</c:v>
                </c:pt>
                <c:pt idx="24">
                  <c:v>12.4</c:v>
                </c:pt>
                <c:pt idx="32">
                  <c:v>12.3</c:v>
                </c:pt>
              </c:numCache>
            </c:numRef>
          </c:xVal>
          <c:yVal>
            <c:numRef>
              <c:f>公会計指標分析・財政指標組合せ分析表!$BP$73:$DC$73</c:f>
              <c:numCache>
                <c:formatCode>#,##0.0;"▲ "#,##0.0</c:formatCode>
                <c:ptCount val="40"/>
                <c:pt idx="0">
                  <c:v>75.599999999999994</c:v>
                </c:pt>
                <c:pt idx="8">
                  <c:v>83.5</c:v>
                </c:pt>
                <c:pt idx="16">
                  <c:v>81.5</c:v>
                </c:pt>
                <c:pt idx="24">
                  <c:v>84.7</c:v>
                </c:pt>
                <c:pt idx="32">
                  <c:v>89.7</c:v>
                </c:pt>
              </c:numCache>
            </c:numRef>
          </c:yVal>
          <c:smooth val="0"/>
          <c:extLst>
            <c:ext xmlns:c16="http://schemas.microsoft.com/office/drawing/2014/chart" uri="{C3380CC4-5D6E-409C-BE32-E72D297353CC}">
              <c16:uniqueId val="{00000009-57A0-4AD6-8236-FDB51C6749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{4493B824-37BA-4364-8EEE-F907DEF82CA9}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7A0-4AD6-8236-FDB51C6749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{B3C040E3-F475-401A-95F9-F33CAFA7CAA7}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A0-4AD6-8236-FDB51C6749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{3A91FBA1-1EA1-4818-B852-2E5C27E83169}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A0-4AD6-8236-FDB51C6749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{45A29FD9-3185-4927-BD6C-F8832B130EC0}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A0-4AD6-8236-FDB51C6749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{674B7564-A09A-4DB5-8E2D-A88C64505F12}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A0-4AD6-8236-FDB51C674959}"/>
                </c:ext>
              </c:extLst>
            </c:dLbl>
            <c:dLbl>
              <c:idx val="8"/>
              <c:layout>
                <c:manualLayout>
                  <c:x val="-4.509653070695388E-2"/>
                  <c:y val="-5.29562842016648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{0CC97963-E917-45F9-B8CC-70CB4B6AB396}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7A0-4AD6-8236-FDB51C674959}"/>
                </c:ext>
              </c:extLst>
            </c:dLbl>
            <c:dLbl>
              <c:idx val="16"/>
              <c:layout>
                <c:manualLayout>
                  <c:x val="-1.8171803637232468E-2"/>
                  <c:y val="-9.079773574618109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{6168CC22-8DA6-4081-8F60-CC427BA0BFC2}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7A0-4AD6-8236-FDB51C67495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{C95B70F4-6D3F-4020-AD2B-676608E7A7FB}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7A0-4AD6-8236-FDB51C67495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{FF5A6FBB-C6DA-40EF-AB9B-9195927742DC}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7A0-4AD6-8236-FDB51C6749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A0-4AD6-8236-FDB51C674959}"/>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令和３年度については償還終了による元利償還金は微減があったものの、交付税措置率が高かった起債の償還終了と交付税措置の無い公共事業等債の発行により実質公債費比率の分子は増加傾向にある。</a:t>
          </a:r>
        </a:p>
        <a:p>
          <a:r>
            <a:rPr kumimoji="1" lang="ja-JP" altLang="en-US" sz="1400">
              <a:latin typeface="ＭＳ ゴシック" pitchFamily="49" charset="-128"/>
              <a:ea typeface="ＭＳ ゴシック" pitchFamily="49" charset="-128"/>
            </a:rPr>
            <a:t>交付税算入率の高い地方債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辺地・過疎・合併特例）の活用や充当可能な特定財源を確保した上で普通建設事業を実施を基本とし、利償還金と今後も地方債の発行を抑制し、比率の低下に努める。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地方債については、原則として交付税措置されないものについては可能な限り発行しないこととしている。しかし残高は令和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年にかけて大和荘建替建設事業、新可燃ごみ処理施設の更新負担金、防災拠点整備事業、</a:t>
          </a:r>
          <a:r>
            <a:rPr kumimoji="1" lang="en-US" altLang="ja-JP" sz="1400">
              <a:latin typeface="ＭＳ ゴシック" pitchFamily="49" charset="-128"/>
              <a:ea typeface="ＭＳ ゴシック" pitchFamily="49" charset="-128"/>
            </a:rPr>
            <a:t>IP</a:t>
          </a:r>
          <a:r>
            <a:rPr kumimoji="1" lang="ja-JP" altLang="en-US" sz="1400">
              <a:latin typeface="ＭＳ ゴシック" pitchFamily="49" charset="-128"/>
              <a:ea typeface="ＭＳ ゴシック" pitchFamily="49" charset="-128"/>
            </a:rPr>
            <a:t>告知端末更新事業と大きな事業が相次ぎ、地方債現在高は増加する見込み。</a:t>
          </a:r>
        </a:p>
        <a:p>
          <a:r>
            <a:rPr kumimoji="1" lang="ja-JP" altLang="en-US" sz="1400">
              <a:latin typeface="ＭＳ ゴシック" pitchFamily="49" charset="-128"/>
              <a:ea typeface="ＭＳ ゴシック" pitchFamily="49" charset="-128"/>
            </a:rPr>
            <a:t>　充当可能基金は決算剰余金や歳出削減等で発生した留保財源を積み立てたことにより増加している。　</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年度に以降に大きな普通建設事業による地方債発行が控えており将来負担比率の上昇が見込まれるが、今後も引き続き</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％以下を保てるよう努力する。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追加交付や新型コロナウィルス感染症対応地方創生臨時交付金などの歳入増とコロナの影響による事業の縮小に伴う歳出減により、すべての基金の取り崩しを行わず、必要な基金への衝立を行う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令和４年度も令和３年度と同様な状況であるため、基金の取り崩しは行わずに町政の運営は可能である見込みである。よって基金の残高は維持若しくは増加する。しかし、令和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年度以降は財調・減災・特定目的基金共に大幅に取り崩す予算編成となる見込み。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地域振興基金：町民の連帯強化及び地域振興に資する事業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電算機器管理基金：電算機気の維持、管理、更新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がんばれ美郷町寄付基金：美郷町への寄付金を財源として寄付者の社会的投資を具体化するための事業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地域福祉振興基金：地域福祉の振興及び高齢者保健福祉の振興のための事業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地域振興基金：地域公共交通維持確保基金との集約による増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電算機器管理基金：今後数年の更新計画に基づく積立による増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がんばれ美郷町寄基金：寄付金の積立の増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町の施策としての事業需要の増と、交付税の減額により令和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年度以降もほぼすべての特定目的基金の継続した取り崩しを行う見込み。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増減無し。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令和４年度も同様に取崩を行わない見込み。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後年の償還に備えて積立を行った。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年は取崩しを行わない見込みであるが、今後も継続的に取崩を行う必要が有る。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
4,336
282.92
8,460,313
8,235,195
188,136
4,022,313
10,504,061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上昇している。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年連続して同様の数値で上昇しており、平均並みを推移していると言える。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全国平均、島根県平均とほぼ変わらない数値であるが、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公共施設総合管理計画に基づき適切な建物の更新及び統廃合を行っていく必要がある。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xdr:cNvCxnSpPr/>
      </xdr:nvCxnSpPr>
      <xdr:spPr>
        <a:xfrm flipV="1">
          <a:off x="4300220" y="5106217"/>
          <a:ext cx="1270" cy="139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xdr:cNvSpPr txBox="1"/>
      </xdr:nvSpPr>
      <xdr:spPr>
        <a:xfrm>
          <a:off x="4352925" y="650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xdr:cNvCxnSpPr/>
      </xdr:nvCxnSpPr>
      <xdr:spPr>
        <a:xfrm>
          <a:off x="4213225" y="65050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352925" y="489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213225" y="510621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xdr:cNvSpPr txBox="1"/>
      </xdr:nvSpPr>
      <xdr:spPr>
        <a:xfrm>
          <a:off x="4352925" y="567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251325" y="56964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3616325" y="5711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xdr:cNvSpPr/>
      </xdr:nvSpPr>
      <xdr:spPr>
        <a:xfrm>
          <a:off x="2930525" y="56778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xdr:cNvSpPr/>
      </xdr:nvSpPr>
      <xdr:spPr>
        <a:xfrm>
          <a:off x="2244725" y="5647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xdr:cNvSpPr/>
      </xdr:nvSpPr>
      <xdr:spPr>
        <a:xfrm>
          <a:off x="1558925" y="56100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53068</xdr:rowOff>
    </xdr:from>
    <xdr:to>
      <xdr:col>23</xdr:col>
      <xdr:colOff>136525</xdr:colOff>
      <xdr:row>29</xdr:row>
      <xdr:rowOff>154668</xdr:rowOff>
    </xdr:to>
    <xdr:sp macro="" textlink="">
      <xdr:nvSpPr>
        <xdr:cNvPr id="83" name="楕円 82"/>
        <xdr:cNvSpPr/>
      </xdr:nvSpPr>
      <xdr:spPr>
        <a:xfrm>
          <a:off x="4251325" y="563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75945</xdr:rowOff>
    </xdr:from>
    <xdr:ext cx="405111" cy="259045"/>
    <xdr:sp macro="" textlink="">
      <xdr:nvSpPr>
        <xdr:cNvPr id="84" name="有形固定資産減価償却率該当値テキスト"/>
        <xdr:cNvSpPr txBox="1"/>
      </xdr:nvSpPr>
      <xdr:spPr>
        <a:xfrm>
          <a:off x="4352925" y="549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28394</xdr:rowOff>
    </xdr:from>
    <xdr:to>
      <xdr:col>19</xdr:col>
      <xdr:colOff>187325</xdr:colOff>
      <xdr:row>29</xdr:row>
      <xdr:rowOff>129994</xdr:rowOff>
    </xdr:to>
    <xdr:sp macro="" textlink="">
      <xdr:nvSpPr>
        <xdr:cNvPr id="85" name="楕円 84"/>
        <xdr:cNvSpPr/>
      </xdr:nvSpPr>
      <xdr:spPr>
        <a:xfrm>
          <a:off x="3616325" y="56100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79194</xdr:rowOff>
    </xdr:from>
    <xdr:to>
      <xdr:col>23</xdr:col>
      <xdr:colOff>85725</xdr:colOff>
      <xdr:row>29</xdr:row>
      <xdr:rowOff>103868</xdr:rowOff>
    </xdr:to>
    <xdr:cxnSp macro="">
      <xdr:nvCxnSpPr>
        <xdr:cNvPr id="86" name="直線コネクタ 85"/>
        <xdr:cNvCxnSpPr/>
      </xdr:nvCxnSpPr>
      <xdr:spPr>
        <a:xfrm>
          <a:off x="3667125" y="5660844"/>
          <a:ext cx="635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3719</xdr:rowOff>
    </xdr:from>
    <xdr:to>
      <xdr:col>15</xdr:col>
      <xdr:colOff>187325</xdr:colOff>
      <xdr:row>29</xdr:row>
      <xdr:rowOff>105319</xdr:rowOff>
    </xdr:to>
    <xdr:sp macro="" textlink="">
      <xdr:nvSpPr>
        <xdr:cNvPr id="87" name="楕円 86"/>
        <xdr:cNvSpPr/>
      </xdr:nvSpPr>
      <xdr:spPr>
        <a:xfrm>
          <a:off x="2930525" y="5585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79194</xdr:rowOff>
    </xdr:to>
    <xdr:cxnSp macro="">
      <xdr:nvCxnSpPr>
        <xdr:cNvPr id="88" name="直線コネクタ 87"/>
        <xdr:cNvCxnSpPr/>
      </xdr:nvCxnSpPr>
      <xdr:spPr>
        <a:xfrm>
          <a:off x="2981325" y="5636169"/>
          <a:ext cx="6858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147411</xdr:rowOff>
    </xdr:from>
    <xdr:to>
      <xdr:col>11</xdr:col>
      <xdr:colOff>187325</xdr:colOff>
      <xdr:row>29</xdr:row>
      <xdr:rowOff>77561</xdr:rowOff>
    </xdr:to>
    <xdr:sp macro="" textlink="">
      <xdr:nvSpPr>
        <xdr:cNvPr id="89" name="楕円 88"/>
        <xdr:cNvSpPr/>
      </xdr:nvSpPr>
      <xdr:spPr>
        <a:xfrm>
          <a:off x="2244725" y="55639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54519</xdr:rowOff>
    </xdr:to>
    <xdr:cxnSp macro="">
      <xdr:nvCxnSpPr>
        <xdr:cNvPr id="90" name="直線コネクタ 89"/>
        <xdr:cNvCxnSpPr/>
      </xdr:nvCxnSpPr>
      <xdr:spPr>
        <a:xfrm>
          <a:off x="2295525" y="5608411"/>
          <a:ext cx="6858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19141</xdr:rowOff>
    </xdr:from>
    <xdr:to>
      <xdr:col>7</xdr:col>
      <xdr:colOff>187325</xdr:colOff>
      <xdr:row>29</xdr:row>
      <xdr:rowOff>120741</xdr:rowOff>
    </xdr:to>
    <xdr:sp macro="" textlink="">
      <xdr:nvSpPr>
        <xdr:cNvPr id="91" name="楕円 90"/>
        <xdr:cNvSpPr/>
      </xdr:nvSpPr>
      <xdr:spPr>
        <a:xfrm>
          <a:off x="1558925" y="56007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26761</xdr:rowOff>
    </xdr:from>
    <xdr:to>
      <xdr:col>11</xdr:col>
      <xdr:colOff>136525</xdr:colOff>
      <xdr:row>29</xdr:row>
      <xdr:rowOff>69941</xdr:rowOff>
    </xdr:to>
    <xdr:cxnSp macro="">
      <xdr:nvCxnSpPr>
        <xdr:cNvPr id="92" name="直線コネクタ 91"/>
        <xdr:cNvCxnSpPr/>
      </xdr:nvCxnSpPr>
      <xdr:spPr>
        <a:xfrm flipV="1">
          <a:off x="1609725" y="5608411"/>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xdr:cNvSpPr txBox="1"/>
      </xdr:nvSpPr>
      <xdr:spPr>
        <a:xfrm>
          <a:off x="3470919"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94" name="n_2aveValue有形固定資産減価償却率"/>
        <xdr:cNvSpPr txBox="1"/>
      </xdr:nvSpPr>
      <xdr:spPr>
        <a:xfrm>
          <a:off x="2797819" y="5764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95" name="n_3aveValue有形固定資産減価償却率"/>
        <xdr:cNvSpPr txBox="1"/>
      </xdr:nvSpPr>
      <xdr:spPr>
        <a:xfrm>
          <a:off x="2112019"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96" name="n_4aveValue有形固定資産減価償却率"/>
        <xdr:cNvSpPr txBox="1"/>
      </xdr:nvSpPr>
      <xdr:spPr>
        <a:xfrm>
          <a:off x="1426219" y="570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146521</xdr:rowOff>
    </xdr:from>
    <xdr:ext cx="405111" cy="259045"/>
    <xdr:sp macro="" textlink="">
      <xdr:nvSpPr>
        <xdr:cNvPr id="97" name="n_1mainValue有形固定資産減価償却率"/>
        <xdr:cNvSpPr txBox="1"/>
      </xdr:nvSpPr>
      <xdr:spPr>
        <a:xfrm>
          <a:off x="3470919" y="539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121846</xdr:rowOff>
    </xdr:from>
    <xdr:ext cx="405111" cy="259045"/>
    <xdr:sp macro="" textlink="">
      <xdr:nvSpPr>
        <xdr:cNvPr id="98" name="n_2mainValue有形固定資産減価償却率"/>
        <xdr:cNvSpPr txBox="1"/>
      </xdr:nvSpPr>
      <xdr:spPr>
        <a:xfrm>
          <a:off x="2797819" y="5373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94088</xdr:rowOff>
    </xdr:from>
    <xdr:ext cx="405111" cy="259045"/>
    <xdr:sp macro="" textlink="">
      <xdr:nvSpPr>
        <xdr:cNvPr id="99" name="n_3mainValue有形固定資産減価償却率"/>
        <xdr:cNvSpPr txBox="1"/>
      </xdr:nvSpPr>
      <xdr:spPr>
        <a:xfrm>
          <a:off x="2112019" y="534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0" name="n_4mainValue有形固定資産減価償却率"/>
        <xdr:cNvSpPr txBox="1"/>
      </xdr:nvSpPr>
      <xdr:spPr>
        <a:xfrm>
          <a:off x="1426219" y="5388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決算剰余金や歳出削減による不用額を充当可能基金に積立たことが要因。しかしながら類似団体も大幅に比率が減少しており、本町の地方債残高がかなり高いことに変わりはなく、乖離は依然として大き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9" name="直線コネクタ 128"/>
        <xdr:cNvCxnSpPr/>
      </xdr:nvCxnSpPr>
      <xdr:spPr>
        <a:xfrm flipV="1">
          <a:off x="13323570" y="5169958"/>
          <a:ext cx="1269" cy="128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0" name="債務償還比率最小値テキスト"/>
        <xdr:cNvSpPr txBox="1"/>
      </xdr:nvSpPr>
      <xdr:spPr>
        <a:xfrm>
          <a:off x="13376275" y="64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1" name="直線コネクタ 130"/>
        <xdr:cNvCxnSpPr/>
      </xdr:nvCxnSpPr>
      <xdr:spPr>
        <a:xfrm>
          <a:off x="13255625" y="64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4" name="債務償還比率平均値テキスト"/>
        <xdr:cNvSpPr txBox="1"/>
      </xdr:nvSpPr>
      <xdr:spPr>
        <a:xfrm>
          <a:off x="13376275" y="5219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5" name="フローチャート: 判断 134"/>
        <xdr:cNvSpPr/>
      </xdr:nvSpPr>
      <xdr:spPr>
        <a:xfrm>
          <a:off x="13293725" y="5361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6" name="フローチャート: 判断 135"/>
        <xdr:cNvSpPr/>
      </xdr:nvSpPr>
      <xdr:spPr>
        <a:xfrm>
          <a:off x="12639675" y="574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7" name="フローチャート: 判断 136"/>
        <xdr:cNvSpPr/>
      </xdr:nvSpPr>
      <xdr:spPr>
        <a:xfrm>
          <a:off x="11953875" y="575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8" name="フローチャート: 判断 137"/>
        <xdr:cNvSpPr/>
      </xdr:nvSpPr>
      <xdr:spPr>
        <a:xfrm>
          <a:off x="11268075" y="58260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9" name="フローチャート: 判断 138"/>
        <xdr:cNvSpPr/>
      </xdr:nvSpPr>
      <xdr:spPr>
        <a:xfrm>
          <a:off x="10582275" y="58389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161861</xdr:rowOff>
    </xdr:from>
    <xdr:to>
      <xdr:col>76</xdr:col>
      <xdr:colOff>73025</xdr:colOff>
      <xdr:row>32</xdr:row>
      <xdr:rowOff>92011</xdr:rowOff>
    </xdr:to>
    <xdr:sp macro="" textlink="">
      <xdr:nvSpPr>
        <xdr:cNvPr id="145" name="楕円 144"/>
        <xdr:cNvSpPr/>
      </xdr:nvSpPr>
      <xdr:spPr>
        <a:xfrm>
          <a:off x="13293725" y="60737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140288</xdr:rowOff>
    </xdr:from>
    <xdr:ext cx="469744" cy="259045"/>
    <xdr:sp macro="" textlink="">
      <xdr:nvSpPr>
        <xdr:cNvPr id="146" name="債務償還比率該当値テキスト"/>
        <xdr:cNvSpPr txBox="1"/>
      </xdr:nvSpPr>
      <xdr:spPr>
        <a:xfrm>
          <a:off x="13376275" y="60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55192</xdr:rowOff>
    </xdr:from>
    <xdr:to>
      <xdr:col>72</xdr:col>
      <xdr:colOff>123825</xdr:colOff>
      <xdr:row>33</xdr:row>
      <xdr:rowOff>156792</xdr:rowOff>
    </xdr:to>
    <xdr:sp macro="" textlink="">
      <xdr:nvSpPr>
        <xdr:cNvPr id="147" name="楕円 146"/>
        <xdr:cNvSpPr/>
      </xdr:nvSpPr>
      <xdr:spPr>
        <a:xfrm>
          <a:off x="12639675" y="629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41211</xdr:rowOff>
    </xdr:from>
    <xdr:to>
      <xdr:col>76</xdr:col>
      <xdr:colOff>22225</xdr:colOff>
      <xdr:row>33</xdr:row>
      <xdr:rowOff>105992</xdr:rowOff>
    </xdr:to>
    <xdr:cxnSp macro="">
      <xdr:nvCxnSpPr>
        <xdr:cNvPr id="148" name="直線コネクタ 147"/>
        <xdr:cNvCxnSpPr/>
      </xdr:nvCxnSpPr>
      <xdr:spPr>
        <a:xfrm flipV="1">
          <a:off x="12690475" y="6118161"/>
          <a:ext cx="635000" cy="2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142441</xdr:rowOff>
    </xdr:from>
    <xdr:to>
      <xdr:col>68</xdr:col>
      <xdr:colOff>123825</xdr:colOff>
      <xdr:row>33</xdr:row>
      <xdr:rowOff>72591</xdr:rowOff>
    </xdr:to>
    <xdr:sp macro="" textlink="">
      <xdr:nvSpPr>
        <xdr:cNvPr id="149" name="楕円 148"/>
        <xdr:cNvSpPr/>
      </xdr:nvSpPr>
      <xdr:spPr>
        <a:xfrm>
          <a:off x="11953875" y="62193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21791</xdr:rowOff>
    </xdr:from>
    <xdr:to>
      <xdr:col>72</xdr:col>
      <xdr:colOff>73025</xdr:colOff>
      <xdr:row>33</xdr:row>
      <xdr:rowOff>105992</xdr:rowOff>
    </xdr:to>
    <xdr:cxnSp macro="">
      <xdr:nvCxnSpPr>
        <xdr:cNvPr id="150" name="直線コネクタ 149"/>
        <xdr:cNvCxnSpPr/>
      </xdr:nvCxnSpPr>
      <xdr:spPr>
        <a:xfrm>
          <a:off x="12004675" y="6263841"/>
          <a:ext cx="6858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23347</xdr:rowOff>
    </xdr:from>
    <xdr:to>
      <xdr:col>64</xdr:col>
      <xdr:colOff>123825</xdr:colOff>
      <xdr:row>33</xdr:row>
      <xdr:rowOff>124947</xdr:rowOff>
    </xdr:to>
    <xdr:sp macro="" textlink="">
      <xdr:nvSpPr>
        <xdr:cNvPr id="151" name="楕円 150"/>
        <xdr:cNvSpPr/>
      </xdr:nvSpPr>
      <xdr:spPr>
        <a:xfrm>
          <a:off x="11268075" y="62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21791</xdr:rowOff>
    </xdr:from>
    <xdr:to>
      <xdr:col>68</xdr:col>
      <xdr:colOff>73025</xdr:colOff>
      <xdr:row>33</xdr:row>
      <xdr:rowOff>74147</xdr:rowOff>
    </xdr:to>
    <xdr:cxnSp macro="">
      <xdr:nvCxnSpPr>
        <xdr:cNvPr id="152" name="直線コネクタ 151"/>
        <xdr:cNvCxnSpPr/>
      </xdr:nvCxnSpPr>
      <xdr:spPr>
        <a:xfrm flipV="1">
          <a:off x="11318875" y="6263841"/>
          <a:ext cx="685800" cy="5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170328</xdr:rowOff>
    </xdr:from>
    <xdr:to>
      <xdr:col>60</xdr:col>
      <xdr:colOff>123825</xdr:colOff>
      <xdr:row>33</xdr:row>
      <xdr:rowOff>100478</xdr:rowOff>
    </xdr:to>
    <xdr:sp macro="" textlink="">
      <xdr:nvSpPr>
        <xdr:cNvPr id="153" name="楕円 152"/>
        <xdr:cNvSpPr/>
      </xdr:nvSpPr>
      <xdr:spPr>
        <a:xfrm>
          <a:off x="10582275" y="62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49678</xdr:rowOff>
    </xdr:from>
    <xdr:to>
      <xdr:col>64</xdr:col>
      <xdr:colOff>73025</xdr:colOff>
      <xdr:row>33</xdr:row>
      <xdr:rowOff>74147</xdr:rowOff>
    </xdr:to>
    <xdr:cxnSp macro="">
      <xdr:nvCxnSpPr>
        <xdr:cNvPr id="154" name="直線コネクタ 153"/>
        <xdr:cNvCxnSpPr/>
      </xdr:nvCxnSpPr>
      <xdr:spPr>
        <a:xfrm>
          <a:off x="10633075" y="6291728"/>
          <a:ext cx="6858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5" name="n_1aveValue債務償還比率"/>
        <xdr:cNvSpPr txBox="1"/>
      </xdr:nvSpPr>
      <xdr:spPr>
        <a:xfrm>
          <a:off x="12461952" y="553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6" name="n_2aveValue債務償還比率"/>
        <xdr:cNvSpPr txBox="1"/>
      </xdr:nvSpPr>
      <xdr:spPr>
        <a:xfrm>
          <a:off x="11788852" y="553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7" name="n_3aveValue債務償還比率"/>
        <xdr:cNvSpPr txBox="1"/>
      </xdr:nvSpPr>
      <xdr:spPr>
        <a:xfrm>
          <a:off x="11103052" y="560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8" name="n_4aveValue債務償還比率"/>
        <xdr:cNvSpPr txBox="1"/>
      </xdr:nvSpPr>
      <xdr:spPr>
        <a:xfrm>
          <a:off x="10417252" y="562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147919</xdr:rowOff>
    </xdr:from>
    <xdr:ext cx="469744" cy="259045"/>
    <xdr:sp macro="" textlink="">
      <xdr:nvSpPr>
        <xdr:cNvPr id="159" name="n_1mainValue債務償還比率"/>
        <xdr:cNvSpPr txBox="1"/>
      </xdr:nvSpPr>
      <xdr:spPr>
        <a:xfrm>
          <a:off x="12461952" y="638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63718</xdr:rowOff>
    </xdr:from>
    <xdr:ext cx="469744" cy="259045"/>
    <xdr:sp macro="" textlink="">
      <xdr:nvSpPr>
        <xdr:cNvPr id="160" name="n_2mainValue債務償還比率"/>
        <xdr:cNvSpPr txBox="1"/>
      </xdr:nvSpPr>
      <xdr:spPr>
        <a:xfrm>
          <a:off x="11788852" y="630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116074</xdr:rowOff>
    </xdr:from>
    <xdr:ext cx="469744" cy="259045"/>
    <xdr:sp macro="" textlink="">
      <xdr:nvSpPr>
        <xdr:cNvPr id="161" name="n_3mainValue債務償還比率"/>
        <xdr:cNvSpPr txBox="1"/>
      </xdr:nvSpPr>
      <xdr:spPr>
        <a:xfrm>
          <a:off x="11103052" y="635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91605</xdr:rowOff>
    </xdr:from>
    <xdr:ext cx="469744" cy="259045"/>
    <xdr:sp macro="" textlink="">
      <xdr:nvSpPr>
        <xdr:cNvPr id="162" name="n_4mainValue債務償還比率"/>
        <xdr:cNvSpPr txBox="1"/>
      </xdr:nvSpPr>
      <xdr:spPr>
        <a:xfrm>
          <a:off x="10417252" y="633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
4,336
282.92
8,460,313
8,235,195
188,136
4,022,313
10,504,061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xdr:cNvCxnSpPr/>
      </xdr:nvCxnSpPr>
      <xdr:spPr>
        <a:xfrm flipV="1">
          <a:off x="4177665" y="5548811"/>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216400" y="701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108450" y="700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xdr:cNvSpPr txBox="1"/>
      </xdr:nvSpPr>
      <xdr:spPr>
        <a:xfrm>
          <a:off x="4216400" y="5330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108450" y="55488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xdr:cNvSpPr txBox="1"/>
      </xdr:nvSpPr>
      <xdr:spPr>
        <a:xfrm>
          <a:off x="4216400" y="6406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xdr:cNvSpPr/>
      </xdr:nvSpPr>
      <xdr:spPr>
        <a:xfrm>
          <a:off x="4127500" y="64280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xdr:cNvSpPr/>
      </xdr:nvSpPr>
      <xdr:spPr>
        <a:xfrm>
          <a:off x="3384550" y="6449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571750" y="639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xdr:cNvSpPr/>
      </xdr:nvSpPr>
      <xdr:spPr>
        <a:xfrm>
          <a:off x="1778000" y="63578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xdr:cNvSpPr/>
      </xdr:nvSpPr>
      <xdr:spPr>
        <a:xfrm>
          <a:off x="984250" y="63496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74" name="楕円 73"/>
        <xdr:cNvSpPr/>
      </xdr:nvSpPr>
      <xdr:spPr>
        <a:xfrm>
          <a:off x="4127500" y="63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76035</xdr:rowOff>
    </xdr:from>
    <xdr:ext cx="405111" cy="259045"/>
    <xdr:sp macro="" textlink="">
      <xdr:nvSpPr>
        <xdr:cNvPr id="75" name="【道路】&#10;有形固定資産減価償却率該当値テキスト"/>
        <xdr:cNvSpPr txBox="1"/>
      </xdr:nvSpPr>
      <xdr:spPr>
        <a:xfrm>
          <a:off x="42164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xdr:cNvSpPr/>
      </xdr:nvSpPr>
      <xdr:spPr>
        <a:xfrm>
          <a:off x="3384550" y="63006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103959</xdr:rowOff>
    </xdr:to>
    <xdr:cxnSp macro="">
      <xdr:nvCxnSpPr>
        <xdr:cNvPr id="77" name="直線コネクタ 76"/>
        <xdr:cNvCxnSpPr/>
      </xdr:nvCxnSpPr>
      <xdr:spPr>
        <a:xfrm>
          <a:off x="3429000" y="6351451"/>
          <a:ext cx="7493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165826</xdr:rowOff>
    </xdr:from>
    <xdr:to>
      <xdr:col>15</xdr:col>
      <xdr:colOff>101600</xdr:colOff>
      <xdr:row>38</xdr:row>
      <xdr:rowOff>95976</xdr:rowOff>
    </xdr:to>
    <xdr:sp macro="" textlink="">
      <xdr:nvSpPr>
        <xdr:cNvPr id="78" name="楕円 77"/>
        <xdr:cNvSpPr/>
      </xdr:nvSpPr>
      <xdr:spPr>
        <a:xfrm>
          <a:off x="2571750" y="62808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45176</xdr:rowOff>
    </xdr:from>
    <xdr:to>
      <xdr:col>19</xdr:col>
      <xdr:colOff>177800</xdr:colOff>
      <xdr:row>38</xdr:row>
      <xdr:rowOff>71301</xdr:rowOff>
    </xdr:to>
    <xdr:cxnSp macro="">
      <xdr:nvCxnSpPr>
        <xdr:cNvPr id="79" name="直線コネクタ 78"/>
        <xdr:cNvCxnSpPr/>
      </xdr:nvCxnSpPr>
      <xdr:spPr>
        <a:xfrm>
          <a:off x="2622550" y="6325326"/>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141333</xdr:rowOff>
    </xdr:from>
    <xdr:to>
      <xdr:col>10</xdr:col>
      <xdr:colOff>165100</xdr:colOff>
      <xdr:row>38</xdr:row>
      <xdr:rowOff>71482</xdr:rowOff>
    </xdr:to>
    <xdr:sp macro="" textlink="">
      <xdr:nvSpPr>
        <xdr:cNvPr id="80" name="楕円 79"/>
        <xdr:cNvSpPr/>
      </xdr:nvSpPr>
      <xdr:spPr>
        <a:xfrm>
          <a:off x="1778000" y="6256383"/>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20683</xdr:rowOff>
    </xdr:from>
    <xdr:to>
      <xdr:col>15</xdr:col>
      <xdr:colOff>50800</xdr:colOff>
      <xdr:row>38</xdr:row>
      <xdr:rowOff>45176</xdr:rowOff>
    </xdr:to>
    <xdr:cxnSp macro="">
      <xdr:nvCxnSpPr>
        <xdr:cNvPr id="81" name="直線コネクタ 80"/>
        <xdr:cNvCxnSpPr/>
      </xdr:nvCxnSpPr>
      <xdr:spPr>
        <a:xfrm>
          <a:off x="1828800" y="6300833"/>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984250" y="62302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20683</xdr:rowOff>
    </xdr:to>
    <xdr:cxnSp macro="">
      <xdr:nvCxnSpPr>
        <xdr:cNvPr id="83" name="直線コネクタ 82"/>
        <xdr:cNvCxnSpPr/>
      </xdr:nvCxnSpPr>
      <xdr:spPr>
        <a:xfrm>
          <a:off x="1028700" y="6281057"/>
          <a:ext cx="800100"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xdr:cNvSpPr txBox="1"/>
      </xdr:nvSpPr>
      <xdr:spPr>
        <a:xfrm>
          <a:off x="3239144" y="654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439044" y="648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xdr:cNvSpPr txBox="1"/>
      </xdr:nvSpPr>
      <xdr:spPr>
        <a:xfrm>
          <a:off x="1645294"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xdr:cNvSpPr txBox="1"/>
      </xdr:nvSpPr>
      <xdr:spPr>
        <a:xfrm>
          <a:off x="851544" y="644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138628</xdr:rowOff>
    </xdr:from>
    <xdr:ext cx="405111" cy="259045"/>
    <xdr:sp macro="" textlink="">
      <xdr:nvSpPr>
        <xdr:cNvPr id="88" name="n_1mainValue【道路】&#10;有形固定資産減価償却率"/>
        <xdr:cNvSpPr txBox="1"/>
      </xdr:nvSpPr>
      <xdr:spPr>
        <a:xfrm>
          <a:off x="3239144" y="6088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112503</xdr:rowOff>
    </xdr:from>
    <xdr:ext cx="405111" cy="259045"/>
    <xdr:sp macro="" textlink="">
      <xdr:nvSpPr>
        <xdr:cNvPr id="89" name="n_2mainValue【道路】&#10;有形固定資産減価償却率"/>
        <xdr:cNvSpPr txBox="1"/>
      </xdr:nvSpPr>
      <xdr:spPr>
        <a:xfrm>
          <a:off x="2439044" y="6062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88010</xdr:rowOff>
    </xdr:from>
    <xdr:ext cx="405111" cy="259045"/>
    <xdr:sp macro="" textlink="">
      <xdr:nvSpPr>
        <xdr:cNvPr id="90" name="n_3mainValue【道路】&#10;有形固定資産減価償却率"/>
        <xdr:cNvSpPr txBox="1"/>
      </xdr:nvSpPr>
      <xdr:spPr>
        <a:xfrm>
          <a:off x="1645294" y="603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61884</xdr:rowOff>
    </xdr:from>
    <xdr:ext cx="405111" cy="259045"/>
    <xdr:sp macro="" textlink="">
      <xdr:nvSpPr>
        <xdr:cNvPr id="91" name="n_4mainValue【道路】&#10;有形固定資産減価償却率"/>
        <xdr:cNvSpPr txBox="1"/>
      </xdr:nvSpPr>
      <xdr:spPr>
        <a:xfrm>
          <a:off x="851544" y="601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xdr:cNvSpPr txBox="1"/>
      </xdr:nvSpPr>
      <xdr:spPr>
        <a:xfrm>
          <a:off x="541803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xdr:cNvCxnSpPr/>
      </xdr:nvCxnSpPr>
      <xdr:spPr>
        <a:xfrm flipV="1">
          <a:off x="9429115" y="5706006"/>
          <a:ext cx="0" cy="120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xdr:cNvSpPr txBox="1"/>
      </xdr:nvSpPr>
      <xdr:spPr>
        <a:xfrm>
          <a:off x="9467850" y="691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xdr:cNvCxnSpPr/>
      </xdr:nvCxnSpPr>
      <xdr:spPr>
        <a:xfrm>
          <a:off x="9359900" y="69087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xdr:cNvSpPr txBox="1"/>
      </xdr:nvSpPr>
      <xdr:spPr>
        <a:xfrm>
          <a:off x="9467850" y="54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xdr:cNvCxnSpPr/>
      </xdr:nvCxnSpPr>
      <xdr:spPr>
        <a:xfrm>
          <a:off x="9359900" y="5706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xdr:cNvSpPr txBox="1"/>
      </xdr:nvSpPr>
      <xdr:spPr>
        <a:xfrm>
          <a:off x="9467850" y="6702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xdr:cNvSpPr/>
      </xdr:nvSpPr>
      <xdr:spPr>
        <a:xfrm>
          <a:off x="9398000" y="67241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xdr:cNvSpPr/>
      </xdr:nvSpPr>
      <xdr:spPr>
        <a:xfrm>
          <a:off x="8636000" y="6747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xdr:cNvSpPr/>
      </xdr:nvSpPr>
      <xdr:spPr>
        <a:xfrm>
          <a:off x="7842250" y="67365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xdr:cNvSpPr/>
      </xdr:nvSpPr>
      <xdr:spPr>
        <a:xfrm>
          <a:off x="7029450" y="67414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xdr:cNvSpPr/>
      </xdr:nvSpPr>
      <xdr:spPr>
        <a:xfrm>
          <a:off x="6235700" y="6736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43249</xdr:rowOff>
    </xdr:from>
    <xdr:to>
      <xdr:col>55</xdr:col>
      <xdr:colOff>50800</xdr:colOff>
      <xdr:row>40</xdr:row>
      <xdr:rowOff>144849</xdr:rowOff>
    </xdr:to>
    <xdr:sp macro="" textlink="">
      <xdr:nvSpPr>
        <xdr:cNvPr id="129" name="楕円 128"/>
        <xdr:cNvSpPr/>
      </xdr:nvSpPr>
      <xdr:spPr>
        <a:xfrm>
          <a:off x="9398000" y="66535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66126</xdr:rowOff>
    </xdr:from>
    <xdr:ext cx="534377" cy="259045"/>
    <xdr:sp macro="" textlink="">
      <xdr:nvSpPr>
        <xdr:cNvPr id="130" name="【道路】&#10;一人当たり延長該当値テキスト"/>
        <xdr:cNvSpPr txBox="1"/>
      </xdr:nvSpPr>
      <xdr:spPr>
        <a:xfrm>
          <a:off x="9467850" y="651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50128</xdr:rowOff>
    </xdr:from>
    <xdr:to>
      <xdr:col>50</xdr:col>
      <xdr:colOff>165100</xdr:colOff>
      <xdr:row>40</xdr:row>
      <xdr:rowOff>151728</xdr:rowOff>
    </xdr:to>
    <xdr:sp macro="" textlink="">
      <xdr:nvSpPr>
        <xdr:cNvPr id="131" name="楕円 130"/>
        <xdr:cNvSpPr/>
      </xdr:nvSpPr>
      <xdr:spPr>
        <a:xfrm>
          <a:off x="8636000" y="66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94049</xdr:rowOff>
    </xdr:from>
    <xdr:to>
      <xdr:col>55</xdr:col>
      <xdr:colOff>0</xdr:colOff>
      <xdr:row>40</xdr:row>
      <xdr:rowOff>100928</xdr:rowOff>
    </xdr:to>
    <xdr:cxnSp macro="">
      <xdr:nvCxnSpPr>
        <xdr:cNvPr id="132" name="直線コネクタ 131"/>
        <xdr:cNvCxnSpPr/>
      </xdr:nvCxnSpPr>
      <xdr:spPr>
        <a:xfrm flipV="1">
          <a:off x="8686800" y="6704399"/>
          <a:ext cx="742950" cy="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53735</xdr:rowOff>
    </xdr:from>
    <xdr:to>
      <xdr:col>46</xdr:col>
      <xdr:colOff>38100</xdr:colOff>
      <xdr:row>40</xdr:row>
      <xdr:rowOff>155335</xdr:rowOff>
    </xdr:to>
    <xdr:sp macro="" textlink="">
      <xdr:nvSpPr>
        <xdr:cNvPr id="133" name="楕円 132"/>
        <xdr:cNvSpPr/>
      </xdr:nvSpPr>
      <xdr:spPr>
        <a:xfrm>
          <a:off x="7842250" y="66640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100928</xdr:rowOff>
    </xdr:from>
    <xdr:to>
      <xdr:col>50</xdr:col>
      <xdr:colOff>114300</xdr:colOff>
      <xdr:row>40</xdr:row>
      <xdr:rowOff>104535</xdr:rowOff>
    </xdr:to>
    <xdr:cxnSp macro="">
      <xdr:nvCxnSpPr>
        <xdr:cNvPr id="134" name="直線コネクタ 133"/>
        <xdr:cNvCxnSpPr/>
      </xdr:nvCxnSpPr>
      <xdr:spPr>
        <a:xfrm flipV="1">
          <a:off x="7886700" y="6711278"/>
          <a:ext cx="8001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59237</xdr:rowOff>
    </xdr:from>
    <xdr:to>
      <xdr:col>41</xdr:col>
      <xdr:colOff>101600</xdr:colOff>
      <xdr:row>40</xdr:row>
      <xdr:rowOff>160837</xdr:rowOff>
    </xdr:to>
    <xdr:sp macro="" textlink="">
      <xdr:nvSpPr>
        <xdr:cNvPr id="135" name="楕円 134"/>
        <xdr:cNvSpPr/>
      </xdr:nvSpPr>
      <xdr:spPr>
        <a:xfrm>
          <a:off x="7029450" y="66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104535</xdr:rowOff>
    </xdr:from>
    <xdr:to>
      <xdr:col>45</xdr:col>
      <xdr:colOff>177800</xdr:colOff>
      <xdr:row>40</xdr:row>
      <xdr:rowOff>110037</xdr:rowOff>
    </xdr:to>
    <xdr:cxnSp macro="">
      <xdr:nvCxnSpPr>
        <xdr:cNvPr id="136" name="直線コネクタ 135"/>
        <xdr:cNvCxnSpPr/>
      </xdr:nvCxnSpPr>
      <xdr:spPr>
        <a:xfrm flipV="1">
          <a:off x="7080250" y="6714885"/>
          <a:ext cx="80645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64963</xdr:rowOff>
    </xdr:from>
    <xdr:to>
      <xdr:col>36</xdr:col>
      <xdr:colOff>165100</xdr:colOff>
      <xdr:row>40</xdr:row>
      <xdr:rowOff>166563</xdr:rowOff>
    </xdr:to>
    <xdr:sp macro="" textlink="">
      <xdr:nvSpPr>
        <xdr:cNvPr id="137" name="楕円 136"/>
        <xdr:cNvSpPr/>
      </xdr:nvSpPr>
      <xdr:spPr>
        <a:xfrm>
          <a:off x="6235700" y="66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110037</xdr:rowOff>
    </xdr:from>
    <xdr:to>
      <xdr:col>41</xdr:col>
      <xdr:colOff>50800</xdr:colOff>
      <xdr:row>40</xdr:row>
      <xdr:rowOff>115763</xdr:rowOff>
    </xdr:to>
    <xdr:cxnSp macro="">
      <xdr:nvCxnSpPr>
        <xdr:cNvPr id="138" name="直線コネクタ 137"/>
        <xdr:cNvCxnSpPr/>
      </xdr:nvCxnSpPr>
      <xdr:spPr>
        <a:xfrm flipV="1">
          <a:off x="6286500" y="6720387"/>
          <a:ext cx="79375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xdr:cNvSpPr txBox="1"/>
      </xdr:nvSpPr>
      <xdr:spPr>
        <a:xfrm>
          <a:off x="8425961" y="68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xdr:cNvSpPr txBox="1"/>
      </xdr:nvSpPr>
      <xdr:spPr>
        <a:xfrm>
          <a:off x="7644911" y="68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xdr:cNvSpPr txBox="1"/>
      </xdr:nvSpPr>
      <xdr:spPr>
        <a:xfrm>
          <a:off x="6851161" y="682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xdr:cNvSpPr txBox="1"/>
      </xdr:nvSpPr>
      <xdr:spPr>
        <a:xfrm>
          <a:off x="6038361" y="682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168255</xdr:rowOff>
    </xdr:from>
    <xdr:ext cx="534377" cy="259045"/>
    <xdr:sp macro="" textlink="">
      <xdr:nvSpPr>
        <xdr:cNvPr id="143" name="n_1mainValue【道路】&#10;一人当たり延長"/>
        <xdr:cNvSpPr txBox="1"/>
      </xdr:nvSpPr>
      <xdr:spPr>
        <a:xfrm>
          <a:off x="8425961" y="64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412</xdr:rowOff>
    </xdr:from>
    <xdr:ext cx="534377" cy="259045"/>
    <xdr:sp macro="" textlink="">
      <xdr:nvSpPr>
        <xdr:cNvPr id="144" name="n_2mainValue【道路】&#10;一人当たり延長"/>
        <xdr:cNvSpPr txBox="1"/>
      </xdr:nvSpPr>
      <xdr:spPr>
        <a:xfrm>
          <a:off x="7644911" y="64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5914</xdr:rowOff>
    </xdr:from>
    <xdr:ext cx="534377" cy="259045"/>
    <xdr:sp macro="" textlink="">
      <xdr:nvSpPr>
        <xdr:cNvPr id="145" name="n_3mainValue【道路】&#10;一人当たり延長"/>
        <xdr:cNvSpPr txBox="1"/>
      </xdr:nvSpPr>
      <xdr:spPr>
        <a:xfrm>
          <a:off x="6851161" y="645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11640</xdr:rowOff>
    </xdr:from>
    <xdr:ext cx="534377" cy="259045"/>
    <xdr:sp macro="" textlink="">
      <xdr:nvSpPr>
        <xdr:cNvPr id="146" name="n_4mainValue【道路】&#10;一人当たり延長"/>
        <xdr:cNvSpPr txBox="1"/>
      </xdr:nvSpPr>
      <xdr:spPr>
        <a:xfrm>
          <a:off x="6038361" y="64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xdr:cNvCxnSpPr/>
      </xdr:nvCxnSpPr>
      <xdr:spPr>
        <a:xfrm flipV="1">
          <a:off x="4177665" y="912767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xdr:cNvSpPr txBox="1"/>
      </xdr:nvSpPr>
      <xdr:spPr>
        <a:xfrm>
          <a:off x="4216400" y="1068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xdr:cNvCxnSpPr/>
      </xdr:nvCxnSpPr>
      <xdr:spPr>
        <a:xfrm>
          <a:off x="4108450" y="10680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216400" y="8915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xdr:cNvSpPr txBox="1"/>
      </xdr:nvSpPr>
      <xdr:spPr>
        <a:xfrm>
          <a:off x="4216400" y="994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127500" y="1008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xdr:cNvSpPr/>
      </xdr:nvSpPr>
      <xdr:spPr>
        <a:xfrm>
          <a:off x="3384550" y="10101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5717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xdr:cNvSpPr/>
      </xdr:nvSpPr>
      <xdr:spPr>
        <a:xfrm>
          <a:off x="1778000" y="100591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xdr:cNvSpPr/>
      </xdr:nvSpPr>
      <xdr:spPr>
        <a:xfrm>
          <a:off x="984250" y="9993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56969</xdr:rowOff>
    </xdr:from>
    <xdr:to>
      <xdr:col>24</xdr:col>
      <xdr:colOff>114300</xdr:colOff>
      <xdr:row>61</xdr:row>
      <xdr:rowOff>158569</xdr:rowOff>
    </xdr:to>
    <xdr:sp macro="" textlink="">
      <xdr:nvSpPr>
        <xdr:cNvPr id="188" name="楕円 187"/>
        <xdr:cNvSpPr/>
      </xdr:nvSpPr>
      <xdr:spPr>
        <a:xfrm>
          <a:off x="4127500" y="101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35396</xdr:rowOff>
    </xdr:from>
    <xdr:ext cx="405111" cy="259045"/>
    <xdr:sp macro="" textlink="">
      <xdr:nvSpPr>
        <xdr:cNvPr id="189" name="【橋りょう・トンネル】&#10;有形固定資産減価償却率該当値テキスト"/>
        <xdr:cNvSpPr txBox="1"/>
      </xdr:nvSpPr>
      <xdr:spPr>
        <a:xfrm>
          <a:off x="4216400" y="1011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0" name="楕円 189"/>
        <xdr:cNvSpPr/>
      </xdr:nvSpPr>
      <xdr:spPr>
        <a:xfrm>
          <a:off x="3384550" y="101099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107769</xdr:rowOff>
    </xdr:to>
    <xdr:cxnSp macro="">
      <xdr:nvCxnSpPr>
        <xdr:cNvPr id="191" name="直線コネクタ 190"/>
        <xdr:cNvCxnSpPr/>
      </xdr:nvCxnSpPr>
      <xdr:spPr>
        <a:xfrm>
          <a:off x="3429000" y="10160726"/>
          <a:ext cx="7493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2" name="楕円 191"/>
        <xdr:cNvSpPr/>
      </xdr:nvSpPr>
      <xdr:spPr>
        <a:xfrm>
          <a:off x="2571750" y="100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83276</xdr:rowOff>
    </xdr:to>
    <xdr:cxnSp macro="">
      <xdr:nvCxnSpPr>
        <xdr:cNvPr id="193" name="直線コネクタ 192"/>
        <xdr:cNvCxnSpPr/>
      </xdr:nvCxnSpPr>
      <xdr:spPr>
        <a:xfrm>
          <a:off x="2622550" y="10136233"/>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4" name="楕円 193"/>
        <xdr:cNvSpPr/>
      </xdr:nvSpPr>
      <xdr:spPr>
        <a:xfrm>
          <a:off x="1778000" y="10067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58783</xdr:rowOff>
    </xdr:to>
    <xdr:cxnSp macro="">
      <xdr:nvCxnSpPr>
        <xdr:cNvPr id="195" name="直線コネクタ 194"/>
        <xdr:cNvCxnSpPr/>
      </xdr:nvCxnSpPr>
      <xdr:spPr>
        <a:xfrm>
          <a:off x="1828800" y="10111740"/>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128815</xdr:rowOff>
    </xdr:from>
    <xdr:to>
      <xdr:col>6</xdr:col>
      <xdr:colOff>38100</xdr:colOff>
      <xdr:row>61</xdr:row>
      <xdr:rowOff>58965</xdr:rowOff>
    </xdr:to>
    <xdr:sp macro="" textlink="">
      <xdr:nvSpPr>
        <xdr:cNvPr id="196" name="楕円 195"/>
        <xdr:cNvSpPr/>
      </xdr:nvSpPr>
      <xdr:spPr>
        <a:xfrm>
          <a:off x="984250" y="100411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8165</xdr:rowOff>
    </xdr:from>
    <xdr:to>
      <xdr:col>10</xdr:col>
      <xdr:colOff>114300</xdr:colOff>
      <xdr:row>61</xdr:row>
      <xdr:rowOff>34290</xdr:rowOff>
    </xdr:to>
    <xdr:cxnSp macro="">
      <xdr:nvCxnSpPr>
        <xdr:cNvPr id="197" name="直線コネクタ 196"/>
        <xdr:cNvCxnSpPr/>
      </xdr:nvCxnSpPr>
      <xdr:spPr>
        <a:xfrm>
          <a:off x="1028700" y="10085615"/>
          <a:ext cx="8001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xdr:cNvSpPr txBox="1"/>
      </xdr:nvSpPr>
      <xdr:spPr>
        <a:xfrm>
          <a:off x="3239144" y="988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xdr:cNvSpPr txBox="1"/>
      </xdr:nvSpPr>
      <xdr:spPr>
        <a:xfrm>
          <a:off x="2439044" y="984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xdr:cNvSpPr txBox="1"/>
      </xdr:nvSpPr>
      <xdr:spPr>
        <a:xfrm>
          <a:off x="1645294" y="984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xdr:cNvSpPr txBox="1"/>
      </xdr:nvSpPr>
      <xdr:spPr>
        <a:xfrm>
          <a:off x="851544" y="977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2" name="n_1mainValue【橋りょう・トンネル】&#10;有形固定資産減価償却率"/>
        <xdr:cNvSpPr txBox="1"/>
      </xdr:nvSpPr>
      <xdr:spPr>
        <a:xfrm>
          <a:off x="3239144" y="1020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3" name="n_2mainValue【橋りょう・トンネル】&#10;有形固定資産減価償却率"/>
        <xdr:cNvSpPr txBox="1"/>
      </xdr:nvSpPr>
      <xdr:spPr>
        <a:xfrm>
          <a:off x="2439044" y="1017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4" name="n_3mainValue【橋りょう・トンネル】&#10;有形固定資産減価償却率"/>
        <xdr:cNvSpPr txBox="1"/>
      </xdr:nvSpPr>
      <xdr:spPr>
        <a:xfrm>
          <a:off x="164529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50092</xdr:rowOff>
    </xdr:from>
    <xdr:ext cx="405111" cy="259045"/>
    <xdr:sp macro="" textlink="">
      <xdr:nvSpPr>
        <xdr:cNvPr id="205" name="n_4mainValue【橋りょう・トンネル】&#10;有形固定資産減価償却率"/>
        <xdr:cNvSpPr txBox="1"/>
      </xdr:nvSpPr>
      <xdr:spPr>
        <a:xfrm>
          <a:off x="851544" y="1012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xdr:cNvSpPr txBox="1"/>
      </xdr:nvSpPr>
      <xdr:spPr>
        <a:xfrm>
          <a:off x="5282808" y="90462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xdr:cNvCxnSpPr/>
      </xdr:nvCxnSpPr>
      <xdr:spPr>
        <a:xfrm flipV="1">
          <a:off x="9429115" y="9247003"/>
          <a:ext cx="0" cy="1401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xdr:cNvSpPr txBox="1"/>
      </xdr:nvSpPr>
      <xdr:spPr>
        <a:xfrm>
          <a:off x="9467850" y="106527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xdr:cNvCxnSpPr/>
      </xdr:nvCxnSpPr>
      <xdr:spPr>
        <a:xfrm>
          <a:off x="9359900" y="10648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xdr:cNvSpPr txBox="1"/>
      </xdr:nvSpPr>
      <xdr:spPr>
        <a:xfrm>
          <a:off x="9467850" y="902858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xdr:cNvCxnSpPr/>
      </xdr:nvCxnSpPr>
      <xdr:spPr>
        <a:xfrm>
          <a:off x="9359900" y="9247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xdr:cNvSpPr txBox="1"/>
      </xdr:nvSpPr>
      <xdr:spPr>
        <a:xfrm>
          <a:off x="9467850" y="104258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xdr:cNvSpPr/>
      </xdr:nvSpPr>
      <xdr:spPr>
        <a:xfrm>
          <a:off x="9398000" y="104474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xdr:cNvSpPr/>
      </xdr:nvSpPr>
      <xdr:spPr>
        <a:xfrm>
          <a:off x="8636000" y="1043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xdr:cNvSpPr/>
      </xdr:nvSpPr>
      <xdr:spPr>
        <a:xfrm>
          <a:off x="7842250" y="103962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xdr:cNvSpPr/>
      </xdr:nvSpPr>
      <xdr:spPr>
        <a:xfrm>
          <a:off x="7029450" y="103974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xdr:cNvSpPr/>
      </xdr:nvSpPr>
      <xdr:spPr>
        <a:xfrm>
          <a:off x="6235700" y="1045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43213</xdr:rowOff>
    </xdr:from>
    <xdr:to>
      <xdr:col>55</xdr:col>
      <xdr:colOff>50800</xdr:colOff>
      <xdr:row>61</xdr:row>
      <xdr:rowOff>144813</xdr:rowOff>
    </xdr:to>
    <xdr:sp macro="" textlink="">
      <xdr:nvSpPr>
        <xdr:cNvPr id="245" name="楕円 244"/>
        <xdr:cNvSpPr/>
      </xdr:nvSpPr>
      <xdr:spPr>
        <a:xfrm>
          <a:off x="9398000" y="101206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66090</xdr:rowOff>
    </xdr:from>
    <xdr:ext cx="690189" cy="259045"/>
    <xdr:sp macro="" textlink="">
      <xdr:nvSpPr>
        <xdr:cNvPr id="246" name="【橋りょう・トンネル】&#10;一人当たり有形固定資産（償却資産）額該当値テキスト"/>
        <xdr:cNvSpPr txBox="1"/>
      </xdr:nvSpPr>
      <xdr:spPr>
        <a:xfrm>
          <a:off x="9467850" y="9978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59326</xdr:rowOff>
    </xdr:from>
    <xdr:to>
      <xdr:col>50</xdr:col>
      <xdr:colOff>165100</xdr:colOff>
      <xdr:row>61</xdr:row>
      <xdr:rowOff>160926</xdr:rowOff>
    </xdr:to>
    <xdr:sp macro="" textlink="">
      <xdr:nvSpPr>
        <xdr:cNvPr id="247" name="楕円 246"/>
        <xdr:cNvSpPr/>
      </xdr:nvSpPr>
      <xdr:spPr>
        <a:xfrm>
          <a:off x="8636000" y="101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94013</xdr:rowOff>
    </xdr:from>
    <xdr:to>
      <xdr:col>55</xdr:col>
      <xdr:colOff>0</xdr:colOff>
      <xdr:row>61</xdr:row>
      <xdr:rowOff>110126</xdr:rowOff>
    </xdr:to>
    <xdr:cxnSp macro="">
      <xdr:nvCxnSpPr>
        <xdr:cNvPr id="248" name="直線コネクタ 247"/>
        <xdr:cNvCxnSpPr/>
      </xdr:nvCxnSpPr>
      <xdr:spPr>
        <a:xfrm flipV="1">
          <a:off x="8686800" y="10171463"/>
          <a:ext cx="742950" cy="1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67823</xdr:rowOff>
    </xdr:from>
    <xdr:to>
      <xdr:col>46</xdr:col>
      <xdr:colOff>38100</xdr:colOff>
      <xdr:row>61</xdr:row>
      <xdr:rowOff>169423</xdr:rowOff>
    </xdr:to>
    <xdr:sp macro="" textlink="">
      <xdr:nvSpPr>
        <xdr:cNvPr id="249" name="楕円 248"/>
        <xdr:cNvSpPr/>
      </xdr:nvSpPr>
      <xdr:spPr>
        <a:xfrm>
          <a:off x="7842250" y="101452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110126</xdr:rowOff>
    </xdr:from>
    <xdr:to>
      <xdr:col>50</xdr:col>
      <xdr:colOff>114300</xdr:colOff>
      <xdr:row>61</xdr:row>
      <xdr:rowOff>118623</xdr:rowOff>
    </xdr:to>
    <xdr:cxnSp macro="">
      <xdr:nvCxnSpPr>
        <xdr:cNvPr id="250" name="直線コネクタ 249"/>
        <xdr:cNvCxnSpPr/>
      </xdr:nvCxnSpPr>
      <xdr:spPr>
        <a:xfrm flipV="1">
          <a:off x="7886700" y="10187576"/>
          <a:ext cx="8001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82139</xdr:rowOff>
    </xdr:from>
    <xdr:to>
      <xdr:col>41</xdr:col>
      <xdr:colOff>101600</xdr:colOff>
      <xdr:row>62</xdr:row>
      <xdr:rowOff>12289</xdr:rowOff>
    </xdr:to>
    <xdr:sp macro="" textlink="">
      <xdr:nvSpPr>
        <xdr:cNvPr id="251" name="楕円 250"/>
        <xdr:cNvSpPr/>
      </xdr:nvSpPr>
      <xdr:spPr>
        <a:xfrm>
          <a:off x="7029450" y="10159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118623</xdr:rowOff>
    </xdr:from>
    <xdr:to>
      <xdr:col>45</xdr:col>
      <xdr:colOff>177800</xdr:colOff>
      <xdr:row>61</xdr:row>
      <xdr:rowOff>132939</xdr:rowOff>
    </xdr:to>
    <xdr:cxnSp macro="">
      <xdr:nvCxnSpPr>
        <xdr:cNvPr id="252" name="直線コネクタ 251"/>
        <xdr:cNvCxnSpPr/>
      </xdr:nvCxnSpPr>
      <xdr:spPr>
        <a:xfrm flipV="1">
          <a:off x="7080250" y="10196073"/>
          <a:ext cx="80645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90813</xdr:rowOff>
    </xdr:from>
    <xdr:to>
      <xdr:col>36</xdr:col>
      <xdr:colOff>165100</xdr:colOff>
      <xdr:row>62</xdr:row>
      <xdr:rowOff>20963</xdr:rowOff>
    </xdr:to>
    <xdr:sp macro="" textlink="">
      <xdr:nvSpPr>
        <xdr:cNvPr id="253" name="楕円 252"/>
        <xdr:cNvSpPr/>
      </xdr:nvSpPr>
      <xdr:spPr>
        <a:xfrm>
          <a:off x="6235700" y="101682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132939</xdr:rowOff>
    </xdr:from>
    <xdr:to>
      <xdr:col>41</xdr:col>
      <xdr:colOff>50800</xdr:colOff>
      <xdr:row>61</xdr:row>
      <xdr:rowOff>141613</xdr:rowOff>
    </xdr:to>
    <xdr:cxnSp macro="">
      <xdr:nvCxnSpPr>
        <xdr:cNvPr id="254" name="直線コネクタ 253"/>
        <xdr:cNvCxnSpPr/>
      </xdr:nvCxnSpPr>
      <xdr:spPr>
        <a:xfrm flipV="1">
          <a:off x="6286500" y="10210389"/>
          <a:ext cx="79375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xdr:cNvSpPr txBox="1"/>
      </xdr:nvSpPr>
      <xdr:spPr>
        <a:xfrm>
          <a:off x="8367105" y="10522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xdr:cNvSpPr txBox="1"/>
      </xdr:nvSpPr>
      <xdr:spPr>
        <a:xfrm>
          <a:off x="7567005" y="10482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xdr:cNvSpPr txBox="1"/>
      </xdr:nvSpPr>
      <xdr:spPr>
        <a:xfrm>
          <a:off x="6773255" y="10483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xdr:cNvSpPr txBox="1"/>
      </xdr:nvSpPr>
      <xdr:spPr>
        <a:xfrm>
          <a:off x="5979505" y="10546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6003</xdr:rowOff>
    </xdr:from>
    <xdr:ext cx="690189" cy="259045"/>
    <xdr:sp macro="" textlink="">
      <xdr:nvSpPr>
        <xdr:cNvPr id="259" name="n_1mainValue【橋りょう・トンネル】&#10;一人当たり有形固定資産（償却資産）額"/>
        <xdr:cNvSpPr txBox="1"/>
      </xdr:nvSpPr>
      <xdr:spPr>
        <a:xfrm>
          <a:off x="8367105" y="9918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14500</xdr:rowOff>
    </xdr:from>
    <xdr:ext cx="690189" cy="259045"/>
    <xdr:sp macro="" textlink="">
      <xdr:nvSpPr>
        <xdr:cNvPr id="260" name="n_2mainValue【橋りょう・トンネル】&#10;一人当たり有形固定資産（償却資産）額"/>
        <xdr:cNvSpPr txBox="1"/>
      </xdr:nvSpPr>
      <xdr:spPr>
        <a:xfrm>
          <a:off x="7567005" y="9926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28816</xdr:rowOff>
    </xdr:from>
    <xdr:ext cx="690189" cy="259045"/>
    <xdr:sp macro="" textlink="">
      <xdr:nvSpPr>
        <xdr:cNvPr id="261" name="n_3mainValue【橋りょう・トンネル】&#10;一人当たり有形固定資産（償却資産）額"/>
        <xdr:cNvSpPr txBox="1"/>
      </xdr:nvSpPr>
      <xdr:spPr>
        <a:xfrm>
          <a:off x="6773255" y="99411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37490</xdr:rowOff>
    </xdr:from>
    <xdr:ext cx="690189" cy="259045"/>
    <xdr:sp macro="" textlink="">
      <xdr:nvSpPr>
        <xdr:cNvPr id="262" name="n_4mainValue【橋りょう・トンネル】&#10;一人当たり有形固定資産（償却資産）額"/>
        <xdr:cNvSpPr txBox="1"/>
      </xdr:nvSpPr>
      <xdr:spPr>
        <a:xfrm>
          <a:off x="5979505" y="994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xdr:cNvCxnSpPr/>
      </xdr:nvCxnSpPr>
      <xdr:spPr>
        <a:xfrm flipV="1">
          <a:off x="4177665" y="129385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xdr:cNvSpPr txBox="1"/>
      </xdr:nvSpPr>
      <xdr:spPr>
        <a:xfrm>
          <a:off x="4216400" y="127201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xdr:cNvCxnSpPr/>
      </xdr:nvCxnSpPr>
      <xdr:spPr>
        <a:xfrm>
          <a:off x="4108450" y="129385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xdr:cNvSpPr txBox="1"/>
      </xdr:nvSpPr>
      <xdr:spPr>
        <a:xfrm>
          <a:off x="4216400" y="135498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xdr:cNvSpPr/>
      </xdr:nvSpPr>
      <xdr:spPr>
        <a:xfrm>
          <a:off x="4127500" y="136984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xdr:cNvSpPr/>
      </xdr:nvSpPr>
      <xdr:spPr>
        <a:xfrm>
          <a:off x="3384550" y="13708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xdr:cNvSpPr/>
      </xdr:nvSpPr>
      <xdr:spPr>
        <a:xfrm>
          <a:off x="2571750" y="137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xdr:cNvSpPr/>
      </xdr:nvSpPr>
      <xdr:spPr>
        <a:xfrm>
          <a:off x="1778000" y="1376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xdr:cNvSpPr/>
      </xdr:nvSpPr>
      <xdr:spPr>
        <a:xfrm>
          <a:off x="984250" y="137345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64044</xdr:rowOff>
    </xdr:from>
    <xdr:to>
      <xdr:col>24</xdr:col>
      <xdr:colOff>114300</xdr:colOff>
      <xdr:row>84</xdr:row>
      <xdr:rowOff>165644</xdr:rowOff>
    </xdr:to>
    <xdr:sp macro="" textlink="">
      <xdr:nvSpPr>
        <xdr:cNvPr id="304" name="楕円 303"/>
        <xdr:cNvSpPr/>
      </xdr:nvSpPr>
      <xdr:spPr>
        <a:xfrm>
          <a:off x="4127500" y="1393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42471</xdr:rowOff>
    </xdr:from>
    <xdr:ext cx="405111" cy="259045"/>
    <xdr:sp macro="" textlink="">
      <xdr:nvSpPr>
        <xdr:cNvPr id="305" name="【公営住宅】&#10;有形固定資産減価償却率該当値テキスト"/>
        <xdr:cNvSpPr txBox="1"/>
      </xdr:nvSpPr>
      <xdr:spPr>
        <a:xfrm>
          <a:off x="4216400" y="1391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26488</xdr:rowOff>
    </xdr:from>
    <xdr:to>
      <xdr:col>20</xdr:col>
      <xdr:colOff>38100</xdr:colOff>
      <xdr:row>84</xdr:row>
      <xdr:rowOff>128088</xdr:rowOff>
    </xdr:to>
    <xdr:sp macro="" textlink="">
      <xdr:nvSpPr>
        <xdr:cNvPr id="306" name="楕円 305"/>
        <xdr:cNvSpPr/>
      </xdr:nvSpPr>
      <xdr:spPr>
        <a:xfrm>
          <a:off x="3384550" y="13901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77288</xdr:rowOff>
    </xdr:from>
    <xdr:to>
      <xdr:col>24</xdr:col>
      <xdr:colOff>63500</xdr:colOff>
      <xdr:row>84</xdr:row>
      <xdr:rowOff>114844</xdr:rowOff>
    </xdr:to>
    <xdr:cxnSp macro="">
      <xdr:nvCxnSpPr>
        <xdr:cNvPr id="307" name="直線コネクタ 306"/>
        <xdr:cNvCxnSpPr/>
      </xdr:nvCxnSpPr>
      <xdr:spPr>
        <a:xfrm>
          <a:off x="3429000" y="13952038"/>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160382</xdr:rowOff>
    </xdr:from>
    <xdr:to>
      <xdr:col>15</xdr:col>
      <xdr:colOff>101600</xdr:colOff>
      <xdr:row>84</xdr:row>
      <xdr:rowOff>90532</xdr:rowOff>
    </xdr:to>
    <xdr:sp macro="" textlink="">
      <xdr:nvSpPr>
        <xdr:cNvPr id="308" name="楕円 307"/>
        <xdr:cNvSpPr/>
      </xdr:nvSpPr>
      <xdr:spPr>
        <a:xfrm>
          <a:off x="2571750" y="138700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39732</xdr:rowOff>
    </xdr:from>
    <xdr:to>
      <xdr:col>19</xdr:col>
      <xdr:colOff>177800</xdr:colOff>
      <xdr:row>84</xdr:row>
      <xdr:rowOff>77288</xdr:rowOff>
    </xdr:to>
    <xdr:cxnSp macro="">
      <xdr:nvCxnSpPr>
        <xdr:cNvPr id="309" name="直線コネクタ 308"/>
        <xdr:cNvCxnSpPr/>
      </xdr:nvCxnSpPr>
      <xdr:spPr>
        <a:xfrm>
          <a:off x="2622550" y="13914482"/>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310" name="楕円 309"/>
        <xdr:cNvSpPr/>
      </xdr:nvSpPr>
      <xdr:spPr>
        <a:xfrm>
          <a:off x="1778000" y="1382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84</xdr:row>
      <xdr:rowOff>39732</xdr:rowOff>
    </xdr:to>
    <xdr:cxnSp macro="">
      <xdr:nvCxnSpPr>
        <xdr:cNvPr id="311" name="直線コネクタ 310"/>
        <xdr:cNvCxnSpPr/>
      </xdr:nvCxnSpPr>
      <xdr:spPr>
        <a:xfrm>
          <a:off x="1828800" y="13873480"/>
          <a:ext cx="793750" cy="4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83638</xdr:rowOff>
    </xdr:from>
    <xdr:to>
      <xdr:col>6</xdr:col>
      <xdr:colOff>38100</xdr:colOff>
      <xdr:row>84</xdr:row>
      <xdr:rowOff>13788</xdr:rowOff>
    </xdr:to>
    <xdr:sp macro="" textlink="">
      <xdr:nvSpPr>
        <xdr:cNvPr id="312" name="楕円 311"/>
        <xdr:cNvSpPr/>
      </xdr:nvSpPr>
      <xdr:spPr>
        <a:xfrm>
          <a:off x="984250" y="137932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134438</xdr:rowOff>
    </xdr:from>
    <xdr:to>
      <xdr:col>10</xdr:col>
      <xdr:colOff>114300</xdr:colOff>
      <xdr:row>83</xdr:row>
      <xdr:rowOff>163830</xdr:rowOff>
    </xdr:to>
    <xdr:cxnSp macro="">
      <xdr:nvCxnSpPr>
        <xdr:cNvPr id="313" name="直線コネクタ 312"/>
        <xdr:cNvCxnSpPr/>
      </xdr:nvCxnSpPr>
      <xdr:spPr>
        <a:xfrm>
          <a:off x="1028700" y="13844088"/>
          <a:ext cx="8001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xdr:cNvSpPr txBox="1"/>
      </xdr:nvSpPr>
      <xdr:spPr>
        <a:xfrm>
          <a:off x="32391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xdr:cNvSpPr txBox="1"/>
      </xdr:nvSpPr>
      <xdr:spPr>
        <a:xfrm>
          <a:off x="2439044" y="13497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xdr:cNvSpPr txBox="1"/>
      </xdr:nvSpPr>
      <xdr:spPr>
        <a:xfrm>
          <a:off x="164529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xdr:cNvSpPr txBox="1"/>
      </xdr:nvSpPr>
      <xdr:spPr>
        <a:xfrm>
          <a:off x="851544" y="13522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119215</xdr:rowOff>
    </xdr:from>
    <xdr:ext cx="405111" cy="259045"/>
    <xdr:sp macro="" textlink="">
      <xdr:nvSpPr>
        <xdr:cNvPr id="318" name="n_1mainValue【公営住宅】&#10;有形固定資産減価償却率"/>
        <xdr:cNvSpPr txBox="1"/>
      </xdr:nvSpPr>
      <xdr:spPr>
        <a:xfrm>
          <a:off x="3239144" y="1399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81659</xdr:rowOff>
    </xdr:from>
    <xdr:ext cx="405111" cy="259045"/>
    <xdr:sp macro="" textlink="">
      <xdr:nvSpPr>
        <xdr:cNvPr id="319" name="n_2mainValue【公営住宅】&#10;有形固定資産減価償却率"/>
        <xdr:cNvSpPr txBox="1"/>
      </xdr:nvSpPr>
      <xdr:spPr>
        <a:xfrm>
          <a:off x="2439044" y="139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320" name="n_3mainValue【公営住宅】&#10;有形固定資産減価償却率"/>
        <xdr:cNvSpPr txBox="1"/>
      </xdr:nvSpPr>
      <xdr:spPr>
        <a:xfrm>
          <a:off x="164529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21" name="n_4mainValue【公営住宅】&#10;有形固定資産減価償却率"/>
        <xdr:cNvSpPr txBox="1"/>
      </xdr:nvSpPr>
      <xdr:spPr>
        <a:xfrm>
          <a:off x="851544" y="1387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xdr:cNvSpPr txBox="1"/>
      </xdr:nvSpPr>
      <xdr:spPr>
        <a:xfrm>
          <a:off x="5418031" y="139175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xdr:cNvSpPr txBox="1"/>
      </xdr:nvSpPr>
      <xdr:spPr>
        <a:xfrm>
          <a:off x="5418031" y="1360371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xdr:cNvSpPr txBox="1"/>
      </xdr:nvSpPr>
      <xdr:spPr>
        <a:xfrm>
          <a:off x="5418031" y="132898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xdr:cNvSpPr txBox="1"/>
      </xdr:nvSpPr>
      <xdr:spPr>
        <a:xfrm>
          <a:off x="5418031" y="129759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xdr:cNvSpPr txBox="1"/>
      </xdr:nvSpPr>
      <xdr:spPr>
        <a:xfrm>
          <a:off x="5418031" y="1266209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xdr:cNvSpPr txBox="1"/>
      </xdr:nvSpPr>
      <xdr:spPr>
        <a:xfrm>
          <a:off x="541803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xdr:cNvCxnSpPr/>
      </xdr:nvCxnSpPr>
      <xdr:spPr>
        <a:xfrm flipV="1">
          <a:off x="9429115" y="12890948"/>
          <a:ext cx="0" cy="148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xdr:cNvSpPr txBox="1"/>
      </xdr:nvSpPr>
      <xdr:spPr>
        <a:xfrm>
          <a:off x="9467850" y="1439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xdr:cNvCxnSpPr/>
      </xdr:nvCxnSpPr>
      <xdr:spPr>
        <a:xfrm>
          <a:off x="9359900" y="14372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xdr:cNvSpPr txBox="1"/>
      </xdr:nvSpPr>
      <xdr:spPr>
        <a:xfrm>
          <a:off x="9467850" y="1267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xdr:cNvCxnSpPr/>
      </xdr:nvCxnSpPr>
      <xdr:spPr>
        <a:xfrm>
          <a:off x="9359900" y="128909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xdr:cNvSpPr txBox="1"/>
      </xdr:nvSpPr>
      <xdr:spPr>
        <a:xfrm>
          <a:off x="9467850" y="1415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xdr:cNvSpPr/>
      </xdr:nvSpPr>
      <xdr:spPr>
        <a:xfrm>
          <a:off x="9398000" y="142965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xdr:cNvSpPr/>
      </xdr:nvSpPr>
      <xdr:spPr>
        <a:xfrm>
          <a:off x="8636000" y="14309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xdr:cNvSpPr/>
      </xdr:nvSpPr>
      <xdr:spPr>
        <a:xfrm>
          <a:off x="7842250" y="143080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xdr:cNvSpPr/>
      </xdr:nvSpPr>
      <xdr:spPr>
        <a:xfrm>
          <a:off x="7029450" y="143088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xdr:cNvSpPr/>
      </xdr:nvSpPr>
      <xdr:spPr>
        <a:xfrm>
          <a:off x="6235700" y="143125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105656</xdr:rowOff>
    </xdr:from>
    <xdr:to>
      <xdr:col>55</xdr:col>
      <xdr:colOff>50800</xdr:colOff>
      <xdr:row>87</xdr:row>
      <xdr:rowOff>35806</xdr:rowOff>
    </xdr:to>
    <xdr:sp macro="" textlink="">
      <xdr:nvSpPr>
        <xdr:cNvPr id="363" name="楕円 362"/>
        <xdr:cNvSpPr/>
      </xdr:nvSpPr>
      <xdr:spPr>
        <a:xfrm>
          <a:off x="9398000" y="143106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xdr:cNvSpPr txBox="1"/>
      </xdr:nvSpPr>
      <xdr:spPr>
        <a:xfrm>
          <a:off x="9467850" y="142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106054</xdr:rowOff>
    </xdr:from>
    <xdr:to>
      <xdr:col>50</xdr:col>
      <xdr:colOff>165100</xdr:colOff>
      <xdr:row>87</xdr:row>
      <xdr:rowOff>36204</xdr:rowOff>
    </xdr:to>
    <xdr:sp macro="" textlink="">
      <xdr:nvSpPr>
        <xdr:cNvPr id="365" name="楕円 364"/>
        <xdr:cNvSpPr/>
      </xdr:nvSpPr>
      <xdr:spPr>
        <a:xfrm>
          <a:off x="8636000" y="143110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156456</xdr:rowOff>
    </xdr:from>
    <xdr:to>
      <xdr:col>55</xdr:col>
      <xdr:colOff>0</xdr:colOff>
      <xdr:row>86</xdr:row>
      <xdr:rowOff>156854</xdr:rowOff>
    </xdr:to>
    <xdr:cxnSp macro="">
      <xdr:nvCxnSpPr>
        <xdr:cNvPr id="366" name="直線コネクタ 365"/>
        <xdr:cNvCxnSpPr/>
      </xdr:nvCxnSpPr>
      <xdr:spPr>
        <a:xfrm flipV="1">
          <a:off x="8686800" y="14361406"/>
          <a:ext cx="74295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106266</xdr:rowOff>
    </xdr:from>
    <xdr:to>
      <xdr:col>46</xdr:col>
      <xdr:colOff>38100</xdr:colOff>
      <xdr:row>87</xdr:row>
      <xdr:rowOff>36416</xdr:rowOff>
    </xdr:to>
    <xdr:sp macro="" textlink="">
      <xdr:nvSpPr>
        <xdr:cNvPr id="367" name="楕円 366"/>
        <xdr:cNvSpPr/>
      </xdr:nvSpPr>
      <xdr:spPr>
        <a:xfrm>
          <a:off x="7842250" y="143112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156854</xdr:rowOff>
    </xdr:from>
    <xdr:to>
      <xdr:col>50</xdr:col>
      <xdr:colOff>114300</xdr:colOff>
      <xdr:row>86</xdr:row>
      <xdr:rowOff>157066</xdr:rowOff>
    </xdr:to>
    <xdr:cxnSp macro="">
      <xdr:nvCxnSpPr>
        <xdr:cNvPr id="368" name="直線コネクタ 367"/>
        <xdr:cNvCxnSpPr/>
      </xdr:nvCxnSpPr>
      <xdr:spPr>
        <a:xfrm flipV="1">
          <a:off x="7886700" y="14361804"/>
          <a:ext cx="8001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106962</xdr:rowOff>
    </xdr:from>
    <xdr:to>
      <xdr:col>41</xdr:col>
      <xdr:colOff>101600</xdr:colOff>
      <xdr:row>87</xdr:row>
      <xdr:rowOff>37112</xdr:rowOff>
    </xdr:to>
    <xdr:sp macro="" textlink="">
      <xdr:nvSpPr>
        <xdr:cNvPr id="369" name="楕円 368"/>
        <xdr:cNvSpPr/>
      </xdr:nvSpPr>
      <xdr:spPr>
        <a:xfrm>
          <a:off x="7029450" y="143119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157066</xdr:rowOff>
    </xdr:from>
    <xdr:to>
      <xdr:col>45</xdr:col>
      <xdr:colOff>177800</xdr:colOff>
      <xdr:row>86</xdr:row>
      <xdr:rowOff>157762</xdr:rowOff>
    </xdr:to>
    <xdr:cxnSp macro="">
      <xdr:nvCxnSpPr>
        <xdr:cNvPr id="370" name="直線コネクタ 369"/>
        <xdr:cNvCxnSpPr/>
      </xdr:nvCxnSpPr>
      <xdr:spPr>
        <a:xfrm flipV="1">
          <a:off x="7080250" y="14362016"/>
          <a:ext cx="80645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107302</xdr:rowOff>
    </xdr:from>
    <xdr:to>
      <xdr:col>36</xdr:col>
      <xdr:colOff>165100</xdr:colOff>
      <xdr:row>87</xdr:row>
      <xdr:rowOff>37452</xdr:rowOff>
    </xdr:to>
    <xdr:sp macro="" textlink="">
      <xdr:nvSpPr>
        <xdr:cNvPr id="371" name="楕円 370"/>
        <xdr:cNvSpPr/>
      </xdr:nvSpPr>
      <xdr:spPr>
        <a:xfrm>
          <a:off x="6235700" y="143122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157762</xdr:rowOff>
    </xdr:from>
    <xdr:to>
      <xdr:col>41</xdr:col>
      <xdr:colOff>50800</xdr:colOff>
      <xdr:row>86</xdr:row>
      <xdr:rowOff>158102</xdr:rowOff>
    </xdr:to>
    <xdr:cxnSp macro="">
      <xdr:nvCxnSpPr>
        <xdr:cNvPr id="372" name="直線コネクタ 371"/>
        <xdr:cNvCxnSpPr/>
      </xdr:nvCxnSpPr>
      <xdr:spPr>
        <a:xfrm flipV="1">
          <a:off x="6286500" y="14362712"/>
          <a:ext cx="79375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xdr:cNvSpPr txBox="1"/>
      </xdr:nvSpPr>
      <xdr:spPr>
        <a:xfrm>
          <a:off x="8458277" y="1409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xdr:cNvSpPr txBox="1"/>
      </xdr:nvSpPr>
      <xdr:spPr>
        <a:xfrm>
          <a:off x="7677227" y="1408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xdr:cNvSpPr txBox="1"/>
      </xdr:nvSpPr>
      <xdr:spPr>
        <a:xfrm>
          <a:off x="6864427" y="1409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xdr:cNvSpPr txBox="1"/>
      </xdr:nvSpPr>
      <xdr:spPr>
        <a:xfrm>
          <a:off x="6070677" y="1439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27331</xdr:rowOff>
    </xdr:from>
    <xdr:ext cx="469744" cy="259045"/>
    <xdr:sp macro="" textlink="">
      <xdr:nvSpPr>
        <xdr:cNvPr id="377" name="n_1mainValue【公営住宅】&#10;一人当たり面積"/>
        <xdr:cNvSpPr txBox="1"/>
      </xdr:nvSpPr>
      <xdr:spPr>
        <a:xfrm>
          <a:off x="8458277" y="1439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27543</xdr:rowOff>
    </xdr:from>
    <xdr:ext cx="469744" cy="259045"/>
    <xdr:sp macro="" textlink="">
      <xdr:nvSpPr>
        <xdr:cNvPr id="378" name="n_2mainValue【公営住宅】&#10;一人当たり面積"/>
        <xdr:cNvSpPr txBox="1"/>
      </xdr:nvSpPr>
      <xdr:spPr>
        <a:xfrm>
          <a:off x="7677227" y="143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28239</xdr:rowOff>
    </xdr:from>
    <xdr:ext cx="469744" cy="259045"/>
    <xdr:sp macro="" textlink="">
      <xdr:nvSpPr>
        <xdr:cNvPr id="379" name="n_3mainValue【公営住宅】&#10;一人当たり面積"/>
        <xdr:cNvSpPr txBox="1"/>
      </xdr:nvSpPr>
      <xdr:spPr>
        <a:xfrm>
          <a:off x="6864427" y="143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53979</xdr:rowOff>
    </xdr:from>
    <xdr:ext cx="469744" cy="259045"/>
    <xdr:sp macro="" textlink="">
      <xdr:nvSpPr>
        <xdr:cNvPr id="380" name="n_4mainValue【公営住宅】&#10;一人当たり面積"/>
        <xdr:cNvSpPr txBox="1"/>
      </xdr:nvSpPr>
      <xdr:spPr>
        <a:xfrm>
          <a:off x="6070677" y="1409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xdr:cNvSpPr txBox="1"/>
      </xdr:nvSpPr>
      <xdr:spPr>
        <a:xfrm>
          <a:off x="14738350" y="601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xdr:cNvSpPr/>
      </xdr:nvSpPr>
      <xdr:spPr>
        <a:xfrm>
          <a:off x="14649450" y="60375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xdr:cNvSpPr/>
      </xdr:nvSpPr>
      <xdr:spPr>
        <a:xfrm>
          <a:off x="13887450" y="6040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xdr:cNvSpPr/>
      </xdr:nvSpPr>
      <xdr:spPr>
        <a:xfrm>
          <a:off x="130937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xdr:cNvSpPr/>
      </xdr:nvSpPr>
      <xdr:spPr>
        <a:xfrm>
          <a:off x="12299950" y="598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xdr:cNvSpPr/>
      </xdr:nvSpPr>
      <xdr:spPr>
        <a:xfrm>
          <a:off x="1148715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74930</xdr:rowOff>
    </xdr:from>
    <xdr:to>
      <xdr:col>85</xdr:col>
      <xdr:colOff>177800</xdr:colOff>
      <xdr:row>37</xdr:row>
      <xdr:rowOff>5080</xdr:rowOff>
    </xdr:to>
    <xdr:sp macro="" textlink="">
      <xdr:nvSpPr>
        <xdr:cNvPr id="436" name="楕円 435"/>
        <xdr:cNvSpPr/>
      </xdr:nvSpPr>
      <xdr:spPr>
        <a:xfrm>
          <a:off x="14649450" y="60248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97807</xdr:rowOff>
    </xdr:from>
    <xdr:ext cx="405111" cy="259045"/>
    <xdr:sp macro="" textlink="">
      <xdr:nvSpPr>
        <xdr:cNvPr id="437" name="【認定こども園・幼稚園・保育所】&#10;有形固定資産減価償却率該当値テキスト"/>
        <xdr:cNvSpPr txBox="1"/>
      </xdr:nvSpPr>
      <xdr:spPr>
        <a:xfrm>
          <a:off x="14738350"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16510</xdr:rowOff>
    </xdr:from>
    <xdr:to>
      <xdr:col>81</xdr:col>
      <xdr:colOff>101600</xdr:colOff>
      <xdr:row>36</xdr:row>
      <xdr:rowOff>118110</xdr:rowOff>
    </xdr:to>
    <xdr:sp macro="" textlink="">
      <xdr:nvSpPr>
        <xdr:cNvPr id="438" name="楕円 437"/>
        <xdr:cNvSpPr/>
      </xdr:nvSpPr>
      <xdr:spPr>
        <a:xfrm>
          <a:off x="1388745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67310</xdr:rowOff>
    </xdr:from>
    <xdr:to>
      <xdr:col>85</xdr:col>
      <xdr:colOff>127000</xdr:colOff>
      <xdr:row>36</xdr:row>
      <xdr:rowOff>125730</xdr:rowOff>
    </xdr:to>
    <xdr:cxnSp macro="">
      <xdr:nvCxnSpPr>
        <xdr:cNvPr id="439" name="直線コネクタ 438"/>
        <xdr:cNvCxnSpPr/>
      </xdr:nvCxnSpPr>
      <xdr:spPr>
        <a:xfrm>
          <a:off x="13938250" y="6017260"/>
          <a:ext cx="762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129540</xdr:rowOff>
    </xdr:from>
    <xdr:to>
      <xdr:col>76</xdr:col>
      <xdr:colOff>165100</xdr:colOff>
      <xdr:row>36</xdr:row>
      <xdr:rowOff>59690</xdr:rowOff>
    </xdr:to>
    <xdr:sp macro="" textlink="">
      <xdr:nvSpPr>
        <xdr:cNvPr id="440" name="楕円 439"/>
        <xdr:cNvSpPr/>
      </xdr:nvSpPr>
      <xdr:spPr>
        <a:xfrm>
          <a:off x="13093700" y="5914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8890</xdr:rowOff>
    </xdr:from>
    <xdr:to>
      <xdr:col>81</xdr:col>
      <xdr:colOff>50800</xdr:colOff>
      <xdr:row>36</xdr:row>
      <xdr:rowOff>67310</xdr:rowOff>
    </xdr:to>
    <xdr:cxnSp macro="">
      <xdr:nvCxnSpPr>
        <xdr:cNvPr id="441" name="直線コネクタ 440"/>
        <xdr:cNvCxnSpPr/>
      </xdr:nvCxnSpPr>
      <xdr:spPr>
        <a:xfrm>
          <a:off x="13144500" y="5958840"/>
          <a:ext cx="7937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442" name="楕円 441"/>
        <xdr:cNvSpPr/>
      </xdr:nvSpPr>
      <xdr:spPr>
        <a:xfrm>
          <a:off x="12299950" y="5855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36</xdr:row>
      <xdr:rowOff>8890</xdr:rowOff>
    </xdr:to>
    <xdr:cxnSp macro="">
      <xdr:nvCxnSpPr>
        <xdr:cNvPr id="443" name="直線コネクタ 442"/>
        <xdr:cNvCxnSpPr/>
      </xdr:nvCxnSpPr>
      <xdr:spPr>
        <a:xfrm>
          <a:off x="12344400" y="5906770"/>
          <a:ext cx="8001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12700</xdr:rowOff>
    </xdr:from>
    <xdr:to>
      <xdr:col>67</xdr:col>
      <xdr:colOff>101600</xdr:colOff>
      <xdr:row>35</xdr:row>
      <xdr:rowOff>114300</xdr:rowOff>
    </xdr:to>
    <xdr:sp macro="" textlink="">
      <xdr:nvSpPr>
        <xdr:cNvPr id="444" name="楕円 443"/>
        <xdr:cNvSpPr/>
      </xdr:nvSpPr>
      <xdr:spPr>
        <a:xfrm>
          <a:off x="1148715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63500</xdr:rowOff>
    </xdr:from>
    <xdr:to>
      <xdr:col>71</xdr:col>
      <xdr:colOff>177800</xdr:colOff>
      <xdr:row>35</xdr:row>
      <xdr:rowOff>121920</xdr:rowOff>
    </xdr:to>
    <xdr:cxnSp macro="">
      <xdr:nvCxnSpPr>
        <xdr:cNvPr id="445" name="直線コネクタ 444"/>
        <xdr:cNvCxnSpPr/>
      </xdr:nvCxnSpPr>
      <xdr:spPr>
        <a:xfrm>
          <a:off x="11537950" y="5848350"/>
          <a:ext cx="8064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46" name="n_1aveValue【認定こども園・幼稚園・保育所】&#10;有形固定資産減価償却率"/>
        <xdr:cNvSpPr txBox="1"/>
      </xdr:nvSpPr>
      <xdr:spPr>
        <a:xfrm>
          <a:off x="13742044" y="612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447" name="n_2aveValue【認定こども園・幼稚園・保育所】&#10;有形固定資産減価償却率"/>
        <xdr:cNvSpPr txBox="1"/>
      </xdr:nvSpPr>
      <xdr:spPr>
        <a:xfrm>
          <a:off x="1296099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448" name="n_3aveValue【認定こども園・幼稚園・保育所】&#10;有形固定資産減価償却率"/>
        <xdr:cNvSpPr txBox="1"/>
      </xdr:nvSpPr>
      <xdr:spPr>
        <a:xfrm>
          <a:off x="12167244" y="608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449" name="n_4aveValue【認定こども園・幼稚園・保育所】&#10;有形固定資産減価償却率"/>
        <xdr:cNvSpPr txBox="1"/>
      </xdr:nvSpPr>
      <xdr:spPr>
        <a:xfrm>
          <a:off x="113544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134637</xdr:rowOff>
    </xdr:from>
    <xdr:ext cx="405111" cy="259045"/>
    <xdr:sp macro="" textlink="">
      <xdr:nvSpPr>
        <xdr:cNvPr id="450" name="n_1mainValue【認定こども園・幼稚園・保育所】&#10;有形固定資産減価償却率"/>
        <xdr:cNvSpPr txBox="1"/>
      </xdr:nvSpPr>
      <xdr:spPr>
        <a:xfrm>
          <a:off x="13742044" y="575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76217</xdr:rowOff>
    </xdr:from>
    <xdr:ext cx="405111" cy="259045"/>
    <xdr:sp macro="" textlink="">
      <xdr:nvSpPr>
        <xdr:cNvPr id="451" name="n_2mainValue【認定こども園・幼稚園・保育所】&#10;有形固定資産減価償却率"/>
        <xdr:cNvSpPr txBox="1"/>
      </xdr:nvSpPr>
      <xdr:spPr>
        <a:xfrm>
          <a:off x="12960994"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452" name="n_3mainValue【認定こども園・幼稚園・保育所】&#10;有形固定資産減価償却率"/>
        <xdr:cNvSpPr txBox="1"/>
      </xdr:nvSpPr>
      <xdr:spPr>
        <a:xfrm>
          <a:off x="1216724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130827</xdr:rowOff>
    </xdr:from>
    <xdr:ext cx="405111" cy="259045"/>
    <xdr:sp macro="" textlink="">
      <xdr:nvSpPr>
        <xdr:cNvPr id="453" name="n_4mainValue【認定こども園・幼稚園・保育所】&#10;有形固定資産減価償却率"/>
        <xdr:cNvSpPr txBox="1"/>
      </xdr:nvSpPr>
      <xdr:spPr>
        <a:xfrm>
          <a:off x="11354444"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xdr:cNvCxnSpPr/>
      </xdr:nvCxnSpPr>
      <xdr:spPr>
        <a:xfrm flipV="1">
          <a:off x="19951064" y="5508534"/>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xdr:cNvSpPr txBox="1"/>
      </xdr:nvSpPr>
      <xdr:spPr>
        <a:xfrm>
          <a:off x="19989800" y="687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xdr:cNvCxnSpPr/>
      </xdr:nvCxnSpPr>
      <xdr:spPr>
        <a:xfrm>
          <a:off x="19881850" y="6875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xdr:cNvSpPr txBox="1"/>
      </xdr:nvSpPr>
      <xdr:spPr>
        <a:xfrm>
          <a:off x="19989800" y="529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xdr:cNvCxnSpPr/>
      </xdr:nvCxnSpPr>
      <xdr:spPr>
        <a:xfrm>
          <a:off x="19881850" y="5508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xdr:cNvSpPr txBox="1"/>
      </xdr:nvSpPr>
      <xdr:spPr>
        <a:xfrm>
          <a:off x="199898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xdr:cNvSpPr/>
      </xdr:nvSpPr>
      <xdr:spPr>
        <a:xfrm>
          <a:off x="19900900" y="6520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xdr:cNvSpPr/>
      </xdr:nvSpPr>
      <xdr:spPr>
        <a:xfrm>
          <a:off x="19157950" y="6566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xdr:cNvSpPr/>
      </xdr:nvSpPr>
      <xdr:spPr>
        <a:xfrm>
          <a:off x="18345150" y="6526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xdr:cNvSpPr/>
      </xdr:nvSpPr>
      <xdr:spPr>
        <a:xfrm>
          <a:off x="17551400" y="6547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xdr:cNvSpPr/>
      </xdr:nvSpPr>
      <xdr:spPr>
        <a:xfrm>
          <a:off x="16757650" y="6556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115751</xdr:rowOff>
    </xdr:from>
    <xdr:to>
      <xdr:col>116</xdr:col>
      <xdr:colOff>114300</xdr:colOff>
      <xdr:row>39</xdr:row>
      <xdr:rowOff>45901</xdr:rowOff>
    </xdr:to>
    <xdr:sp macro="" textlink="">
      <xdr:nvSpPr>
        <xdr:cNvPr id="495" name="楕円 494"/>
        <xdr:cNvSpPr/>
      </xdr:nvSpPr>
      <xdr:spPr>
        <a:xfrm>
          <a:off x="19900900" y="63959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138628</xdr:rowOff>
    </xdr:from>
    <xdr:ext cx="469744" cy="259045"/>
    <xdr:sp macro="" textlink="">
      <xdr:nvSpPr>
        <xdr:cNvPr id="496" name="【認定こども園・幼稚園・保育所】&#10;一人当たり面積該当値テキスト"/>
        <xdr:cNvSpPr txBox="1"/>
      </xdr:nvSpPr>
      <xdr:spPr>
        <a:xfrm>
          <a:off x="19989800"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135346</xdr:rowOff>
    </xdr:from>
    <xdr:to>
      <xdr:col>112</xdr:col>
      <xdr:colOff>38100</xdr:colOff>
      <xdr:row>39</xdr:row>
      <xdr:rowOff>65496</xdr:rowOff>
    </xdr:to>
    <xdr:sp macro="" textlink="">
      <xdr:nvSpPr>
        <xdr:cNvPr id="497" name="楕円 496"/>
        <xdr:cNvSpPr/>
      </xdr:nvSpPr>
      <xdr:spPr>
        <a:xfrm>
          <a:off x="19157950" y="64154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166551</xdr:rowOff>
    </xdr:from>
    <xdr:to>
      <xdr:col>116</xdr:col>
      <xdr:colOff>63500</xdr:colOff>
      <xdr:row>39</xdr:row>
      <xdr:rowOff>14696</xdr:rowOff>
    </xdr:to>
    <xdr:cxnSp macro="">
      <xdr:nvCxnSpPr>
        <xdr:cNvPr id="498" name="直線コネクタ 497"/>
        <xdr:cNvCxnSpPr/>
      </xdr:nvCxnSpPr>
      <xdr:spPr>
        <a:xfrm flipV="1">
          <a:off x="19202400" y="6446701"/>
          <a:ext cx="7493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146231</xdr:rowOff>
    </xdr:from>
    <xdr:to>
      <xdr:col>107</xdr:col>
      <xdr:colOff>101600</xdr:colOff>
      <xdr:row>39</xdr:row>
      <xdr:rowOff>76381</xdr:rowOff>
    </xdr:to>
    <xdr:sp macro="" textlink="">
      <xdr:nvSpPr>
        <xdr:cNvPr id="499" name="楕円 498"/>
        <xdr:cNvSpPr/>
      </xdr:nvSpPr>
      <xdr:spPr>
        <a:xfrm>
          <a:off x="18345150" y="64263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14696</xdr:rowOff>
    </xdr:from>
    <xdr:to>
      <xdr:col>111</xdr:col>
      <xdr:colOff>177800</xdr:colOff>
      <xdr:row>39</xdr:row>
      <xdr:rowOff>25581</xdr:rowOff>
    </xdr:to>
    <xdr:cxnSp macro="">
      <xdr:nvCxnSpPr>
        <xdr:cNvPr id="500" name="直線コネクタ 499"/>
        <xdr:cNvCxnSpPr/>
      </xdr:nvCxnSpPr>
      <xdr:spPr>
        <a:xfrm flipV="1">
          <a:off x="18395950" y="6459946"/>
          <a:ext cx="8064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162560</xdr:rowOff>
    </xdr:from>
    <xdr:to>
      <xdr:col>102</xdr:col>
      <xdr:colOff>165100</xdr:colOff>
      <xdr:row>39</xdr:row>
      <xdr:rowOff>92710</xdr:rowOff>
    </xdr:to>
    <xdr:sp macro="" textlink="">
      <xdr:nvSpPr>
        <xdr:cNvPr id="501" name="楕円 500"/>
        <xdr:cNvSpPr/>
      </xdr:nvSpPr>
      <xdr:spPr>
        <a:xfrm>
          <a:off x="17551400" y="6442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25581</xdr:rowOff>
    </xdr:from>
    <xdr:to>
      <xdr:col>107</xdr:col>
      <xdr:colOff>50800</xdr:colOff>
      <xdr:row>39</xdr:row>
      <xdr:rowOff>41910</xdr:rowOff>
    </xdr:to>
    <xdr:cxnSp macro="">
      <xdr:nvCxnSpPr>
        <xdr:cNvPr id="502" name="直線コネクタ 501"/>
        <xdr:cNvCxnSpPr/>
      </xdr:nvCxnSpPr>
      <xdr:spPr>
        <a:xfrm flipV="1">
          <a:off x="17602200" y="6470831"/>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1996</xdr:rowOff>
    </xdr:from>
    <xdr:to>
      <xdr:col>98</xdr:col>
      <xdr:colOff>38100</xdr:colOff>
      <xdr:row>39</xdr:row>
      <xdr:rowOff>103596</xdr:rowOff>
    </xdr:to>
    <xdr:sp macro="" textlink="">
      <xdr:nvSpPr>
        <xdr:cNvPr id="503" name="楕円 502"/>
        <xdr:cNvSpPr/>
      </xdr:nvSpPr>
      <xdr:spPr>
        <a:xfrm>
          <a:off x="16757650" y="64472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41910</xdr:rowOff>
    </xdr:from>
    <xdr:to>
      <xdr:col>102</xdr:col>
      <xdr:colOff>114300</xdr:colOff>
      <xdr:row>39</xdr:row>
      <xdr:rowOff>52796</xdr:rowOff>
    </xdr:to>
    <xdr:cxnSp macro="">
      <xdr:nvCxnSpPr>
        <xdr:cNvPr id="504" name="直線コネクタ 503"/>
        <xdr:cNvCxnSpPr/>
      </xdr:nvCxnSpPr>
      <xdr:spPr>
        <a:xfrm flipV="1">
          <a:off x="16802100" y="6487160"/>
          <a:ext cx="8001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xdr:cNvSpPr txBox="1"/>
      </xdr:nvSpPr>
      <xdr:spPr>
        <a:xfrm>
          <a:off x="18980227" y="665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xdr:cNvSpPr txBox="1"/>
      </xdr:nvSpPr>
      <xdr:spPr>
        <a:xfrm>
          <a:off x="18180127" y="661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xdr:cNvSpPr txBox="1"/>
      </xdr:nvSpPr>
      <xdr:spPr>
        <a:xfrm>
          <a:off x="17386377" y="663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xdr:cNvSpPr txBox="1"/>
      </xdr:nvSpPr>
      <xdr:spPr>
        <a:xfrm>
          <a:off x="16592627" y="664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82023</xdr:rowOff>
    </xdr:from>
    <xdr:ext cx="469744" cy="259045"/>
    <xdr:sp macro="" textlink="">
      <xdr:nvSpPr>
        <xdr:cNvPr id="509" name="n_1mainValue【認定こども園・幼稚園・保育所】&#10;一人当たり面積"/>
        <xdr:cNvSpPr txBox="1"/>
      </xdr:nvSpPr>
      <xdr:spPr>
        <a:xfrm>
          <a:off x="18980227" y="61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92908</xdr:rowOff>
    </xdr:from>
    <xdr:ext cx="469744" cy="259045"/>
    <xdr:sp macro="" textlink="">
      <xdr:nvSpPr>
        <xdr:cNvPr id="510" name="n_2mainValue【認定こども園・幼稚園・保育所】&#10;一人当たり面積"/>
        <xdr:cNvSpPr txBox="1"/>
      </xdr:nvSpPr>
      <xdr:spPr>
        <a:xfrm>
          <a:off x="181801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109237</xdr:rowOff>
    </xdr:from>
    <xdr:ext cx="469744" cy="259045"/>
    <xdr:sp macro="" textlink="">
      <xdr:nvSpPr>
        <xdr:cNvPr id="511" name="n_3mainValue【認定こども園・幼稚園・保育所】&#10;一人当たり面積"/>
        <xdr:cNvSpPr txBox="1"/>
      </xdr:nvSpPr>
      <xdr:spPr>
        <a:xfrm>
          <a:off x="1738637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120123</xdr:rowOff>
    </xdr:from>
    <xdr:ext cx="469744" cy="259045"/>
    <xdr:sp macro="" textlink="">
      <xdr:nvSpPr>
        <xdr:cNvPr id="512" name="n_4mainValue【認定こども園・幼稚園・保育所】&#10;一人当たり面積"/>
        <xdr:cNvSpPr txBox="1"/>
      </xdr:nvSpPr>
      <xdr:spPr>
        <a:xfrm>
          <a:off x="16592627" y="623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xdr:cNvCxnSpPr/>
      </xdr:nvCxnSpPr>
      <xdr:spPr>
        <a:xfrm flipV="1">
          <a:off x="14699614" y="9303385"/>
          <a:ext cx="0" cy="12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xdr:cNvSpPr txBox="1"/>
      </xdr:nvSpPr>
      <xdr:spPr>
        <a:xfrm>
          <a:off x="14738350"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xdr:cNvCxnSpPr/>
      </xdr:nvCxnSpPr>
      <xdr:spPr>
        <a:xfrm>
          <a:off x="146113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xdr:cNvSpPr txBox="1"/>
      </xdr:nvSpPr>
      <xdr:spPr>
        <a:xfrm>
          <a:off x="14738350" y="908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xdr:cNvCxnSpPr/>
      </xdr:nvCxnSpPr>
      <xdr:spPr>
        <a:xfrm>
          <a:off x="14611350" y="9303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xdr:cNvSpPr txBox="1"/>
      </xdr:nvSpPr>
      <xdr:spPr>
        <a:xfrm>
          <a:off x="14738350" y="974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xdr:cNvSpPr/>
      </xdr:nvSpPr>
      <xdr:spPr>
        <a:xfrm>
          <a:off x="138874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xdr:cNvSpPr/>
      </xdr:nvSpPr>
      <xdr:spPr>
        <a:xfrm>
          <a:off x="13093700" y="988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xdr:cNvSpPr/>
      </xdr:nvSpPr>
      <xdr:spPr>
        <a:xfrm>
          <a:off x="12299950" y="98621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xdr:cNvSpPr/>
      </xdr:nvSpPr>
      <xdr:spPr>
        <a:xfrm>
          <a:off x="1148715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76835</xdr:rowOff>
    </xdr:from>
    <xdr:to>
      <xdr:col>85</xdr:col>
      <xdr:colOff>177800</xdr:colOff>
      <xdr:row>62</xdr:row>
      <xdr:rowOff>6985</xdr:rowOff>
    </xdr:to>
    <xdr:sp macro="" textlink="">
      <xdr:nvSpPr>
        <xdr:cNvPr id="553" name="楕円 552"/>
        <xdr:cNvSpPr/>
      </xdr:nvSpPr>
      <xdr:spPr>
        <a:xfrm>
          <a:off x="14649450" y="101542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55262</xdr:rowOff>
    </xdr:from>
    <xdr:ext cx="405111" cy="259045"/>
    <xdr:sp macro="" textlink="">
      <xdr:nvSpPr>
        <xdr:cNvPr id="554" name="【学校施設】&#10;有形固定資産減価償却率該当値テキスト"/>
        <xdr:cNvSpPr txBox="1"/>
      </xdr:nvSpPr>
      <xdr:spPr>
        <a:xfrm>
          <a:off x="14738350"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23495</xdr:rowOff>
    </xdr:from>
    <xdr:to>
      <xdr:col>81</xdr:col>
      <xdr:colOff>101600</xdr:colOff>
      <xdr:row>61</xdr:row>
      <xdr:rowOff>125095</xdr:rowOff>
    </xdr:to>
    <xdr:sp macro="" textlink="">
      <xdr:nvSpPr>
        <xdr:cNvPr id="555" name="楕円 554"/>
        <xdr:cNvSpPr/>
      </xdr:nvSpPr>
      <xdr:spPr>
        <a:xfrm>
          <a:off x="1388745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74295</xdr:rowOff>
    </xdr:from>
    <xdr:to>
      <xdr:col>85</xdr:col>
      <xdr:colOff>127000</xdr:colOff>
      <xdr:row>61</xdr:row>
      <xdr:rowOff>127635</xdr:rowOff>
    </xdr:to>
    <xdr:cxnSp macro="">
      <xdr:nvCxnSpPr>
        <xdr:cNvPr id="556" name="直線コネクタ 555"/>
        <xdr:cNvCxnSpPr/>
      </xdr:nvCxnSpPr>
      <xdr:spPr>
        <a:xfrm>
          <a:off x="13938250" y="10151745"/>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557" name="楕円 556"/>
        <xdr:cNvSpPr/>
      </xdr:nvSpPr>
      <xdr:spPr>
        <a:xfrm>
          <a:off x="13093700" y="10053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20955</xdr:rowOff>
    </xdr:from>
    <xdr:to>
      <xdr:col>81</xdr:col>
      <xdr:colOff>50800</xdr:colOff>
      <xdr:row>61</xdr:row>
      <xdr:rowOff>74295</xdr:rowOff>
    </xdr:to>
    <xdr:cxnSp macro="">
      <xdr:nvCxnSpPr>
        <xdr:cNvPr id="558" name="直線コネクタ 557"/>
        <xdr:cNvCxnSpPr/>
      </xdr:nvCxnSpPr>
      <xdr:spPr>
        <a:xfrm>
          <a:off x="13144500" y="10098405"/>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88265</xdr:rowOff>
    </xdr:from>
    <xdr:to>
      <xdr:col>72</xdr:col>
      <xdr:colOff>38100</xdr:colOff>
      <xdr:row>61</xdr:row>
      <xdr:rowOff>18415</xdr:rowOff>
    </xdr:to>
    <xdr:sp macro="" textlink="">
      <xdr:nvSpPr>
        <xdr:cNvPr id="559" name="楕円 558"/>
        <xdr:cNvSpPr/>
      </xdr:nvSpPr>
      <xdr:spPr>
        <a:xfrm>
          <a:off x="12299950" y="100006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61</xdr:row>
      <xdr:rowOff>20955</xdr:rowOff>
    </xdr:to>
    <xdr:cxnSp macro="">
      <xdr:nvCxnSpPr>
        <xdr:cNvPr id="560" name="直線コネクタ 559"/>
        <xdr:cNvCxnSpPr/>
      </xdr:nvCxnSpPr>
      <xdr:spPr>
        <a:xfrm>
          <a:off x="12344400" y="10051415"/>
          <a:ext cx="8001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153035</xdr:rowOff>
    </xdr:from>
    <xdr:to>
      <xdr:col>67</xdr:col>
      <xdr:colOff>101600</xdr:colOff>
      <xdr:row>60</xdr:row>
      <xdr:rowOff>83185</xdr:rowOff>
    </xdr:to>
    <xdr:sp macro="" textlink="">
      <xdr:nvSpPr>
        <xdr:cNvPr id="561" name="楕円 560"/>
        <xdr:cNvSpPr/>
      </xdr:nvSpPr>
      <xdr:spPr>
        <a:xfrm>
          <a:off x="11487150" y="9900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32385</xdr:rowOff>
    </xdr:from>
    <xdr:to>
      <xdr:col>71</xdr:col>
      <xdr:colOff>177800</xdr:colOff>
      <xdr:row>60</xdr:row>
      <xdr:rowOff>139065</xdr:rowOff>
    </xdr:to>
    <xdr:cxnSp macro="">
      <xdr:nvCxnSpPr>
        <xdr:cNvPr id="562" name="直線コネクタ 561"/>
        <xdr:cNvCxnSpPr/>
      </xdr:nvCxnSpPr>
      <xdr:spPr>
        <a:xfrm>
          <a:off x="11537950" y="9944735"/>
          <a:ext cx="80645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xdr:cNvSpPr txBox="1"/>
      </xdr:nvSpPr>
      <xdr:spPr>
        <a:xfrm>
          <a:off x="1374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xdr:cNvSpPr txBox="1"/>
      </xdr:nvSpPr>
      <xdr:spPr>
        <a:xfrm>
          <a:off x="1296099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xdr:cNvSpPr txBox="1"/>
      </xdr:nvSpPr>
      <xdr:spPr>
        <a:xfrm>
          <a:off x="121672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xdr:cNvSpPr txBox="1"/>
      </xdr:nvSpPr>
      <xdr:spPr>
        <a:xfrm>
          <a:off x="113544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116222</xdr:rowOff>
    </xdr:from>
    <xdr:ext cx="405111" cy="259045"/>
    <xdr:sp macro="" textlink="">
      <xdr:nvSpPr>
        <xdr:cNvPr id="567" name="n_1mainValue【学校施設】&#10;有形固定資産減価償却率"/>
        <xdr:cNvSpPr txBox="1"/>
      </xdr:nvSpPr>
      <xdr:spPr>
        <a:xfrm>
          <a:off x="1374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568" name="n_2mainValue【学校施設】&#10;有形固定資産減価償却率"/>
        <xdr:cNvSpPr txBox="1"/>
      </xdr:nvSpPr>
      <xdr:spPr>
        <a:xfrm>
          <a:off x="1296099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9542</xdr:rowOff>
    </xdr:from>
    <xdr:ext cx="405111" cy="259045"/>
    <xdr:sp macro="" textlink="">
      <xdr:nvSpPr>
        <xdr:cNvPr id="569" name="n_3mainValue【学校施設】&#10;有形固定資産減価償却率"/>
        <xdr:cNvSpPr txBox="1"/>
      </xdr:nvSpPr>
      <xdr:spPr>
        <a:xfrm>
          <a:off x="121672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74312</xdr:rowOff>
    </xdr:from>
    <xdr:ext cx="405111" cy="259045"/>
    <xdr:sp macro="" textlink="">
      <xdr:nvSpPr>
        <xdr:cNvPr id="570" name="n_4mainValue【学校施設】&#10;有形固定資産減価償却率"/>
        <xdr:cNvSpPr txBox="1"/>
      </xdr:nvSpPr>
      <xdr:spPr>
        <a:xfrm>
          <a:off x="113544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xdr:cNvSpPr txBox="1"/>
      </xdr:nvSpPr>
      <xdr:spPr>
        <a:xfrm>
          <a:off x="159850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xdr:cNvSpPr txBox="1"/>
      </xdr:nvSpPr>
      <xdr:spPr>
        <a:xfrm>
          <a:off x="159850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59850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xdr:cNvCxnSpPr/>
      </xdr:nvCxnSpPr>
      <xdr:spPr>
        <a:xfrm flipV="1">
          <a:off x="19951064" y="9198407"/>
          <a:ext cx="0" cy="1340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xdr:cNvSpPr txBox="1"/>
      </xdr:nvSpPr>
      <xdr:spPr>
        <a:xfrm>
          <a:off x="19989800" y="105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xdr:cNvCxnSpPr/>
      </xdr:nvCxnSpPr>
      <xdr:spPr>
        <a:xfrm>
          <a:off x="19881850" y="105393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xdr:cNvSpPr txBox="1"/>
      </xdr:nvSpPr>
      <xdr:spPr>
        <a:xfrm>
          <a:off x="19989800" y="89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xdr:cNvCxnSpPr/>
      </xdr:nvCxnSpPr>
      <xdr:spPr>
        <a:xfrm>
          <a:off x="19881850" y="91984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xdr:cNvSpPr txBox="1"/>
      </xdr:nvSpPr>
      <xdr:spPr>
        <a:xfrm>
          <a:off x="19989800" y="1028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xdr:cNvSpPr/>
      </xdr:nvSpPr>
      <xdr:spPr>
        <a:xfrm>
          <a:off x="19900900" y="103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xdr:cNvSpPr/>
      </xdr:nvSpPr>
      <xdr:spPr>
        <a:xfrm>
          <a:off x="19157950" y="10315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xdr:cNvSpPr/>
      </xdr:nvSpPr>
      <xdr:spPr>
        <a:xfrm>
          <a:off x="18345150" y="1030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xdr:cNvSpPr/>
      </xdr:nvSpPr>
      <xdr:spPr>
        <a:xfrm>
          <a:off x="17551400" y="103149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xdr:cNvSpPr/>
      </xdr:nvSpPr>
      <xdr:spPr>
        <a:xfrm>
          <a:off x="16757650" y="102914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36525</xdr:rowOff>
    </xdr:from>
    <xdr:to>
      <xdr:col>116</xdr:col>
      <xdr:colOff>114300</xdr:colOff>
      <xdr:row>62</xdr:row>
      <xdr:rowOff>138125</xdr:rowOff>
    </xdr:to>
    <xdr:sp macro="" textlink="">
      <xdr:nvSpPr>
        <xdr:cNvPr id="610" name="楕円 609"/>
        <xdr:cNvSpPr/>
      </xdr:nvSpPr>
      <xdr:spPr>
        <a:xfrm>
          <a:off x="19900900" y="102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59402</xdr:rowOff>
    </xdr:from>
    <xdr:ext cx="469744" cy="259045"/>
    <xdr:sp macro="" textlink="">
      <xdr:nvSpPr>
        <xdr:cNvPr id="611" name="【学校施設】&#10;一人当たり面積該当値テキスト"/>
        <xdr:cNvSpPr txBox="1"/>
      </xdr:nvSpPr>
      <xdr:spPr>
        <a:xfrm>
          <a:off x="19989800" y="1013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47346</xdr:rowOff>
    </xdr:from>
    <xdr:to>
      <xdr:col>112</xdr:col>
      <xdr:colOff>38100</xdr:colOff>
      <xdr:row>62</xdr:row>
      <xdr:rowOff>148946</xdr:rowOff>
    </xdr:to>
    <xdr:sp macro="" textlink="">
      <xdr:nvSpPr>
        <xdr:cNvPr id="612" name="楕円 611"/>
        <xdr:cNvSpPr/>
      </xdr:nvSpPr>
      <xdr:spPr>
        <a:xfrm>
          <a:off x="19157950" y="102898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87325</xdr:rowOff>
    </xdr:from>
    <xdr:to>
      <xdr:col>116</xdr:col>
      <xdr:colOff>63500</xdr:colOff>
      <xdr:row>62</xdr:row>
      <xdr:rowOff>98146</xdr:rowOff>
    </xdr:to>
    <xdr:cxnSp macro="">
      <xdr:nvCxnSpPr>
        <xdr:cNvPr id="613" name="直線コネクタ 612"/>
        <xdr:cNvCxnSpPr/>
      </xdr:nvCxnSpPr>
      <xdr:spPr>
        <a:xfrm flipV="1">
          <a:off x="19202400" y="10329875"/>
          <a:ext cx="7493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52984</xdr:rowOff>
    </xdr:from>
    <xdr:to>
      <xdr:col>107</xdr:col>
      <xdr:colOff>101600</xdr:colOff>
      <xdr:row>62</xdr:row>
      <xdr:rowOff>154584</xdr:rowOff>
    </xdr:to>
    <xdr:sp macro="" textlink="">
      <xdr:nvSpPr>
        <xdr:cNvPr id="614" name="楕円 613"/>
        <xdr:cNvSpPr/>
      </xdr:nvSpPr>
      <xdr:spPr>
        <a:xfrm>
          <a:off x="18345150" y="102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98146</xdr:rowOff>
    </xdr:from>
    <xdr:to>
      <xdr:col>111</xdr:col>
      <xdr:colOff>177800</xdr:colOff>
      <xdr:row>62</xdr:row>
      <xdr:rowOff>103784</xdr:rowOff>
    </xdr:to>
    <xdr:cxnSp macro="">
      <xdr:nvCxnSpPr>
        <xdr:cNvPr id="615" name="直線コネクタ 614"/>
        <xdr:cNvCxnSpPr/>
      </xdr:nvCxnSpPr>
      <xdr:spPr>
        <a:xfrm flipV="1">
          <a:off x="18395950" y="10340696"/>
          <a:ext cx="80645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61671</xdr:rowOff>
    </xdr:from>
    <xdr:to>
      <xdr:col>102</xdr:col>
      <xdr:colOff>165100</xdr:colOff>
      <xdr:row>62</xdr:row>
      <xdr:rowOff>163271</xdr:rowOff>
    </xdr:to>
    <xdr:sp macro="" textlink="">
      <xdr:nvSpPr>
        <xdr:cNvPr id="616" name="楕円 615"/>
        <xdr:cNvSpPr/>
      </xdr:nvSpPr>
      <xdr:spPr>
        <a:xfrm>
          <a:off x="17551400" y="103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103784</xdr:rowOff>
    </xdr:from>
    <xdr:to>
      <xdr:col>107</xdr:col>
      <xdr:colOff>50800</xdr:colOff>
      <xdr:row>62</xdr:row>
      <xdr:rowOff>112471</xdr:rowOff>
    </xdr:to>
    <xdr:cxnSp macro="">
      <xdr:nvCxnSpPr>
        <xdr:cNvPr id="617" name="直線コネクタ 616"/>
        <xdr:cNvCxnSpPr/>
      </xdr:nvCxnSpPr>
      <xdr:spPr>
        <a:xfrm flipV="1">
          <a:off x="17602200" y="10346334"/>
          <a:ext cx="79375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26619</xdr:rowOff>
    </xdr:from>
    <xdr:to>
      <xdr:col>98</xdr:col>
      <xdr:colOff>38100</xdr:colOff>
      <xdr:row>62</xdr:row>
      <xdr:rowOff>128219</xdr:rowOff>
    </xdr:to>
    <xdr:sp macro="" textlink="">
      <xdr:nvSpPr>
        <xdr:cNvPr id="618" name="楕円 617"/>
        <xdr:cNvSpPr/>
      </xdr:nvSpPr>
      <xdr:spPr>
        <a:xfrm>
          <a:off x="16757650" y="102691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77419</xdr:rowOff>
    </xdr:from>
    <xdr:to>
      <xdr:col>102</xdr:col>
      <xdr:colOff>114300</xdr:colOff>
      <xdr:row>62</xdr:row>
      <xdr:rowOff>112471</xdr:rowOff>
    </xdr:to>
    <xdr:cxnSp macro="">
      <xdr:nvCxnSpPr>
        <xdr:cNvPr id="619" name="直線コネクタ 618"/>
        <xdr:cNvCxnSpPr/>
      </xdr:nvCxnSpPr>
      <xdr:spPr>
        <a:xfrm>
          <a:off x="16802100" y="10319969"/>
          <a:ext cx="8001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xdr:cNvSpPr txBox="1"/>
      </xdr:nvSpPr>
      <xdr:spPr>
        <a:xfrm>
          <a:off x="18980227" y="1040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xdr:cNvSpPr txBox="1"/>
      </xdr:nvSpPr>
      <xdr:spPr>
        <a:xfrm>
          <a:off x="18180127" y="104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xdr:cNvSpPr txBox="1"/>
      </xdr:nvSpPr>
      <xdr:spPr>
        <a:xfrm>
          <a:off x="17386377" y="104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xdr:cNvSpPr txBox="1"/>
      </xdr:nvSpPr>
      <xdr:spPr>
        <a:xfrm>
          <a:off x="16592627" y="103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165473</xdr:rowOff>
    </xdr:from>
    <xdr:ext cx="469744" cy="259045"/>
    <xdr:sp macro="" textlink="">
      <xdr:nvSpPr>
        <xdr:cNvPr id="624" name="n_1mainValue【学校施設】&#10;一人当たり面積"/>
        <xdr:cNvSpPr txBox="1"/>
      </xdr:nvSpPr>
      <xdr:spPr>
        <a:xfrm>
          <a:off x="18980227" y="1007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171111</xdr:rowOff>
    </xdr:from>
    <xdr:ext cx="469744" cy="259045"/>
    <xdr:sp macro="" textlink="">
      <xdr:nvSpPr>
        <xdr:cNvPr id="625" name="n_2mainValue【学校施設】&#10;一人当たり面積"/>
        <xdr:cNvSpPr txBox="1"/>
      </xdr:nvSpPr>
      <xdr:spPr>
        <a:xfrm>
          <a:off x="18180127" y="1007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8348</xdr:rowOff>
    </xdr:from>
    <xdr:ext cx="469744" cy="259045"/>
    <xdr:sp macro="" textlink="">
      <xdr:nvSpPr>
        <xdr:cNvPr id="626" name="n_3mainValue【学校施設】&#10;一人当たり面積"/>
        <xdr:cNvSpPr txBox="1"/>
      </xdr:nvSpPr>
      <xdr:spPr>
        <a:xfrm>
          <a:off x="17386377" y="1008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144746</xdr:rowOff>
    </xdr:from>
    <xdr:ext cx="469744" cy="259045"/>
    <xdr:sp macro="" textlink="">
      <xdr:nvSpPr>
        <xdr:cNvPr id="627" name="n_4mainValue【学校施設】&#10;一人当たり面積"/>
        <xdr:cNvSpPr txBox="1"/>
      </xdr:nvSpPr>
      <xdr:spPr>
        <a:xfrm>
          <a:off x="16592627" y="1005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xdr:cNvCxnSpPr/>
      </xdr:nvCxnSpPr>
      <xdr:spPr>
        <a:xfrm flipV="1">
          <a:off x="14699614" y="165963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xdr:cNvSpPr txBox="1"/>
      </xdr:nvSpPr>
      <xdr:spPr>
        <a:xfrm>
          <a:off x="14738350" y="1637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xdr:cNvCxnSpPr/>
      </xdr:nvCxnSpPr>
      <xdr:spPr>
        <a:xfrm>
          <a:off x="14611350" y="1659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xdr:cNvSpPr txBox="1"/>
      </xdr:nvSpPr>
      <xdr:spPr>
        <a:xfrm>
          <a:off x="14738350" y="17267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xdr:cNvSpPr/>
      </xdr:nvSpPr>
      <xdr:spPr>
        <a:xfrm>
          <a:off x="14649450" y="174161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xdr:cNvSpPr/>
      </xdr:nvSpPr>
      <xdr:spPr>
        <a:xfrm>
          <a:off x="13887450" y="174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xdr:cNvSpPr/>
      </xdr:nvSpPr>
      <xdr:spPr>
        <a:xfrm>
          <a:off x="13093700" y="173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xdr:cNvSpPr/>
      </xdr:nvSpPr>
      <xdr:spPr>
        <a:xfrm>
          <a:off x="12299950" y="17320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xdr:cNvSpPr/>
      </xdr:nvSpPr>
      <xdr:spPr>
        <a:xfrm>
          <a:off x="11487150" y="173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55880</xdr:rowOff>
    </xdr:from>
    <xdr:to>
      <xdr:col>85</xdr:col>
      <xdr:colOff>177800</xdr:colOff>
      <xdr:row>107</xdr:row>
      <xdr:rowOff>157480</xdr:rowOff>
    </xdr:to>
    <xdr:sp macro="" textlink="">
      <xdr:nvSpPr>
        <xdr:cNvPr id="684" name="楕円 683"/>
        <xdr:cNvSpPr/>
      </xdr:nvSpPr>
      <xdr:spPr>
        <a:xfrm>
          <a:off x="14649450" y="178295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34307</xdr:rowOff>
    </xdr:from>
    <xdr:ext cx="405111" cy="259045"/>
    <xdr:sp macro="" textlink="">
      <xdr:nvSpPr>
        <xdr:cNvPr id="685" name="【公民館】&#10;有形固定資産減価償却率該当値テキスト"/>
        <xdr:cNvSpPr txBox="1"/>
      </xdr:nvSpPr>
      <xdr:spPr>
        <a:xfrm>
          <a:off x="14738350"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15875</xdr:rowOff>
    </xdr:from>
    <xdr:to>
      <xdr:col>81</xdr:col>
      <xdr:colOff>101600</xdr:colOff>
      <xdr:row>107</xdr:row>
      <xdr:rowOff>117475</xdr:rowOff>
    </xdr:to>
    <xdr:sp macro="" textlink="">
      <xdr:nvSpPr>
        <xdr:cNvPr id="686" name="楕円 685"/>
        <xdr:cNvSpPr/>
      </xdr:nvSpPr>
      <xdr:spPr>
        <a:xfrm>
          <a:off x="1388745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66675</xdr:rowOff>
    </xdr:from>
    <xdr:to>
      <xdr:col>85</xdr:col>
      <xdr:colOff>127000</xdr:colOff>
      <xdr:row>107</xdr:row>
      <xdr:rowOff>106680</xdr:rowOff>
    </xdr:to>
    <xdr:cxnSp macro="">
      <xdr:nvCxnSpPr>
        <xdr:cNvPr id="687" name="直線コネクタ 686"/>
        <xdr:cNvCxnSpPr/>
      </xdr:nvCxnSpPr>
      <xdr:spPr>
        <a:xfrm>
          <a:off x="13938250" y="1784032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688" name="楕円 687"/>
        <xdr:cNvSpPr/>
      </xdr:nvSpPr>
      <xdr:spPr>
        <a:xfrm>
          <a:off x="13093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66675</xdr:rowOff>
    </xdr:to>
    <xdr:cxnSp macro="">
      <xdr:nvCxnSpPr>
        <xdr:cNvPr id="689" name="直線コネクタ 688"/>
        <xdr:cNvCxnSpPr/>
      </xdr:nvCxnSpPr>
      <xdr:spPr>
        <a:xfrm>
          <a:off x="13144500" y="1780413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42545</xdr:rowOff>
    </xdr:from>
    <xdr:to>
      <xdr:col>72</xdr:col>
      <xdr:colOff>38100</xdr:colOff>
      <xdr:row>107</xdr:row>
      <xdr:rowOff>144145</xdr:rowOff>
    </xdr:to>
    <xdr:sp macro="" textlink="">
      <xdr:nvSpPr>
        <xdr:cNvPr id="690" name="楕円 689"/>
        <xdr:cNvSpPr/>
      </xdr:nvSpPr>
      <xdr:spPr>
        <a:xfrm>
          <a:off x="12299950" y="17816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93345</xdr:rowOff>
    </xdr:to>
    <xdr:cxnSp macro="">
      <xdr:nvCxnSpPr>
        <xdr:cNvPr id="691" name="直線コネクタ 690"/>
        <xdr:cNvCxnSpPr/>
      </xdr:nvCxnSpPr>
      <xdr:spPr>
        <a:xfrm flipV="1">
          <a:off x="12344400" y="17804130"/>
          <a:ext cx="8001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xdr:rowOff>
    </xdr:from>
    <xdr:to>
      <xdr:col>67</xdr:col>
      <xdr:colOff>101600</xdr:colOff>
      <xdr:row>107</xdr:row>
      <xdr:rowOff>107950</xdr:rowOff>
    </xdr:to>
    <xdr:sp macro="" textlink="">
      <xdr:nvSpPr>
        <xdr:cNvPr id="692" name="楕円 691"/>
        <xdr:cNvSpPr/>
      </xdr:nvSpPr>
      <xdr:spPr>
        <a:xfrm>
          <a:off x="1148715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57150</xdr:rowOff>
    </xdr:from>
    <xdr:to>
      <xdr:col>71</xdr:col>
      <xdr:colOff>177800</xdr:colOff>
      <xdr:row>107</xdr:row>
      <xdr:rowOff>93345</xdr:rowOff>
    </xdr:to>
    <xdr:cxnSp macro="">
      <xdr:nvCxnSpPr>
        <xdr:cNvPr id="693" name="直線コネクタ 692"/>
        <xdr:cNvCxnSpPr/>
      </xdr:nvCxnSpPr>
      <xdr:spPr>
        <a:xfrm>
          <a:off x="11537950" y="1783080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xdr:cNvSpPr txBox="1"/>
      </xdr:nvSpPr>
      <xdr:spPr>
        <a:xfrm>
          <a:off x="137420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xdr:cNvSpPr txBox="1"/>
      </xdr:nvSpPr>
      <xdr:spPr>
        <a:xfrm>
          <a:off x="1296099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xdr:cNvSpPr txBox="1"/>
      </xdr:nvSpPr>
      <xdr:spPr>
        <a:xfrm>
          <a:off x="1216724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xdr:cNvSpPr txBox="1"/>
      </xdr:nvSpPr>
      <xdr:spPr>
        <a:xfrm>
          <a:off x="113544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108602</xdr:rowOff>
    </xdr:from>
    <xdr:ext cx="405111" cy="259045"/>
    <xdr:sp macro="" textlink="">
      <xdr:nvSpPr>
        <xdr:cNvPr id="698" name="n_1mainValue【公民館】&#10;有形固定資産減価償却率"/>
        <xdr:cNvSpPr txBox="1"/>
      </xdr:nvSpPr>
      <xdr:spPr>
        <a:xfrm>
          <a:off x="13742044"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699" name="n_2mainValue【公民館】&#10;有形固定資産減価償却率"/>
        <xdr:cNvSpPr txBox="1"/>
      </xdr:nvSpPr>
      <xdr:spPr>
        <a:xfrm>
          <a:off x="1296099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135272</xdr:rowOff>
    </xdr:from>
    <xdr:ext cx="405111" cy="259045"/>
    <xdr:sp macro="" textlink="">
      <xdr:nvSpPr>
        <xdr:cNvPr id="700" name="n_3mainValue【公民館】&#10;有形固定資産減価償却率"/>
        <xdr:cNvSpPr txBox="1"/>
      </xdr:nvSpPr>
      <xdr:spPr>
        <a:xfrm>
          <a:off x="121672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99077</xdr:rowOff>
    </xdr:from>
    <xdr:ext cx="405111" cy="259045"/>
    <xdr:sp macro="" textlink="">
      <xdr:nvSpPr>
        <xdr:cNvPr id="701" name="n_4mainValue【公民館】&#10;有形固定資産減価償却率"/>
        <xdr:cNvSpPr txBox="1"/>
      </xdr:nvSpPr>
      <xdr:spPr>
        <a:xfrm>
          <a:off x="113544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xdr:cNvCxnSpPr/>
      </xdr:nvCxnSpPr>
      <xdr:spPr>
        <a:xfrm flipV="1">
          <a:off x="19951064" y="167628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xdr:cNvSpPr txBox="1"/>
      </xdr:nvSpPr>
      <xdr:spPr>
        <a:xfrm>
          <a:off x="19989800" y="1808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xdr:cNvCxnSpPr/>
      </xdr:nvCxnSpPr>
      <xdr:spPr>
        <a:xfrm>
          <a:off x="19881850" y="18076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xdr:cNvSpPr txBox="1"/>
      </xdr:nvSpPr>
      <xdr:spPr>
        <a:xfrm>
          <a:off x="19989800" y="165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xdr:cNvCxnSpPr/>
      </xdr:nvCxnSpPr>
      <xdr:spPr>
        <a:xfrm>
          <a:off x="19881850" y="16762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xdr:cNvSpPr txBox="1"/>
      </xdr:nvSpPr>
      <xdr:spPr>
        <a:xfrm>
          <a:off x="19989800" y="1786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xdr:cNvSpPr/>
      </xdr:nvSpPr>
      <xdr:spPr>
        <a:xfrm>
          <a:off x="199009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xdr:cNvSpPr/>
      </xdr:nvSpPr>
      <xdr:spPr>
        <a:xfrm>
          <a:off x="19157950" y="178857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xdr:cNvSpPr/>
      </xdr:nvSpPr>
      <xdr:spPr>
        <a:xfrm>
          <a:off x="18345150" y="1786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xdr:cNvSpPr/>
      </xdr:nvSpPr>
      <xdr:spPr>
        <a:xfrm>
          <a:off x="175514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xdr:cNvSpPr/>
      </xdr:nvSpPr>
      <xdr:spPr>
        <a:xfrm>
          <a:off x="16757650" y="1787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16066</xdr:rowOff>
    </xdr:from>
    <xdr:to>
      <xdr:col>116</xdr:col>
      <xdr:colOff>114300</xdr:colOff>
      <xdr:row>107</xdr:row>
      <xdr:rowOff>117666</xdr:rowOff>
    </xdr:to>
    <xdr:sp macro="" textlink="">
      <xdr:nvSpPr>
        <xdr:cNvPr id="741" name="楕円 740"/>
        <xdr:cNvSpPr/>
      </xdr:nvSpPr>
      <xdr:spPr>
        <a:xfrm>
          <a:off x="19900900" y="177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38943</xdr:rowOff>
    </xdr:from>
    <xdr:ext cx="469744" cy="259045"/>
    <xdr:sp macro="" textlink="">
      <xdr:nvSpPr>
        <xdr:cNvPr id="742" name="【公民館】&#10;一人当たり面積該当値テキスト"/>
        <xdr:cNvSpPr txBox="1"/>
      </xdr:nvSpPr>
      <xdr:spPr>
        <a:xfrm>
          <a:off x="19989800" y="1764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21780</xdr:rowOff>
    </xdr:from>
    <xdr:to>
      <xdr:col>112</xdr:col>
      <xdr:colOff>38100</xdr:colOff>
      <xdr:row>107</xdr:row>
      <xdr:rowOff>123380</xdr:rowOff>
    </xdr:to>
    <xdr:sp macro="" textlink="">
      <xdr:nvSpPr>
        <xdr:cNvPr id="743" name="楕円 742"/>
        <xdr:cNvSpPr/>
      </xdr:nvSpPr>
      <xdr:spPr>
        <a:xfrm>
          <a:off x="19157950" y="17795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66866</xdr:rowOff>
    </xdr:from>
    <xdr:to>
      <xdr:col>116</xdr:col>
      <xdr:colOff>63500</xdr:colOff>
      <xdr:row>107</xdr:row>
      <xdr:rowOff>72580</xdr:rowOff>
    </xdr:to>
    <xdr:cxnSp macro="">
      <xdr:nvCxnSpPr>
        <xdr:cNvPr id="744" name="直線コネクタ 743"/>
        <xdr:cNvCxnSpPr/>
      </xdr:nvCxnSpPr>
      <xdr:spPr>
        <a:xfrm flipV="1">
          <a:off x="19202400" y="17840516"/>
          <a:ext cx="7493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26352</xdr:rowOff>
    </xdr:from>
    <xdr:to>
      <xdr:col>107</xdr:col>
      <xdr:colOff>101600</xdr:colOff>
      <xdr:row>107</xdr:row>
      <xdr:rowOff>127952</xdr:rowOff>
    </xdr:to>
    <xdr:sp macro="" textlink="">
      <xdr:nvSpPr>
        <xdr:cNvPr id="745" name="楕円 744"/>
        <xdr:cNvSpPr/>
      </xdr:nvSpPr>
      <xdr:spPr>
        <a:xfrm>
          <a:off x="18345150" y="1780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72580</xdr:rowOff>
    </xdr:from>
    <xdr:to>
      <xdr:col>111</xdr:col>
      <xdr:colOff>177800</xdr:colOff>
      <xdr:row>107</xdr:row>
      <xdr:rowOff>77152</xdr:rowOff>
    </xdr:to>
    <xdr:cxnSp macro="">
      <xdr:nvCxnSpPr>
        <xdr:cNvPr id="746" name="直線コネクタ 745"/>
        <xdr:cNvCxnSpPr/>
      </xdr:nvCxnSpPr>
      <xdr:spPr>
        <a:xfrm flipV="1">
          <a:off x="18395950" y="1784623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39878</xdr:rowOff>
    </xdr:from>
    <xdr:to>
      <xdr:col>102</xdr:col>
      <xdr:colOff>165100</xdr:colOff>
      <xdr:row>107</xdr:row>
      <xdr:rowOff>141478</xdr:rowOff>
    </xdr:to>
    <xdr:sp macro="" textlink="">
      <xdr:nvSpPr>
        <xdr:cNvPr id="747" name="楕円 746"/>
        <xdr:cNvSpPr/>
      </xdr:nvSpPr>
      <xdr:spPr>
        <a:xfrm>
          <a:off x="17551400" y="1781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77152</xdr:rowOff>
    </xdr:from>
    <xdr:to>
      <xdr:col>107</xdr:col>
      <xdr:colOff>50800</xdr:colOff>
      <xdr:row>107</xdr:row>
      <xdr:rowOff>90678</xdr:rowOff>
    </xdr:to>
    <xdr:cxnSp macro="">
      <xdr:nvCxnSpPr>
        <xdr:cNvPr id="748" name="直線コネクタ 747"/>
        <xdr:cNvCxnSpPr/>
      </xdr:nvCxnSpPr>
      <xdr:spPr>
        <a:xfrm flipV="1">
          <a:off x="17602200" y="17850802"/>
          <a:ext cx="79375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44259</xdr:rowOff>
    </xdr:from>
    <xdr:to>
      <xdr:col>98</xdr:col>
      <xdr:colOff>38100</xdr:colOff>
      <xdr:row>107</xdr:row>
      <xdr:rowOff>145859</xdr:rowOff>
    </xdr:to>
    <xdr:sp macro="" textlink="">
      <xdr:nvSpPr>
        <xdr:cNvPr id="749" name="楕円 748"/>
        <xdr:cNvSpPr/>
      </xdr:nvSpPr>
      <xdr:spPr>
        <a:xfrm>
          <a:off x="16757650" y="178179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90678</xdr:rowOff>
    </xdr:from>
    <xdr:to>
      <xdr:col>102</xdr:col>
      <xdr:colOff>114300</xdr:colOff>
      <xdr:row>107</xdr:row>
      <xdr:rowOff>95059</xdr:rowOff>
    </xdr:to>
    <xdr:cxnSp macro="">
      <xdr:nvCxnSpPr>
        <xdr:cNvPr id="750" name="直線コネクタ 749"/>
        <xdr:cNvCxnSpPr/>
      </xdr:nvCxnSpPr>
      <xdr:spPr>
        <a:xfrm flipV="1">
          <a:off x="16802100" y="17864328"/>
          <a:ext cx="8001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1" name="n_1aveValue【公民館】&#10;一人当たり面積"/>
        <xdr:cNvSpPr txBox="1"/>
      </xdr:nvSpPr>
      <xdr:spPr>
        <a:xfrm>
          <a:off x="18980227" y="1797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2" name="n_2aveValue【公民館】&#10;一人当たり面積"/>
        <xdr:cNvSpPr txBox="1"/>
      </xdr:nvSpPr>
      <xdr:spPr>
        <a:xfrm>
          <a:off x="18180127" y="1795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3" name="n_3aveValue【公民館】&#10;一人当たり面積"/>
        <xdr:cNvSpPr txBox="1"/>
      </xdr:nvSpPr>
      <xdr:spPr>
        <a:xfrm>
          <a:off x="17386377" y="1796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4" name="n_4aveValue【公民館】&#10;一人当たり面積"/>
        <xdr:cNvSpPr txBox="1"/>
      </xdr:nvSpPr>
      <xdr:spPr>
        <a:xfrm>
          <a:off x="16592627" y="179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139907</xdr:rowOff>
    </xdr:from>
    <xdr:ext cx="469744" cy="259045"/>
    <xdr:sp macro="" textlink="">
      <xdr:nvSpPr>
        <xdr:cNvPr id="755" name="n_1mainValue【公民館】&#10;一人当たり面積"/>
        <xdr:cNvSpPr txBox="1"/>
      </xdr:nvSpPr>
      <xdr:spPr>
        <a:xfrm>
          <a:off x="18980227" y="1757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144479</xdr:rowOff>
    </xdr:from>
    <xdr:ext cx="469744" cy="259045"/>
    <xdr:sp macro="" textlink="">
      <xdr:nvSpPr>
        <xdr:cNvPr id="756" name="n_2mainValue【公民館】&#10;一人当たり面積"/>
        <xdr:cNvSpPr txBox="1"/>
      </xdr:nvSpPr>
      <xdr:spPr>
        <a:xfrm>
          <a:off x="18180127" y="1757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158005</xdr:rowOff>
    </xdr:from>
    <xdr:ext cx="469744" cy="259045"/>
    <xdr:sp macro="" textlink="">
      <xdr:nvSpPr>
        <xdr:cNvPr id="757" name="n_3mainValue【公民館】&#10;一人当たり面積"/>
        <xdr:cNvSpPr txBox="1"/>
      </xdr:nvSpPr>
      <xdr:spPr>
        <a:xfrm>
          <a:off x="17386377" y="1758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162386</xdr:rowOff>
    </xdr:from>
    <xdr:ext cx="469744" cy="259045"/>
    <xdr:sp macro="" textlink="">
      <xdr:nvSpPr>
        <xdr:cNvPr id="758" name="n_4mainValue【公民館】&#10;一人当たり面積"/>
        <xdr:cNvSpPr txBox="1"/>
      </xdr:nvSpPr>
      <xdr:spPr>
        <a:xfrm>
          <a:off x="16592627" y="1759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美郷町は一級河川江の川が通っており、それにつながる支流が多いことから橋梁が比較的多く、一人当たりの有形固定資産額が類似断多と比べて多いと思われる。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道路の一人当たり延長が多い理由としては、年々人口が減少していることによって人口密度が低いこととが考えられる。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減価償却率が類似団体から乖離しているものとしては、公営住宅・学校施設・公民館である。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公営住宅は合併以前に建てられたものの多く、計画的に除却を行う必要がある。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公民館は廃校になった小学校を利用しているところが大半であり、多くの施設の建設年数が古く、耐用年数が過ぎている建物も少なくない。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学校施設の減価償却率は町内に小中学校は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校ずつであり、統合でもしない限りは現在の施設を更新する予定はなく、年数経過に伴い類似団体との乖離幅が広がっている。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
4,336
282.92
8,460,313
8,235,195
188,136
4,022,313
10,504,061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xdr:cNvCxnSpPr/>
      </xdr:nvCxnSpPr>
      <xdr:spPr>
        <a:xfrm flipV="1">
          <a:off x="4177665" y="5646964"/>
          <a:ext cx="0" cy="118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216400" y="683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108450" y="6833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216400" y="543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108450" y="5646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20155</xdr:rowOff>
    </xdr:from>
    <xdr:ext cx="405111" cy="259045"/>
    <xdr:sp macro="" textlink="">
      <xdr:nvSpPr>
        <xdr:cNvPr id="63" name="【図書館】&#10;有形固定資産減価償却率平均値テキスト"/>
        <xdr:cNvSpPr txBox="1"/>
      </xdr:nvSpPr>
      <xdr:spPr>
        <a:xfrm>
          <a:off x="4216400" y="6135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xdr:cNvSpPr/>
      </xdr:nvSpPr>
      <xdr:spPr>
        <a:xfrm>
          <a:off x="4127500" y="615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xdr:cNvSpPr/>
      </xdr:nvSpPr>
      <xdr:spPr>
        <a:xfrm>
          <a:off x="3384550" y="59557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98533</xdr:rowOff>
    </xdr:from>
    <xdr:ext cx="405111" cy="259045"/>
    <xdr:sp macro="" textlink="">
      <xdr:nvSpPr>
        <xdr:cNvPr id="66" name="n_1aveValue【図書館】&#10;有形固定資産減価償却率"/>
        <xdr:cNvSpPr txBox="1"/>
      </xdr:nvSpPr>
      <xdr:spPr>
        <a:xfrm>
          <a:off x="3239144" y="604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61323</xdr:rowOff>
    </xdr:from>
    <xdr:to>
      <xdr:col>15</xdr:col>
      <xdr:colOff>101600</xdr:colOff>
      <xdr:row>35</xdr:row>
      <xdr:rowOff>162923</xdr:rowOff>
    </xdr:to>
    <xdr:sp macro="" textlink="">
      <xdr:nvSpPr>
        <xdr:cNvPr id="67" name="フローチャート: 判断 66"/>
        <xdr:cNvSpPr/>
      </xdr:nvSpPr>
      <xdr:spPr>
        <a:xfrm>
          <a:off x="2571750" y="584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154050</xdr:rowOff>
    </xdr:from>
    <xdr:ext cx="405111" cy="259045"/>
    <xdr:sp macro="" textlink="">
      <xdr:nvSpPr>
        <xdr:cNvPr id="68" name="n_2aveValue【図書館】&#10;有形固定資産減価償却率"/>
        <xdr:cNvSpPr txBox="1"/>
      </xdr:nvSpPr>
      <xdr:spPr>
        <a:xfrm>
          <a:off x="2439044" y="5938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139700</xdr:rowOff>
    </xdr:from>
    <xdr:to>
      <xdr:col>10</xdr:col>
      <xdr:colOff>165100</xdr:colOff>
      <xdr:row>35</xdr:row>
      <xdr:rowOff>69850</xdr:rowOff>
    </xdr:to>
    <xdr:sp macro="" textlink="">
      <xdr:nvSpPr>
        <xdr:cNvPr id="69" name="フローチャート: 判断 68"/>
        <xdr:cNvSpPr/>
      </xdr:nvSpPr>
      <xdr:spPr>
        <a:xfrm>
          <a:off x="177800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60977</xdr:rowOff>
    </xdr:from>
    <xdr:ext cx="405111" cy="259045"/>
    <xdr:sp macro="" textlink="">
      <xdr:nvSpPr>
        <xdr:cNvPr id="70" name="n_3aveValue【図書館】&#10;有形固定資産減価償却率"/>
        <xdr:cNvSpPr txBox="1"/>
      </xdr:nvSpPr>
      <xdr:spPr>
        <a:xfrm>
          <a:off x="1645294"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76019</xdr:rowOff>
    </xdr:from>
    <xdr:to>
      <xdr:col>6</xdr:col>
      <xdr:colOff>38100</xdr:colOff>
      <xdr:row>35</xdr:row>
      <xdr:rowOff>6169</xdr:rowOff>
    </xdr:to>
    <xdr:sp macro="" textlink="">
      <xdr:nvSpPr>
        <xdr:cNvPr id="71" name="フローチャート: 判断 70"/>
        <xdr:cNvSpPr/>
      </xdr:nvSpPr>
      <xdr:spPr>
        <a:xfrm>
          <a:off x="984250" y="5695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168746</xdr:rowOff>
    </xdr:from>
    <xdr:ext cx="405111" cy="259045"/>
    <xdr:sp macro="" textlink="">
      <xdr:nvSpPr>
        <xdr:cNvPr id="72" name="n_4aveValue【図書館】&#10;有形固定資産減価償却率"/>
        <xdr:cNvSpPr txBox="1"/>
      </xdr:nvSpPr>
      <xdr:spPr>
        <a:xfrm>
          <a:off x="851544" y="5782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147864</xdr:rowOff>
    </xdr:from>
    <xdr:to>
      <xdr:col>24</xdr:col>
      <xdr:colOff>114300</xdr:colOff>
      <xdr:row>34</xdr:row>
      <xdr:rowOff>78014</xdr:rowOff>
    </xdr:to>
    <xdr:sp macro="" textlink="">
      <xdr:nvSpPr>
        <xdr:cNvPr id="78" name="楕円 77"/>
        <xdr:cNvSpPr/>
      </xdr:nvSpPr>
      <xdr:spPr>
        <a:xfrm>
          <a:off x="4127500" y="56025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100891</xdr:rowOff>
    </xdr:from>
    <xdr:ext cx="405111" cy="259045"/>
    <xdr:sp macro="" textlink="">
      <xdr:nvSpPr>
        <xdr:cNvPr id="79" name="【図書館】&#10;有形固定資産減価償却率該当値テキスト"/>
        <xdr:cNvSpPr txBox="1"/>
      </xdr:nvSpPr>
      <xdr:spPr>
        <a:xfrm>
          <a:off x="4216400" y="555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115207</xdr:rowOff>
    </xdr:from>
    <xdr:to>
      <xdr:col>20</xdr:col>
      <xdr:colOff>38100</xdr:colOff>
      <xdr:row>34</xdr:row>
      <xdr:rowOff>45357</xdr:rowOff>
    </xdr:to>
    <xdr:sp macro="" textlink="">
      <xdr:nvSpPr>
        <xdr:cNvPr id="80" name="楕円 79"/>
        <xdr:cNvSpPr/>
      </xdr:nvSpPr>
      <xdr:spPr>
        <a:xfrm>
          <a:off x="3384550" y="55698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166007</xdr:rowOff>
    </xdr:from>
    <xdr:to>
      <xdr:col>24</xdr:col>
      <xdr:colOff>63500</xdr:colOff>
      <xdr:row>34</xdr:row>
      <xdr:rowOff>27214</xdr:rowOff>
    </xdr:to>
    <xdr:cxnSp macro="">
      <xdr:nvCxnSpPr>
        <xdr:cNvPr id="81" name="直線コネクタ 80"/>
        <xdr:cNvCxnSpPr/>
      </xdr:nvCxnSpPr>
      <xdr:spPr>
        <a:xfrm>
          <a:off x="3429000" y="5620657"/>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82" name="楕円 81"/>
        <xdr:cNvSpPr/>
      </xdr:nvSpPr>
      <xdr:spPr>
        <a:xfrm>
          <a:off x="2571750" y="553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33</xdr:row>
      <xdr:rowOff>166007</xdr:rowOff>
    </xdr:to>
    <xdr:cxnSp macro="">
      <xdr:nvCxnSpPr>
        <xdr:cNvPr id="83" name="直線コネクタ 82"/>
        <xdr:cNvCxnSpPr/>
      </xdr:nvCxnSpPr>
      <xdr:spPr>
        <a:xfrm>
          <a:off x="2622550" y="558800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49893</xdr:rowOff>
    </xdr:from>
    <xdr:to>
      <xdr:col>10</xdr:col>
      <xdr:colOff>165100</xdr:colOff>
      <xdr:row>33</xdr:row>
      <xdr:rowOff>151493</xdr:rowOff>
    </xdr:to>
    <xdr:sp macro="" textlink="">
      <xdr:nvSpPr>
        <xdr:cNvPr id="84" name="楕円 83"/>
        <xdr:cNvSpPr/>
      </xdr:nvSpPr>
      <xdr:spPr>
        <a:xfrm>
          <a:off x="1778000" y="5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100693</xdr:rowOff>
    </xdr:from>
    <xdr:to>
      <xdr:col>15</xdr:col>
      <xdr:colOff>50800</xdr:colOff>
      <xdr:row>33</xdr:row>
      <xdr:rowOff>133350</xdr:rowOff>
    </xdr:to>
    <xdr:cxnSp macro="">
      <xdr:nvCxnSpPr>
        <xdr:cNvPr id="85" name="直線コネクタ 84"/>
        <xdr:cNvCxnSpPr/>
      </xdr:nvCxnSpPr>
      <xdr:spPr>
        <a:xfrm>
          <a:off x="1828800" y="555534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17236</xdr:rowOff>
    </xdr:from>
    <xdr:to>
      <xdr:col>6</xdr:col>
      <xdr:colOff>38100</xdr:colOff>
      <xdr:row>33</xdr:row>
      <xdr:rowOff>118836</xdr:rowOff>
    </xdr:to>
    <xdr:sp macro="" textlink="">
      <xdr:nvSpPr>
        <xdr:cNvPr id="86" name="楕円 85"/>
        <xdr:cNvSpPr/>
      </xdr:nvSpPr>
      <xdr:spPr>
        <a:xfrm>
          <a:off x="984250" y="54718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68036</xdr:rowOff>
    </xdr:from>
    <xdr:to>
      <xdr:col>10</xdr:col>
      <xdr:colOff>114300</xdr:colOff>
      <xdr:row>33</xdr:row>
      <xdr:rowOff>100693</xdr:rowOff>
    </xdr:to>
    <xdr:cxnSp macro="">
      <xdr:nvCxnSpPr>
        <xdr:cNvPr id="87" name="直線コネクタ 86"/>
        <xdr:cNvCxnSpPr/>
      </xdr:nvCxnSpPr>
      <xdr:spPr>
        <a:xfrm>
          <a:off x="1028700" y="552268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61884</xdr:rowOff>
    </xdr:from>
    <xdr:ext cx="405111" cy="259045"/>
    <xdr:sp macro="" textlink="">
      <xdr:nvSpPr>
        <xdr:cNvPr id="88" name="n_1mainValue【図書館】&#10;有形固定資産減価償却率"/>
        <xdr:cNvSpPr txBox="1"/>
      </xdr:nvSpPr>
      <xdr:spPr>
        <a:xfrm>
          <a:off x="3239144" y="535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9" name="n_2mainValue【図書館】&#10;有形固定資産減価償却率"/>
        <xdr:cNvSpPr txBox="1"/>
      </xdr:nvSpPr>
      <xdr:spPr>
        <a:xfrm>
          <a:off x="2471361" y="5318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168020</xdr:rowOff>
    </xdr:from>
    <xdr:ext cx="340478" cy="259045"/>
    <xdr:sp macro="" textlink="">
      <xdr:nvSpPr>
        <xdr:cNvPr id="90" name="n_3mainValue【図書館】&#10;有形固定資産減価償却率"/>
        <xdr:cNvSpPr txBox="1"/>
      </xdr:nvSpPr>
      <xdr:spPr>
        <a:xfrm>
          <a:off x="1677611" y="52924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135363</xdr:rowOff>
    </xdr:from>
    <xdr:ext cx="340478" cy="259045"/>
    <xdr:sp macro="" textlink="">
      <xdr:nvSpPr>
        <xdr:cNvPr id="91" name="n_4mainValue【図書館】&#10;有形固定資産減価償却率"/>
        <xdr:cNvSpPr txBox="1"/>
      </xdr:nvSpPr>
      <xdr:spPr>
        <a:xfrm>
          <a:off x="864811" y="5259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xdr:cNvCxnSpPr/>
      </xdr:nvCxnSpPr>
      <xdr:spPr>
        <a:xfrm flipV="1">
          <a:off x="9429115" y="561086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9467850"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9359900" y="683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xdr:cNvSpPr txBox="1"/>
      </xdr:nvSpPr>
      <xdr:spPr>
        <a:xfrm>
          <a:off x="9467850" y="53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xdr:cNvCxnSpPr/>
      </xdr:nvCxnSpPr>
      <xdr:spPr>
        <a:xfrm>
          <a:off x="935990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101617</xdr:rowOff>
    </xdr:from>
    <xdr:ext cx="469744" cy="259045"/>
    <xdr:sp macro="" textlink="">
      <xdr:nvSpPr>
        <xdr:cNvPr id="120" name="【図書館】&#10;一人当たり面積平均値テキスト"/>
        <xdr:cNvSpPr txBox="1"/>
      </xdr:nvSpPr>
      <xdr:spPr>
        <a:xfrm>
          <a:off x="9467850" y="605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xdr:cNvSpPr/>
      </xdr:nvSpPr>
      <xdr:spPr>
        <a:xfrm>
          <a:off x="939800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22" name="フローチャート: 判断 121"/>
        <xdr:cNvSpPr/>
      </xdr:nvSpPr>
      <xdr:spPr>
        <a:xfrm>
          <a:off x="8636000" y="6254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86377</xdr:rowOff>
    </xdr:from>
    <xdr:ext cx="469744" cy="259045"/>
    <xdr:sp macro="" textlink="">
      <xdr:nvSpPr>
        <xdr:cNvPr id="123" name="n_1aveValue【図書館】&#10;一人当たり面積"/>
        <xdr:cNvSpPr txBox="1"/>
      </xdr:nvSpPr>
      <xdr:spPr>
        <a:xfrm>
          <a:off x="845827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86360</xdr:rowOff>
    </xdr:from>
    <xdr:to>
      <xdr:col>46</xdr:col>
      <xdr:colOff>38100</xdr:colOff>
      <xdr:row>39</xdr:row>
      <xdr:rowOff>16510</xdr:rowOff>
    </xdr:to>
    <xdr:sp macro="" textlink="">
      <xdr:nvSpPr>
        <xdr:cNvPr id="124" name="フローチャート: 判断 123"/>
        <xdr:cNvSpPr/>
      </xdr:nvSpPr>
      <xdr:spPr>
        <a:xfrm>
          <a:off x="7842250" y="6366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33037</xdr:rowOff>
    </xdr:from>
    <xdr:ext cx="469744" cy="259045"/>
    <xdr:sp macro="" textlink="">
      <xdr:nvSpPr>
        <xdr:cNvPr id="125" name="n_2aveValue【図書館】&#10;一人当たり面積"/>
        <xdr:cNvSpPr txBox="1"/>
      </xdr:nvSpPr>
      <xdr:spPr>
        <a:xfrm>
          <a:off x="76772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90170</xdr:rowOff>
    </xdr:from>
    <xdr:to>
      <xdr:col>41</xdr:col>
      <xdr:colOff>101600</xdr:colOff>
      <xdr:row>39</xdr:row>
      <xdr:rowOff>20320</xdr:rowOff>
    </xdr:to>
    <xdr:sp macro="" textlink="">
      <xdr:nvSpPr>
        <xdr:cNvPr id="126" name="フローチャート: 判断 125"/>
        <xdr:cNvSpPr/>
      </xdr:nvSpPr>
      <xdr:spPr>
        <a:xfrm>
          <a:off x="7029450" y="6370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36847</xdr:rowOff>
    </xdr:from>
    <xdr:ext cx="469744" cy="259045"/>
    <xdr:sp macro="" textlink="">
      <xdr:nvSpPr>
        <xdr:cNvPr id="127" name="n_3aveValue【図書館】&#10;一人当たり面積"/>
        <xdr:cNvSpPr txBox="1"/>
      </xdr:nvSpPr>
      <xdr:spPr>
        <a:xfrm>
          <a:off x="68644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97790</xdr:rowOff>
    </xdr:from>
    <xdr:to>
      <xdr:col>36</xdr:col>
      <xdr:colOff>165100</xdr:colOff>
      <xdr:row>39</xdr:row>
      <xdr:rowOff>27940</xdr:rowOff>
    </xdr:to>
    <xdr:sp macro="" textlink="">
      <xdr:nvSpPr>
        <xdr:cNvPr id="128" name="フローチャート: 判断 127"/>
        <xdr:cNvSpPr/>
      </xdr:nvSpPr>
      <xdr:spPr>
        <a:xfrm>
          <a:off x="6235700" y="6377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44467</xdr:rowOff>
    </xdr:from>
    <xdr:ext cx="469744" cy="259045"/>
    <xdr:sp macro="" textlink="">
      <xdr:nvSpPr>
        <xdr:cNvPr id="129" name="n_4aveValue【図書館】&#10;一人当たり面積"/>
        <xdr:cNvSpPr txBox="1"/>
      </xdr:nvSpPr>
      <xdr:spPr>
        <a:xfrm>
          <a:off x="607067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147320</xdr:rowOff>
    </xdr:from>
    <xdr:to>
      <xdr:col>55</xdr:col>
      <xdr:colOff>50800</xdr:colOff>
      <xdr:row>39</xdr:row>
      <xdr:rowOff>77470</xdr:rowOff>
    </xdr:to>
    <xdr:sp macro="" textlink="">
      <xdr:nvSpPr>
        <xdr:cNvPr id="135" name="楕円 134"/>
        <xdr:cNvSpPr/>
      </xdr:nvSpPr>
      <xdr:spPr>
        <a:xfrm>
          <a:off x="9398000" y="6427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125747</xdr:rowOff>
    </xdr:from>
    <xdr:ext cx="469744" cy="259045"/>
    <xdr:sp macro="" textlink="">
      <xdr:nvSpPr>
        <xdr:cNvPr id="136" name="【図書館】&#10;一人当たり面積該当値テキスト"/>
        <xdr:cNvSpPr txBox="1"/>
      </xdr:nvSpPr>
      <xdr:spPr>
        <a:xfrm>
          <a:off x="9467850" y="64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7" name="楕円 136"/>
        <xdr:cNvSpPr/>
      </xdr:nvSpPr>
      <xdr:spPr>
        <a:xfrm>
          <a:off x="8636000" y="6442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26670</xdr:rowOff>
    </xdr:from>
    <xdr:to>
      <xdr:col>55</xdr:col>
      <xdr:colOff>0</xdr:colOff>
      <xdr:row>39</xdr:row>
      <xdr:rowOff>41910</xdr:rowOff>
    </xdr:to>
    <xdr:cxnSp macro="">
      <xdr:nvCxnSpPr>
        <xdr:cNvPr id="138" name="直線コネクタ 137"/>
        <xdr:cNvCxnSpPr/>
      </xdr:nvCxnSpPr>
      <xdr:spPr>
        <a:xfrm flipV="1">
          <a:off x="8686800" y="6471920"/>
          <a:ext cx="7429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xdr:rowOff>
    </xdr:from>
    <xdr:to>
      <xdr:col>46</xdr:col>
      <xdr:colOff>38100</xdr:colOff>
      <xdr:row>39</xdr:row>
      <xdr:rowOff>104140</xdr:rowOff>
    </xdr:to>
    <xdr:sp macro="" textlink="">
      <xdr:nvSpPr>
        <xdr:cNvPr id="139" name="楕円 138"/>
        <xdr:cNvSpPr/>
      </xdr:nvSpPr>
      <xdr:spPr>
        <a:xfrm>
          <a:off x="7842250" y="6447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53340</xdr:rowOff>
    </xdr:to>
    <xdr:cxnSp macro="">
      <xdr:nvCxnSpPr>
        <xdr:cNvPr id="140" name="直線コネクタ 139"/>
        <xdr:cNvCxnSpPr/>
      </xdr:nvCxnSpPr>
      <xdr:spPr>
        <a:xfrm flipV="1">
          <a:off x="7886700" y="648716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41" name="楕円 140"/>
        <xdr:cNvSpPr/>
      </xdr:nvSpPr>
      <xdr:spPr>
        <a:xfrm>
          <a:off x="702945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53340</xdr:rowOff>
    </xdr:from>
    <xdr:to>
      <xdr:col>45</xdr:col>
      <xdr:colOff>177800</xdr:colOff>
      <xdr:row>39</xdr:row>
      <xdr:rowOff>64770</xdr:rowOff>
    </xdr:to>
    <xdr:cxnSp macro="">
      <xdr:nvCxnSpPr>
        <xdr:cNvPr id="142" name="直線コネクタ 141"/>
        <xdr:cNvCxnSpPr/>
      </xdr:nvCxnSpPr>
      <xdr:spPr>
        <a:xfrm flipV="1">
          <a:off x="7080250" y="649859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43" name="楕円 142"/>
        <xdr:cNvSpPr/>
      </xdr:nvSpPr>
      <xdr:spPr>
        <a:xfrm>
          <a:off x="62357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76200</xdr:rowOff>
    </xdr:to>
    <xdr:cxnSp macro="">
      <xdr:nvCxnSpPr>
        <xdr:cNvPr id="144" name="直線コネクタ 143"/>
        <xdr:cNvCxnSpPr/>
      </xdr:nvCxnSpPr>
      <xdr:spPr>
        <a:xfrm flipV="1">
          <a:off x="6286500" y="651002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5" name="n_1mainValue【図書館】&#10;一人当たり面積"/>
        <xdr:cNvSpPr txBox="1"/>
      </xdr:nvSpPr>
      <xdr:spPr>
        <a:xfrm>
          <a:off x="845827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95267</xdr:rowOff>
    </xdr:from>
    <xdr:ext cx="469744" cy="259045"/>
    <xdr:sp macro="" textlink="">
      <xdr:nvSpPr>
        <xdr:cNvPr id="146" name="n_2mainValue【図書館】&#10;一人当たり面積"/>
        <xdr:cNvSpPr txBox="1"/>
      </xdr:nvSpPr>
      <xdr:spPr>
        <a:xfrm>
          <a:off x="7677227"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7" name="n_3mainValue【図書館】&#10;一人当たり面積"/>
        <xdr:cNvSpPr txBox="1"/>
      </xdr:nvSpPr>
      <xdr:spPr>
        <a:xfrm>
          <a:off x="6864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118127</xdr:rowOff>
    </xdr:from>
    <xdr:ext cx="469744" cy="259045"/>
    <xdr:sp macro="" textlink="">
      <xdr:nvSpPr>
        <xdr:cNvPr id="148" name="n_4mainValue【図書館】&#10;一人当たり面積"/>
        <xdr:cNvSpPr txBox="1"/>
      </xdr:nvSpPr>
      <xdr:spPr>
        <a:xfrm>
          <a:off x="607067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xdr:cNvCxnSpPr/>
      </xdr:nvCxnSpPr>
      <xdr:spPr>
        <a:xfrm flipV="1">
          <a:off x="4177665" y="9250317"/>
          <a:ext cx="0" cy="145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xdr:cNvSpPr txBox="1"/>
      </xdr:nvSpPr>
      <xdr:spPr>
        <a:xfrm>
          <a:off x="4216400" y="9038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xdr:cNvCxnSpPr/>
      </xdr:nvCxnSpPr>
      <xdr:spPr>
        <a:xfrm>
          <a:off x="4108450" y="92503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xdr:cNvSpPr txBox="1"/>
      </xdr:nvSpPr>
      <xdr:spPr>
        <a:xfrm>
          <a:off x="4216400" y="9895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xdr:cNvSpPr/>
      </xdr:nvSpPr>
      <xdr:spPr>
        <a:xfrm>
          <a:off x="412750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xdr:cNvSpPr/>
      </xdr:nvSpPr>
      <xdr:spPr>
        <a:xfrm>
          <a:off x="33845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98351</xdr:rowOff>
    </xdr:from>
    <xdr:ext cx="405111" cy="259045"/>
    <xdr:sp macro="" textlink="">
      <xdr:nvSpPr>
        <xdr:cNvPr id="182" name="n_1aveValue【体育館・プール】&#10;有形固定資産減価償却率"/>
        <xdr:cNvSpPr txBox="1"/>
      </xdr:nvSpPr>
      <xdr:spPr>
        <a:xfrm>
          <a:off x="3239144" y="98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135346</xdr:rowOff>
    </xdr:from>
    <xdr:to>
      <xdr:col>15</xdr:col>
      <xdr:colOff>101600</xdr:colOff>
      <xdr:row>61</xdr:row>
      <xdr:rowOff>65496</xdr:rowOff>
    </xdr:to>
    <xdr:sp macro="" textlink="">
      <xdr:nvSpPr>
        <xdr:cNvPr id="183" name="フローチャート: 判断 182"/>
        <xdr:cNvSpPr/>
      </xdr:nvSpPr>
      <xdr:spPr>
        <a:xfrm>
          <a:off x="2571750" y="10047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82023</xdr:rowOff>
    </xdr:from>
    <xdr:ext cx="405111" cy="259045"/>
    <xdr:sp macro="" textlink="">
      <xdr:nvSpPr>
        <xdr:cNvPr id="184" name="n_2aveValue【体育館・プール】&#10;有形固定資産減価償却率"/>
        <xdr:cNvSpPr txBox="1"/>
      </xdr:nvSpPr>
      <xdr:spPr>
        <a:xfrm>
          <a:off x="2439044" y="982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9616</xdr:rowOff>
    </xdr:from>
    <xdr:to>
      <xdr:col>10</xdr:col>
      <xdr:colOff>165100</xdr:colOff>
      <xdr:row>61</xdr:row>
      <xdr:rowOff>111216</xdr:rowOff>
    </xdr:to>
    <xdr:sp macro="" textlink="">
      <xdr:nvSpPr>
        <xdr:cNvPr id="185" name="フローチャート: 判断 184"/>
        <xdr:cNvSpPr/>
      </xdr:nvSpPr>
      <xdr:spPr>
        <a:xfrm>
          <a:off x="1778000" y="1008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127743</xdr:rowOff>
    </xdr:from>
    <xdr:ext cx="405111" cy="259045"/>
    <xdr:sp macro="" textlink="">
      <xdr:nvSpPr>
        <xdr:cNvPr id="186" name="n_3aveValue【体育館・プール】&#10;有形固定資産減価償却率"/>
        <xdr:cNvSpPr txBox="1"/>
      </xdr:nvSpPr>
      <xdr:spPr>
        <a:xfrm>
          <a:off x="1645294" y="987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47172</xdr:rowOff>
    </xdr:from>
    <xdr:to>
      <xdr:col>6</xdr:col>
      <xdr:colOff>38100</xdr:colOff>
      <xdr:row>61</xdr:row>
      <xdr:rowOff>148772</xdr:rowOff>
    </xdr:to>
    <xdr:sp macro="" textlink="">
      <xdr:nvSpPr>
        <xdr:cNvPr id="187" name="フローチャート: 判断 186"/>
        <xdr:cNvSpPr/>
      </xdr:nvSpPr>
      <xdr:spPr>
        <a:xfrm>
          <a:off x="984250" y="101246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165299</xdr:rowOff>
    </xdr:from>
    <xdr:ext cx="405111" cy="259045"/>
    <xdr:sp macro="" textlink="">
      <xdr:nvSpPr>
        <xdr:cNvPr id="188" name="n_4aveValue【体育館・プール】&#10;有形固定資産減価償却率"/>
        <xdr:cNvSpPr txBox="1"/>
      </xdr:nvSpPr>
      <xdr:spPr>
        <a:xfrm>
          <a:off x="851544" y="991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83094</xdr:rowOff>
    </xdr:from>
    <xdr:to>
      <xdr:col>24</xdr:col>
      <xdr:colOff>114300</xdr:colOff>
      <xdr:row>63</xdr:row>
      <xdr:rowOff>13244</xdr:rowOff>
    </xdr:to>
    <xdr:sp macro="" textlink="">
      <xdr:nvSpPr>
        <xdr:cNvPr id="194" name="楕円 193"/>
        <xdr:cNvSpPr/>
      </xdr:nvSpPr>
      <xdr:spPr>
        <a:xfrm>
          <a:off x="4127500" y="10325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61521</xdr:rowOff>
    </xdr:from>
    <xdr:ext cx="405111" cy="259045"/>
    <xdr:sp macro="" textlink="">
      <xdr:nvSpPr>
        <xdr:cNvPr id="195" name="【体育館・プール】&#10;有形固定資産減価償却率該当値テキスト"/>
        <xdr:cNvSpPr txBox="1"/>
      </xdr:nvSpPr>
      <xdr:spPr>
        <a:xfrm>
          <a:off x="4216400" y="10304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50437</xdr:rowOff>
    </xdr:from>
    <xdr:to>
      <xdr:col>20</xdr:col>
      <xdr:colOff>38100</xdr:colOff>
      <xdr:row>62</xdr:row>
      <xdr:rowOff>152037</xdr:rowOff>
    </xdr:to>
    <xdr:sp macro="" textlink="">
      <xdr:nvSpPr>
        <xdr:cNvPr id="196" name="楕円 195"/>
        <xdr:cNvSpPr/>
      </xdr:nvSpPr>
      <xdr:spPr>
        <a:xfrm>
          <a:off x="3384550" y="102929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101237</xdr:rowOff>
    </xdr:from>
    <xdr:to>
      <xdr:col>24</xdr:col>
      <xdr:colOff>63500</xdr:colOff>
      <xdr:row>62</xdr:row>
      <xdr:rowOff>133894</xdr:rowOff>
    </xdr:to>
    <xdr:cxnSp macro="">
      <xdr:nvCxnSpPr>
        <xdr:cNvPr id="197" name="直線コネクタ 196"/>
        <xdr:cNvCxnSpPr/>
      </xdr:nvCxnSpPr>
      <xdr:spPr>
        <a:xfrm>
          <a:off x="3429000" y="10343787"/>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8" name="楕円 197"/>
        <xdr:cNvSpPr/>
      </xdr:nvSpPr>
      <xdr:spPr>
        <a:xfrm>
          <a:off x="257175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101237</xdr:rowOff>
    </xdr:to>
    <xdr:cxnSp macro="">
      <xdr:nvCxnSpPr>
        <xdr:cNvPr id="199" name="直線コネクタ 198"/>
        <xdr:cNvCxnSpPr/>
      </xdr:nvCxnSpPr>
      <xdr:spPr>
        <a:xfrm>
          <a:off x="2622550" y="1031113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156573</xdr:rowOff>
    </xdr:from>
    <xdr:to>
      <xdr:col>10</xdr:col>
      <xdr:colOff>165100</xdr:colOff>
      <xdr:row>62</xdr:row>
      <xdr:rowOff>86723</xdr:rowOff>
    </xdr:to>
    <xdr:sp macro="" textlink="">
      <xdr:nvSpPr>
        <xdr:cNvPr id="200" name="楕円 199"/>
        <xdr:cNvSpPr/>
      </xdr:nvSpPr>
      <xdr:spPr>
        <a:xfrm>
          <a:off x="1778000" y="102340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35923</xdr:rowOff>
    </xdr:from>
    <xdr:to>
      <xdr:col>15</xdr:col>
      <xdr:colOff>50800</xdr:colOff>
      <xdr:row>62</xdr:row>
      <xdr:rowOff>68580</xdr:rowOff>
    </xdr:to>
    <xdr:cxnSp macro="">
      <xdr:nvCxnSpPr>
        <xdr:cNvPr id="201" name="直線コネクタ 200"/>
        <xdr:cNvCxnSpPr/>
      </xdr:nvCxnSpPr>
      <xdr:spPr>
        <a:xfrm>
          <a:off x="1828800" y="1027847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202" name="楕円 201"/>
        <xdr:cNvSpPr/>
      </xdr:nvSpPr>
      <xdr:spPr>
        <a:xfrm>
          <a:off x="984250" y="10243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35923</xdr:rowOff>
    </xdr:from>
    <xdr:to>
      <xdr:col>10</xdr:col>
      <xdr:colOff>114300</xdr:colOff>
      <xdr:row>62</xdr:row>
      <xdr:rowOff>45720</xdr:rowOff>
    </xdr:to>
    <xdr:cxnSp macro="">
      <xdr:nvCxnSpPr>
        <xdr:cNvPr id="203" name="直線コネクタ 202"/>
        <xdr:cNvCxnSpPr/>
      </xdr:nvCxnSpPr>
      <xdr:spPr>
        <a:xfrm flipV="1">
          <a:off x="1028700" y="10278473"/>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143164</xdr:rowOff>
    </xdr:from>
    <xdr:ext cx="405111" cy="259045"/>
    <xdr:sp macro="" textlink="">
      <xdr:nvSpPr>
        <xdr:cNvPr id="204" name="n_1mainValue【体育館・プール】&#10;有形固定資産減価償却率"/>
        <xdr:cNvSpPr txBox="1"/>
      </xdr:nvSpPr>
      <xdr:spPr>
        <a:xfrm>
          <a:off x="3239144" y="103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5" name="n_2mainValue【体育館・プール】&#10;有形固定資産減価償却率"/>
        <xdr:cNvSpPr txBox="1"/>
      </xdr:nvSpPr>
      <xdr:spPr>
        <a:xfrm>
          <a:off x="2439044" y="1035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77850</xdr:rowOff>
    </xdr:from>
    <xdr:ext cx="405111" cy="259045"/>
    <xdr:sp macro="" textlink="">
      <xdr:nvSpPr>
        <xdr:cNvPr id="206" name="n_3mainValue【体育館・プール】&#10;有形固定資産減価償却率"/>
        <xdr:cNvSpPr txBox="1"/>
      </xdr:nvSpPr>
      <xdr:spPr>
        <a:xfrm>
          <a:off x="1645294" y="1032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7" name="n_4mainValue【体育館・プール】&#10;有形固定資産減価償却率"/>
        <xdr:cNvSpPr txBox="1"/>
      </xdr:nvSpPr>
      <xdr:spPr>
        <a:xfrm>
          <a:off x="851544" y="1033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xdr:cNvSpPr txBox="1"/>
      </xdr:nvSpPr>
      <xdr:spPr>
        <a:xfrm>
          <a:off x="54821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xdr:cNvSpPr txBox="1"/>
      </xdr:nvSpPr>
      <xdr:spPr>
        <a:xfrm>
          <a:off x="54821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xdr:cNvSpPr txBox="1"/>
      </xdr:nvSpPr>
      <xdr:spPr>
        <a:xfrm>
          <a:off x="54821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xdr:cNvCxnSpPr/>
      </xdr:nvCxnSpPr>
      <xdr:spPr>
        <a:xfrm flipV="1">
          <a:off x="9429115" y="9174266"/>
          <a:ext cx="0" cy="140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xdr:cNvSpPr txBox="1"/>
      </xdr:nvSpPr>
      <xdr:spPr>
        <a:xfrm>
          <a:off x="9467850" y="105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xdr:cNvCxnSpPr/>
      </xdr:nvCxnSpPr>
      <xdr:spPr>
        <a:xfrm>
          <a:off x="9359900" y="105748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xdr:cNvSpPr txBox="1"/>
      </xdr:nvSpPr>
      <xdr:spPr>
        <a:xfrm>
          <a:off x="9467850" y="895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xdr:cNvCxnSpPr/>
      </xdr:nvCxnSpPr>
      <xdr:spPr>
        <a:xfrm>
          <a:off x="9359900" y="9174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234" name="【体育館・プール】&#10;一人当たり面積平均値テキスト"/>
        <xdr:cNvSpPr txBox="1"/>
      </xdr:nvSpPr>
      <xdr:spPr>
        <a:xfrm>
          <a:off x="9467850" y="10397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xdr:cNvSpPr/>
      </xdr:nvSpPr>
      <xdr:spPr>
        <a:xfrm>
          <a:off x="9398000" y="10412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36" name="フローチャート: 判断 235"/>
        <xdr:cNvSpPr/>
      </xdr:nvSpPr>
      <xdr:spPr>
        <a:xfrm>
          <a:off x="8636000" y="1042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107581</xdr:rowOff>
    </xdr:from>
    <xdr:ext cx="469744" cy="259045"/>
    <xdr:sp macro="" textlink="">
      <xdr:nvSpPr>
        <xdr:cNvPr id="237" name="n_1aveValue【体育館・プール】&#10;一人当たり面積"/>
        <xdr:cNvSpPr txBox="1"/>
      </xdr:nvSpPr>
      <xdr:spPr>
        <a:xfrm>
          <a:off x="8458277" y="105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16134</xdr:rowOff>
    </xdr:from>
    <xdr:to>
      <xdr:col>46</xdr:col>
      <xdr:colOff>38100</xdr:colOff>
      <xdr:row>63</xdr:row>
      <xdr:rowOff>117734</xdr:rowOff>
    </xdr:to>
    <xdr:sp macro="" textlink="">
      <xdr:nvSpPr>
        <xdr:cNvPr id="238" name="フローチャート: 判断 237"/>
        <xdr:cNvSpPr/>
      </xdr:nvSpPr>
      <xdr:spPr>
        <a:xfrm>
          <a:off x="7842250" y="104237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108861</xdr:rowOff>
    </xdr:from>
    <xdr:ext cx="469744" cy="259045"/>
    <xdr:sp macro="" textlink="">
      <xdr:nvSpPr>
        <xdr:cNvPr id="239" name="n_2aveValue【体育館・プール】&#10;一人当たり面積"/>
        <xdr:cNvSpPr txBox="1"/>
      </xdr:nvSpPr>
      <xdr:spPr>
        <a:xfrm>
          <a:off x="7677227" y="1051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26924</xdr:rowOff>
    </xdr:from>
    <xdr:to>
      <xdr:col>41</xdr:col>
      <xdr:colOff>101600</xdr:colOff>
      <xdr:row>63</xdr:row>
      <xdr:rowOff>128524</xdr:rowOff>
    </xdr:to>
    <xdr:sp macro="" textlink="">
      <xdr:nvSpPr>
        <xdr:cNvPr id="240" name="フローチャート: 判断 239"/>
        <xdr:cNvSpPr/>
      </xdr:nvSpPr>
      <xdr:spPr>
        <a:xfrm>
          <a:off x="7029450" y="1043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119651</xdr:rowOff>
    </xdr:from>
    <xdr:ext cx="469744" cy="259045"/>
    <xdr:sp macro="" textlink="">
      <xdr:nvSpPr>
        <xdr:cNvPr id="241" name="n_3aveValue【体育館・プール】&#10;一人当たり面積"/>
        <xdr:cNvSpPr txBox="1"/>
      </xdr:nvSpPr>
      <xdr:spPr>
        <a:xfrm>
          <a:off x="6864427" y="1052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20341</xdr:rowOff>
    </xdr:from>
    <xdr:to>
      <xdr:col>36</xdr:col>
      <xdr:colOff>165100</xdr:colOff>
      <xdr:row>63</xdr:row>
      <xdr:rowOff>121941</xdr:rowOff>
    </xdr:to>
    <xdr:sp macro="" textlink="">
      <xdr:nvSpPr>
        <xdr:cNvPr id="242" name="フローチャート: 判断 241"/>
        <xdr:cNvSpPr/>
      </xdr:nvSpPr>
      <xdr:spPr>
        <a:xfrm>
          <a:off x="6235700" y="1042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63</xdr:row>
      <xdr:rowOff>113068</xdr:rowOff>
    </xdr:from>
    <xdr:ext cx="469744" cy="259045"/>
    <xdr:sp macro="" textlink="">
      <xdr:nvSpPr>
        <xdr:cNvPr id="243" name="n_4aveValue【体育館・プール】&#10;一人当たり面積"/>
        <xdr:cNvSpPr txBox="1"/>
      </xdr:nvSpPr>
      <xdr:spPr>
        <a:xfrm>
          <a:off x="6070677" y="105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4" name="テキスト ボックス 243"/>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149820</xdr:rowOff>
    </xdr:from>
    <xdr:to>
      <xdr:col>55</xdr:col>
      <xdr:colOff>50800</xdr:colOff>
      <xdr:row>63</xdr:row>
      <xdr:rowOff>79970</xdr:rowOff>
    </xdr:to>
    <xdr:sp macro="" textlink="">
      <xdr:nvSpPr>
        <xdr:cNvPr id="249" name="楕円 248"/>
        <xdr:cNvSpPr/>
      </xdr:nvSpPr>
      <xdr:spPr>
        <a:xfrm>
          <a:off x="9398000" y="10392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1247</xdr:rowOff>
    </xdr:from>
    <xdr:ext cx="469744" cy="259045"/>
    <xdr:sp macro="" textlink="">
      <xdr:nvSpPr>
        <xdr:cNvPr id="250" name="【体育館・プール】&#10;一人当たり面積該当値テキスト"/>
        <xdr:cNvSpPr txBox="1"/>
      </xdr:nvSpPr>
      <xdr:spPr>
        <a:xfrm>
          <a:off x="9467850" y="102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154483</xdr:rowOff>
    </xdr:from>
    <xdr:to>
      <xdr:col>50</xdr:col>
      <xdr:colOff>165100</xdr:colOff>
      <xdr:row>63</xdr:row>
      <xdr:rowOff>84633</xdr:rowOff>
    </xdr:to>
    <xdr:sp macro="" textlink="">
      <xdr:nvSpPr>
        <xdr:cNvPr id="251" name="楕円 250"/>
        <xdr:cNvSpPr/>
      </xdr:nvSpPr>
      <xdr:spPr>
        <a:xfrm>
          <a:off x="8636000" y="103970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29170</xdr:rowOff>
    </xdr:from>
    <xdr:to>
      <xdr:col>55</xdr:col>
      <xdr:colOff>0</xdr:colOff>
      <xdr:row>63</xdr:row>
      <xdr:rowOff>33833</xdr:rowOff>
    </xdr:to>
    <xdr:cxnSp macro="">
      <xdr:nvCxnSpPr>
        <xdr:cNvPr id="252" name="直線コネクタ 251"/>
        <xdr:cNvCxnSpPr/>
      </xdr:nvCxnSpPr>
      <xdr:spPr>
        <a:xfrm flipV="1">
          <a:off x="8686800" y="10436820"/>
          <a:ext cx="74295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156860</xdr:rowOff>
    </xdr:from>
    <xdr:to>
      <xdr:col>46</xdr:col>
      <xdr:colOff>38100</xdr:colOff>
      <xdr:row>63</xdr:row>
      <xdr:rowOff>87010</xdr:rowOff>
    </xdr:to>
    <xdr:sp macro="" textlink="">
      <xdr:nvSpPr>
        <xdr:cNvPr id="253" name="楕円 252"/>
        <xdr:cNvSpPr/>
      </xdr:nvSpPr>
      <xdr:spPr>
        <a:xfrm>
          <a:off x="7842250" y="103994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33833</xdr:rowOff>
    </xdr:from>
    <xdr:to>
      <xdr:col>50</xdr:col>
      <xdr:colOff>114300</xdr:colOff>
      <xdr:row>63</xdr:row>
      <xdr:rowOff>36210</xdr:rowOff>
    </xdr:to>
    <xdr:cxnSp macro="">
      <xdr:nvCxnSpPr>
        <xdr:cNvPr id="254" name="直線コネクタ 253"/>
        <xdr:cNvCxnSpPr/>
      </xdr:nvCxnSpPr>
      <xdr:spPr>
        <a:xfrm flipV="1">
          <a:off x="7886700" y="10441483"/>
          <a:ext cx="8001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160610</xdr:rowOff>
    </xdr:from>
    <xdr:to>
      <xdr:col>41</xdr:col>
      <xdr:colOff>101600</xdr:colOff>
      <xdr:row>63</xdr:row>
      <xdr:rowOff>90760</xdr:rowOff>
    </xdr:to>
    <xdr:sp macro="" textlink="">
      <xdr:nvSpPr>
        <xdr:cNvPr id="255" name="楕円 254"/>
        <xdr:cNvSpPr/>
      </xdr:nvSpPr>
      <xdr:spPr>
        <a:xfrm>
          <a:off x="7029450" y="104031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36210</xdr:rowOff>
    </xdr:from>
    <xdr:to>
      <xdr:col>45</xdr:col>
      <xdr:colOff>177800</xdr:colOff>
      <xdr:row>63</xdr:row>
      <xdr:rowOff>39960</xdr:rowOff>
    </xdr:to>
    <xdr:cxnSp macro="">
      <xdr:nvCxnSpPr>
        <xdr:cNvPr id="256" name="直線コネクタ 255"/>
        <xdr:cNvCxnSpPr/>
      </xdr:nvCxnSpPr>
      <xdr:spPr>
        <a:xfrm flipV="1">
          <a:off x="7080250" y="10443860"/>
          <a:ext cx="80645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163078</xdr:rowOff>
    </xdr:from>
    <xdr:to>
      <xdr:col>36</xdr:col>
      <xdr:colOff>165100</xdr:colOff>
      <xdr:row>63</xdr:row>
      <xdr:rowOff>93228</xdr:rowOff>
    </xdr:to>
    <xdr:sp macro="" textlink="">
      <xdr:nvSpPr>
        <xdr:cNvPr id="257" name="楕円 256"/>
        <xdr:cNvSpPr/>
      </xdr:nvSpPr>
      <xdr:spPr>
        <a:xfrm>
          <a:off x="6235700" y="10405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39960</xdr:rowOff>
    </xdr:from>
    <xdr:to>
      <xdr:col>41</xdr:col>
      <xdr:colOff>50800</xdr:colOff>
      <xdr:row>63</xdr:row>
      <xdr:rowOff>42428</xdr:rowOff>
    </xdr:to>
    <xdr:cxnSp macro="">
      <xdr:nvCxnSpPr>
        <xdr:cNvPr id="258" name="直線コネクタ 257"/>
        <xdr:cNvCxnSpPr/>
      </xdr:nvCxnSpPr>
      <xdr:spPr>
        <a:xfrm flipV="1">
          <a:off x="6286500" y="10447610"/>
          <a:ext cx="79375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101160</xdr:rowOff>
    </xdr:from>
    <xdr:ext cx="469744" cy="259045"/>
    <xdr:sp macro="" textlink="">
      <xdr:nvSpPr>
        <xdr:cNvPr id="259" name="n_1mainValue【体育館・プール】&#10;一人当たり面積"/>
        <xdr:cNvSpPr txBox="1"/>
      </xdr:nvSpPr>
      <xdr:spPr>
        <a:xfrm>
          <a:off x="8458277" y="101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103537</xdr:rowOff>
    </xdr:from>
    <xdr:ext cx="469744" cy="259045"/>
    <xdr:sp macro="" textlink="">
      <xdr:nvSpPr>
        <xdr:cNvPr id="260" name="n_2mainValue【体育館・プール】&#10;一人当たり面積"/>
        <xdr:cNvSpPr txBox="1"/>
      </xdr:nvSpPr>
      <xdr:spPr>
        <a:xfrm>
          <a:off x="7677227" y="1018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107287</xdr:rowOff>
    </xdr:from>
    <xdr:ext cx="469744" cy="259045"/>
    <xdr:sp macro="" textlink="">
      <xdr:nvSpPr>
        <xdr:cNvPr id="261" name="n_3mainValue【体育館・プール】&#10;一人当たり面積"/>
        <xdr:cNvSpPr txBox="1"/>
      </xdr:nvSpPr>
      <xdr:spPr>
        <a:xfrm>
          <a:off x="6864427" y="1018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109755</xdr:rowOff>
    </xdr:from>
    <xdr:ext cx="469744" cy="259045"/>
    <xdr:sp macro="" textlink="">
      <xdr:nvSpPr>
        <xdr:cNvPr id="262" name="n_4mainValue【体育館・プール】&#10;一人当たり面積"/>
        <xdr:cNvSpPr txBox="1"/>
      </xdr:nvSpPr>
      <xdr:spPr>
        <a:xfrm>
          <a:off x="6070677" y="101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xdr:cNvCxnSpPr/>
      </xdr:nvCxnSpPr>
      <xdr:spPr>
        <a:xfrm flipV="1">
          <a:off x="4177665" y="12825730"/>
          <a:ext cx="0" cy="154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xdr:cNvSpPr txBox="1"/>
      </xdr:nvSpPr>
      <xdr:spPr>
        <a:xfrm>
          <a:off x="4216400" y="12607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108450" y="12825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293" name="【福祉施設】&#10;有形固定資産減価償却率平均値テキスト"/>
        <xdr:cNvSpPr txBox="1"/>
      </xdr:nvSpPr>
      <xdr:spPr>
        <a:xfrm>
          <a:off x="4216400" y="13474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xdr:cNvSpPr/>
      </xdr:nvSpPr>
      <xdr:spPr>
        <a:xfrm>
          <a:off x="4127500" y="13616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295" name="フローチャート: 判断 294"/>
        <xdr:cNvSpPr/>
      </xdr:nvSpPr>
      <xdr:spPr>
        <a:xfrm>
          <a:off x="3384550" y="135677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141350</xdr:rowOff>
    </xdr:from>
    <xdr:ext cx="405111" cy="259045"/>
    <xdr:sp macro="" textlink="">
      <xdr:nvSpPr>
        <xdr:cNvPr id="296" name="n_1aveValue【福祉施設】&#10;有形固定資産減価償却率"/>
        <xdr:cNvSpPr txBox="1"/>
      </xdr:nvSpPr>
      <xdr:spPr>
        <a:xfrm>
          <a:off x="3239144" y="1335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82006</xdr:rowOff>
    </xdr:from>
    <xdr:to>
      <xdr:col>15</xdr:col>
      <xdr:colOff>101600</xdr:colOff>
      <xdr:row>82</xdr:row>
      <xdr:rowOff>12156</xdr:rowOff>
    </xdr:to>
    <xdr:sp macro="" textlink="">
      <xdr:nvSpPr>
        <xdr:cNvPr id="297" name="フローチャート: 判断 296"/>
        <xdr:cNvSpPr/>
      </xdr:nvSpPr>
      <xdr:spPr>
        <a:xfrm>
          <a:off x="2571750" y="134614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28683</xdr:rowOff>
    </xdr:from>
    <xdr:ext cx="405111" cy="259045"/>
    <xdr:sp macro="" textlink="">
      <xdr:nvSpPr>
        <xdr:cNvPr id="298" name="n_2aveValue【福祉施設】&#10;有形固定資産減価償却率"/>
        <xdr:cNvSpPr txBox="1"/>
      </xdr:nvSpPr>
      <xdr:spPr>
        <a:xfrm>
          <a:off x="2439044" y="1324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57513</xdr:rowOff>
    </xdr:from>
    <xdr:to>
      <xdr:col>10</xdr:col>
      <xdr:colOff>165100</xdr:colOff>
      <xdr:row>81</xdr:row>
      <xdr:rowOff>159113</xdr:rowOff>
    </xdr:to>
    <xdr:sp macro="" textlink="">
      <xdr:nvSpPr>
        <xdr:cNvPr id="299" name="フローチャート: 判断 298"/>
        <xdr:cNvSpPr/>
      </xdr:nvSpPr>
      <xdr:spPr>
        <a:xfrm>
          <a:off x="1778000" y="1343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4190</xdr:rowOff>
    </xdr:from>
    <xdr:ext cx="405111" cy="259045"/>
    <xdr:sp macro="" textlink="">
      <xdr:nvSpPr>
        <xdr:cNvPr id="300" name="n_3aveValue【福祉施設】&#10;有形固定資産減価償却率"/>
        <xdr:cNvSpPr txBox="1"/>
      </xdr:nvSpPr>
      <xdr:spPr>
        <a:xfrm>
          <a:off x="1645294" y="1321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65677</xdr:rowOff>
    </xdr:from>
    <xdr:to>
      <xdr:col>6</xdr:col>
      <xdr:colOff>38100</xdr:colOff>
      <xdr:row>81</xdr:row>
      <xdr:rowOff>167277</xdr:rowOff>
    </xdr:to>
    <xdr:sp macro="" textlink="">
      <xdr:nvSpPr>
        <xdr:cNvPr id="301" name="フローチャート: 判断 300"/>
        <xdr:cNvSpPr/>
      </xdr:nvSpPr>
      <xdr:spPr>
        <a:xfrm>
          <a:off x="984250" y="13445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80</xdr:row>
      <xdr:rowOff>12354</xdr:rowOff>
    </xdr:from>
    <xdr:ext cx="405111" cy="259045"/>
    <xdr:sp macro="" textlink="">
      <xdr:nvSpPr>
        <xdr:cNvPr id="302" name="n_4aveValue【福祉施設】&#10;有形固定資産減価償却率"/>
        <xdr:cNvSpPr txBox="1"/>
      </xdr:nvSpPr>
      <xdr:spPr>
        <a:xfrm>
          <a:off x="851544" y="13226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3" name="テキスト ボックス 30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116295</xdr:rowOff>
    </xdr:from>
    <xdr:to>
      <xdr:col>24</xdr:col>
      <xdr:colOff>114300</xdr:colOff>
      <xdr:row>83</xdr:row>
      <xdr:rowOff>46445</xdr:rowOff>
    </xdr:to>
    <xdr:sp macro="" textlink="">
      <xdr:nvSpPr>
        <xdr:cNvPr id="308" name="楕円 307"/>
        <xdr:cNvSpPr/>
      </xdr:nvSpPr>
      <xdr:spPr>
        <a:xfrm>
          <a:off x="4127500" y="13660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94722</xdr:rowOff>
    </xdr:from>
    <xdr:ext cx="405111" cy="259045"/>
    <xdr:sp macro="" textlink="">
      <xdr:nvSpPr>
        <xdr:cNvPr id="309" name="【福祉施設】&#10;有形固定資産減価償却率該当値テキスト"/>
        <xdr:cNvSpPr txBox="1"/>
      </xdr:nvSpPr>
      <xdr:spPr>
        <a:xfrm>
          <a:off x="4216400" y="1363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65677</xdr:rowOff>
    </xdr:from>
    <xdr:to>
      <xdr:col>20</xdr:col>
      <xdr:colOff>38100</xdr:colOff>
      <xdr:row>82</xdr:row>
      <xdr:rowOff>167277</xdr:rowOff>
    </xdr:to>
    <xdr:sp macro="" textlink="">
      <xdr:nvSpPr>
        <xdr:cNvPr id="310" name="楕円 309"/>
        <xdr:cNvSpPr/>
      </xdr:nvSpPr>
      <xdr:spPr>
        <a:xfrm>
          <a:off x="3384550" y="136102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116477</xdr:rowOff>
    </xdr:from>
    <xdr:to>
      <xdr:col>24</xdr:col>
      <xdr:colOff>63500</xdr:colOff>
      <xdr:row>82</xdr:row>
      <xdr:rowOff>167095</xdr:rowOff>
    </xdr:to>
    <xdr:cxnSp macro="">
      <xdr:nvCxnSpPr>
        <xdr:cNvPr id="311" name="直線コネクタ 310"/>
        <xdr:cNvCxnSpPr/>
      </xdr:nvCxnSpPr>
      <xdr:spPr>
        <a:xfrm>
          <a:off x="3429000" y="13661027"/>
          <a:ext cx="7493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15058</xdr:rowOff>
    </xdr:from>
    <xdr:to>
      <xdr:col>15</xdr:col>
      <xdr:colOff>101600</xdr:colOff>
      <xdr:row>82</xdr:row>
      <xdr:rowOff>116658</xdr:rowOff>
    </xdr:to>
    <xdr:sp macro="" textlink="">
      <xdr:nvSpPr>
        <xdr:cNvPr id="312" name="楕円 311"/>
        <xdr:cNvSpPr/>
      </xdr:nvSpPr>
      <xdr:spPr>
        <a:xfrm>
          <a:off x="257175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65858</xdr:rowOff>
    </xdr:from>
    <xdr:to>
      <xdr:col>19</xdr:col>
      <xdr:colOff>177800</xdr:colOff>
      <xdr:row>82</xdr:row>
      <xdr:rowOff>116477</xdr:rowOff>
    </xdr:to>
    <xdr:cxnSp macro="">
      <xdr:nvCxnSpPr>
        <xdr:cNvPr id="313" name="直線コネクタ 312"/>
        <xdr:cNvCxnSpPr/>
      </xdr:nvCxnSpPr>
      <xdr:spPr>
        <a:xfrm>
          <a:off x="2622550" y="13610408"/>
          <a:ext cx="80645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14" name="楕円 313"/>
        <xdr:cNvSpPr/>
      </xdr:nvSpPr>
      <xdr:spPr>
        <a:xfrm>
          <a:off x="1778000" y="13526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65858</xdr:rowOff>
    </xdr:to>
    <xdr:cxnSp macro="">
      <xdr:nvCxnSpPr>
        <xdr:cNvPr id="315" name="直線コネクタ 314"/>
        <xdr:cNvCxnSpPr/>
      </xdr:nvCxnSpPr>
      <xdr:spPr>
        <a:xfrm>
          <a:off x="1828800" y="13571220"/>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88537</xdr:rowOff>
    </xdr:from>
    <xdr:to>
      <xdr:col>6</xdr:col>
      <xdr:colOff>38100</xdr:colOff>
      <xdr:row>82</xdr:row>
      <xdr:rowOff>18687</xdr:rowOff>
    </xdr:to>
    <xdr:sp macro="" textlink="">
      <xdr:nvSpPr>
        <xdr:cNvPr id="316" name="楕円 315"/>
        <xdr:cNvSpPr/>
      </xdr:nvSpPr>
      <xdr:spPr>
        <a:xfrm>
          <a:off x="984250" y="134679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139337</xdr:rowOff>
    </xdr:from>
    <xdr:to>
      <xdr:col>10</xdr:col>
      <xdr:colOff>114300</xdr:colOff>
      <xdr:row>82</xdr:row>
      <xdr:rowOff>26670</xdr:rowOff>
    </xdr:to>
    <xdr:cxnSp macro="">
      <xdr:nvCxnSpPr>
        <xdr:cNvPr id="317" name="直線コネクタ 316"/>
        <xdr:cNvCxnSpPr/>
      </xdr:nvCxnSpPr>
      <xdr:spPr>
        <a:xfrm>
          <a:off x="1028700" y="13518787"/>
          <a:ext cx="8001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318" name="n_1mainValue【福祉施設】&#10;有形固定資産減価償却率"/>
        <xdr:cNvSpPr txBox="1"/>
      </xdr:nvSpPr>
      <xdr:spPr>
        <a:xfrm>
          <a:off x="3239144" y="1370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107785</xdr:rowOff>
    </xdr:from>
    <xdr:ext cx="405111" cy="259045"/>
    <xdr:sp macro="" textlink="">
      <xdr:nvSpPr>
        <xdr:cNvPr id="319" name="n_2mainValue【福祉施設】&#10;有形固定資産減価償却率"/>
        <xdr:cNvSpPr txBox="1"/>
      </xdr:nvSpPr>
      <xdr:spPr>
        <a:xfrm>
          <a:off x="2439044" y="1365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20" name="n_3mainValue【福祉施設】&#10;有形固定資産減価償却率"/>
        <xdr:cNvSpPr txBox="1"/>
      </xdr:nvSpPr>
      <xdr:spPr>
        <a:xfrm>
          <a:off x="164529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9814</xdr:rowOff>
    </xdr:from>
    <xdr:ext cx="405111" cy="259045"/>
    <xdr:sp macro="" textlink="">
      <xdr:nvSpPr>
        <xdr:cNvPr id="321" name="n_4mainValue【福祉施設】&#10;有形固定資産減価償却率"/>
        <xdr:cNvSpPr txBox="1"/>
      </xdr:nvSpPr>
      <xdr:spPr>
        <a:xfrm>
          <a:off x="851544" y="1355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43" name="直線コネクタ 342"/>
        <xdr:cNvCxnSpPr/>
      </xdr:nvCxnSpPr>
      <xdr:spPr>
        <a:xfrm flipV="1">
          <a:off x="9429115" y="12854305"/>
          <a:ext cx="0" cy="13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44" name="【福祉施設】&#10;一人当たり面積最小値テキスト"/>
        <xdr:cNvSpPr txBox="1"/>
      </xdr:nvSpPr>
      <xdr:spPr>
        <a:xfrm>
          <a:off x="9467850" y="1423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45" name="直線コネクタ 344"/>
        <xdr:cNvCxnSpPr/>
      </xdr:nvCxnSpPr>
      <xdr:spPr>
        <a:xfrm>
          <a:off x="9359900" y="142345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46" name="【福祉施設】&#10;一人当たり面積最大値テキスト"/>
        <xdr:cNvSpPr txBox="1"/>
      </xdr:nvSpPr>
      <xdr:spPr>
        <a:xfrm>
          <a:off x="9467850" y="1263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7" name="直線コネクタ 346"/>
        <xdr:cNvCxnSpPr/>
      </xdr:nvCxnSpPr>
      <xdr:spPr>
        <a:xfrm>
          <a:off x="9359900" y="12854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348" name="【福祉施設】&#10;一人当たり面積平均値テキスト"/>
        <xdr:cNvSpPr txBox="1"/>
      </xdr:nvSpPr>
      <xdr:spPr>
        <a:xfrm>
          <a:off x="9467850" y="13892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9" name="フローチャート: 判断 348"/>
        <xdr:cNvSpPr/>
      </xdr:nvSpPr>
      <xdr:spPr>
        <a:xfrm>
          <a:off x="9398000" y="140415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350" name="フローチャート: 判断 349"/>
        <xdr:cNvSpPr/>
      </xdr:nvSpPr>
      <xdr:spPr>
        <a:xfrm>
          <a:off x="8636000" y="14032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104284</xdr:rowOff>
    </xdr:from>
    <xdr:ext cx="469744" cy="259045"/>
    <xdr:sp macro="" textlink="">
      <xdr:nvSpPr>
        <xdr:cNvPr id="351" name="n_1aveValue【福祉施設】&#10;一人当たり面積"/>
        <xdr:cNvSpPr txBox="1"/>
      </xdr:nvSpPr>
      <xdr:spPr>
        <a:xfrm>
          <a:off x="8458277" y="138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169266</xdr:rowOff>
    </xdr:from>
    <xdr:to>
      <xdr:col>46</xdr:col>
      <xdr:colOff>38100</xdr:colOff>
      <xdr:row>85</xdr:row>
      <xdr:rowOff>99416</xdr:rowOff>
    </xdr:to>
    <xdr:sp macro="" textlink="">
      <xdr:nvSpPr>
        <xdr:cNvPr id="352" name="フローチャート: 判断 351"/>
        <xdr:cNvSpPr/>
      </xdr:nvSpPr>
      <xdr:spPr>
        <a:xfrm>
          <a:off x="7842250" y="140376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115943</xdr:rowOff>
    </xdr:from>
    <xdr:ext cx="469744" cy="259045"/>
    <xdr:sp macro="" textlink="">
      <xdr:nvSpPr>
        <xdr:cNvPr id="353" name="n_2aveValue【福祉施設】&#10;一人当たり面積"/>
        <xdr:cNvSpPr txBox="1"/>
      </xdr:nvSpPr>
      <xdr:spPr>
        <a:xfrm>
          <a:off x="7677227" y="1382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6502</xdr:rowOff>
    </xdr:from>
    <xdr:to>
      <xdr:col>41</xdr:col>
      <xdr:colOff>101600</xdr:colOff>
      <xdr:row>85</xdr:row>
      <xdr:rowOff>108102</xdr:rowOff>
    </xdr:to>
    <xdr:sp macro="" textlink="">
      <xdr:nvSpPr>
        <xdr:cNvPr id="354" name="フローチャート: 判断 353"/>
        <xdr:cNvSpPr/>
      </xdr:nvSpPr>
      <xdr:spPr>
        <a:xfrm>
          <a:off x="7029450" y="1404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124629</xdr:rowOff>
    </xdr:from>
    <xdr:ext cx="469744" cy="259045"/>
    <xdr:sp macro="" textlink="">
      <xdr:nvSpPr>
        <xdr:cNvPr id="355" name="n_3aveValue【福祉施設】&#10;一人当たり面積"/>
        <xdr:cNvSpPr txBox="1"/>
      </xdr:nvSpPr>
      <xdr:spPr>
        <a:xfrm>
          <a:off x="6864427" y="1383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23648</xdr:rowOff>
    </xdr:from>
    <xdr:to>
      <xdr:col>36</xdr:col>
      <xdr:colOff>165100</xdr:colOff>
      <xdr:row>85</xdr:row>
      <xdr:rowOff>125248</xdr:rowOff>
    </xdr:to>
    <xdr:sp macro="" textlink="">
      <xdr:nvSpPr>
        <xdr:cNvPr id="356" name="フローチャート: 判断 355"/>
        <xdr:cNvSpPr/>
      </xdr:nvSpPr>
      <xdr:spPr>
        <a:xfrm>
          <a:off x="6235700" y="140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141775</xdr:rowOff>
    </xdr:from>
    <xdr:ext cx="469744" cy="259045"/>
    <xdr:sp macro="" textlink="">
      <xdr:nvSpPr>
        <xdr:cNvPr id="357" name="n_4aveValue【福祉施設】&#10;一人当たり面積"/>
        <xdr:cNvSpPr txBox="1"/>
      </xdr:nvSpPr>
      <xdr:spPr>
        <a:xfrm>
          <a:off x="6070677" y="1385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88112</xdr:rowOff>
    </xdr:from>
    <xdr:to>
      <xdr:col>55</xdr:col>
      <xdr:colOff>50800</xdr:colOff>
      <xdr:row>86</xdr:row>
      <xdr:rowOff>18262</xdr:rowOff>
    </xdr:to>
    <xdr:sp macro="" textlink="">
      <xdr:nvSpPr>
        <xdr:cNvPr id="363" name="楕円 362"/>
        <xdr:cNvSpPr/>
      </xdr:nvSpPr>
      <xdr:spPr>
        <a:xfrm>
          <a:off x="9398000" y="141279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3039</xdr:rowOff>
    </xdr:from>
    <xdr:ext cx="469744" cy="259045"/>
    <xdr:sp macro="" textlink="">
      <xdr:nvSpPr>
        <xdr:cNvPr id="364" name="【福祉施設】&#10;一人当たり面積該当値テキスト"/>
        <xdr:cNvSpPr txBox="1"/>
      </xdr:nvSpPr>
      <xdr:spPr>
        <a:xfrm>
          <a:off x="9467850" y="1404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90399</xdr:rowOff>
    </xdr:from>
    <xdr:to>
      <xdr:col>50</xdr:col>
      <xdr:colOff>165100</xdr:colOff>
      <xdr:row>86</xdr:row>
      <xdr:rowOff>20549</xdr:rowOff>
    </xdr:to>
    <xdr:sp macro="" textlink="">
      <xdr:nvSpPr>
        <xdr:cNvPr id="365" name="楕円 364"/>
        <xdr:cNvSpPr/>
      </xdr:nvSpPr>
      <xdr:spPr>
        <a:xfrm>
          <a:off x="8636000" y="141302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138912</xdr:rowOff>
    </xdr:from>
    <xdr:to>
      <xdr:col>55</xdr:col>
      <xdr:colOff>0</xdr:colOff>
      <xdr:row>85</xdr:row>
      <xdr:rowOff>141199</xdr:rowOff>
    </xdr:to>
    <xdr:cxnSp macro="">
      <xdr:nvCxnSpPr>
        <xdr:cNvPr id="366" name="直線コネクタ 365"/>
        <xdr:cNvCxnSpPr/>
      </xdr:nvCxnSpPr>
      <xdr:spPr>
        <a:xfrm flipV="1">
          <a:off x="8686800" y="14178762"/>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91770</xdr:rowOff>
    </xdr:from>
    <xdr:to>
      <xdr:col>46</xdr:col>
      <xdr:colOff>38100</xdr:colOff>
      <xdr:row>86</xdr:row>
      <xdr:rowOff>21920</xdr:rowOff>
    </xdr:to>
    <xdr:sp macro="" textlink="">
      <xdr:nvSpPr>
        <xdr:cNvPr id="367" name="楕円 366"/>
        <xdr:cNvSpPr/>
      </xdr:nvSpPr>
      <xdr:spPr>
        <a:xfrm>
          <a:off x="7842250" y="14131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141199</xdr:rowOff>
    </xdr:from>
    <xdr:to>
      <xdr:col>50</xdr:col>
      <xdr:colOff>114300</xdr:colOff>
      <xdr:row>85</xdr:row>
      <xdr:rowOff>142570</xdr:rowOff>
    </xdr:to>
    <xdr:cxnSp macro="">
      <xdr:nvCxnSpPr>
        <xdr:cNvPr id="368" name="直線コネクタ 367"/>
        <xdr:cNvCxnSpPr/>
      </xdr:nvCxnSpPr>
      <xdr:spPr>
        <a:xfrm flipV="1">
          <a:off x="7886700" y="14181049"/>
          <a:ext cx="8001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82398</xdr:rowOff>
    </xdr:from>
    <xdr:to>
      <xdr:col>41</xdr:col>
      <xdr:colOff>101600</xdr:colOff>
      <xdr:row>86</xdr:row>
      <xdr:rowOff>12548</xdr:rowOff>
    </xdr:to>
    <xdr:sp macro="" textlink="">
      <xdr:nvSpPr>
        <xdr:cNvPr id="369" name="楕円 368"/>
        <xdr:cNvSpPr/>
      </xdr:nvSpPr>
      <xdr:spPr>
        <a:xfrm>
          <a:off x="7029450" y="141222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133198</xdr:rowOff>
    </xdr:from>
    <xdr:to>
      <xdr:col>45</xdr:col>
      <xdr:colOff>177800</xdr:colOff>
      <xdr:row>85</xdr:row>
      <xdr:rowOff>142570</xdr:rowOff>
    </xdr:to>
    <xdr:cxnSp macro="">
      <xdr:nvCxnSpPr>
        <xdr:cNvPr id="370" name="直線コネクタ 369"/>
        <xdr:cNvCxnSpPr/>
      </xdr:nvCxnSpPr>
      <xdr:spPr>
        <a:xfrm>
          <a:off x="7080250" y="14173048"/>
          <a:ext cx="80645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83769</xdr:rowOff>
    </xdr:from>
    <xdr:to>
      <xdr:col>36</xdr:col>
      <xdr:colOff>165100</xdr:colOff>
      <xdr:row>86</xdr:row>
      <xdr:rowOff>13919</xdr:rowOff>
    </xdr:to>
    <xdr:sp macro="" textlink="">
      <xdr:nvSpPr>
        <xdr:cNvPr id="371" name="楕円 370"/>
        <xdr:cNvSpPr/>
      </xdr:nvSpPr>
      <xdr:spPr>
        <a:xfrm>
          <a:off x="6235700" y="141236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133198</xdr:rowOff>
    </xdr:from>
    <xdr:to>
      <xdr:col>41</xdr:col>
      <xdr:colOff>50800</xdr:colOff>
      <xdr:row>85</xdr:row>
      <xdr:rowOff>134569</xdr:rowOff>
    </xdr:to>
    <xdr:cxnSp macro="">
      <xdr:nvCxnSpPr>
        <xdr:cNvPr id="372" name="直線コネクタ 371"/>
        <xdr:cNvCxnSpPr/>
      </xdr:nvCxnSpPr>
      <xdr:spPr>
        <a:xfrm flipV="1">
          <a:off x="6286500" y="14173048"/>
          <a:ext cx="7937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11676</xdr:rowOff>
    </xdr:from>
    <xdr:ext cx="469744" cy="259045"/>
    <xdr:sp macro="" textlink="">
      <xdr:nvSpPr>
        <xdr:cNvPr id="373" name="n_1mainValue【福祉施設】&#10;一人当たり面積"/>
        <xdr:cNvSpPr txBox="1"/>
      </xdr:nvSpPr>
      <xdr:spPr>
        <a:xfrm>
          <a:off x="8458277" y="1421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13047</xdr:rowOff>
    </xdr:from>
    <xdr:ext cx="469744" cy="259045"/>
    <xdr:sp macro="" textlink="">
      <xdr:nvSpPr>
        <xdr:cNvPr id="374" name="n_2mainValue【福祉施設】&#10;一人当たり面積"/>
        <xdr:cNvSpPr txBox="1"/>
      </xdr:nvSpPr>
      <xdr:spPr>
        <a:xfrm>
          <a:off x="7677227" y="142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3675</xdr:rowOff>
    </xdr:from>
    <xdr:ext cx="469744" cy="259045"/>
    <xdr:sp macro="" textlink="">
      <xdr:nvSpPr>
        <xdr:cNvPr id="375" name="n_3mainValue【福祉施設】&#10;一人当たり面積"/>
        <xdr:cNvSpPr txBox="1"/>
      </xdr:nvSpPr>
      <xdr:spPr>
        <a:xfrm>
          <a:off x="6864427" y="1420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6" name="n_4mainValue【福祉施設】&#10;一人当たり面積"/>
        <xdr:cNvSpPr txBox="1"/>
      </xdr:nvSpPr>
      <xdr:spPr>
        <a:xfrm>
          <a:off x="6070677" y="142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402" name="直線コネクタ 401"/>
        <xdr:cNvCxnSpPr/>
      </xdr:nvCxnSpPr>
      <xdr:spPr>
        <a:xfrm flipV="1">
          <a:off x="4177665" y="167133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xdr:cNvSpPr txBox="1"/>
      </xdr:nvSpPr>
      <xdr:spPr>
        <a:xfrm>
          <a:off x="42164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1084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405" name="【市民会館】&#10;有形固定資産減価償却率最大値テキスト"/>
        <xdr:cNvSpPr txBox="1"/>
      </xdr:nvSpPr>
      <xdr:spPr>
        <a:xfrm>
          <a:off x="4216400" y="16488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406" name="直線コネクタ 405"/>
        <xdr:cNvCxnSpPr/>
      </xdr:nvCxnSpPr>
      <xdr:spPr>
        <a:xfrm>
          <a:off x="4108450" y="167133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市民会館】&#10;有形固定資産減価償却率平均値テキスト"/>
        <xdr:cNvSpPr txBox="1"/>
      </xdr:nvSpPr>
      <xdr:spPr>
        <a:xfrm>
          <a:off x="4216400" y="17397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127500" y="174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409" name="フローチャート: 判断 408"/>
        <xdr:cNvSpPr/>
      </xdr:nvSpPr>
      <xdr:spPr>
        <a:xfrm>
          <a:off x="338455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83838</xdr:rowOff>
    </xdr:from>
    <xdr:ext cx="405111" cy="259045"/>
    <xdr:sp macro="" textlink="">
      <xdr:nvSpPr>
        <xdr:cNvPr id="410" name="n_1aveValue【市民会館】&#10;有形固定資産減価償却率"/>
        <xdr:cNvSpPr txBox="1"/>
      </xdr:nvSpPr>
      <xdr:spPr>
        <a:xfrm>
          <a:off x="32391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79284</xdr:rowOff>
    </xdr:from>
    <xdr:to>
      <xdr:col>15</xdr:col>
      <xdr:colOff>101600</xdr:colOff>
      <xdr:row>105</xdr:row>
      <xdr:rowOff>9434</xdr:rowOff>
    </xdr:to>
    <xdr:sp macro="" textlink="">
      <xdr:nvSpPr>
        <xdr:cNvPr id="411" name="フローチャート: 判断 410"/>
        <xdr:cNvSpPr/>
      </xdr:nvSpPr>
      <xdr:spPr>
        <a:xfrm>
          <a:off x="257175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561</xdr:rowOff>
    </xdr:from>
    <xdr:ext cx="405111" cy="259045"/>
    <xdr:sp macro="" textlink="">
      <xdr:nvSpPr>
        <xdr:cNvPr id="412" name="n_2aveValue【市民会館】&#10;有形固定資産減価償却率"/>
        <xdr:cNvSpPr txBox="1"/>
      </xdr:nvSpPr>
      <xdr:spPr>
        <a:xfrm>
          <a:off x="2439044" y="1743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79284</xdr:rowOff>
    </xdr:from>
    <xdr:to>
      <xdr:col>10</xdr:col>
      <xdr:colOff>165100</xdr:colOff>
      <xdr:row>105</xdr:row>
      <xdr:rowOff>9434</xdr:rowOff>
    </xdr:to>
    <xdr:sp macro="" textlink="">
      <xdr:nvSpPr>
        <xdr:cNvPr id="413" name="フローチャート: 判断 412"/>
        <xdr:cNvSpPr/>
      </xdr:nvSpPr>
      <xdr:spPr>
        <a:xfrm>
          <a:off x="1778000" y="1733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561</xdr:rowOff>
    </xdr:from>
    <xdr:ext cx="405111" cy="259045"/>
    <xdr:sp macro="" textlink="">
      <xdr:nvSpPr>
        <xdr:cNvPr id="414" name="n_3aveValue【市民会館】&#10;有形固定資産減価償却率"/>
        <xdr:cNvSpPr txBox="1"/>
      </xdr:nvSpPr>
      <xdr:spPr>
        <a:xfrm>
          <a:off x="1645294" y="1743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92348</xdr:rowOff>
    </xdr:from>
    <xdr:to>
      <xdr:col>6</xdr:col>
      <xdr:colOff>38100</xdr:colOff>
      <xdr:row>105</xdr:row>
      <xdr:rowOff>22498</xdr:rowOff>
    </xdr:to>
    <xdr:sp macro="" textlink="">
      <xdr:nvSpPr>
        <xdr:cNvPr id="415" name="フローチャート: 判断 414"/>
        <xdr:cNvSpPr/>
      </xdr:nvSpPr>
      <xdr:spPr>
        <a:xfrm>
          <a:off x="984250" y="173516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105</xdr:row>
      <xdr:rowOff>13625</xdr:rowOff>
    </xdr:from>
    <xdr:ext cx="405111" cy="259045"/>
    <xdr:sp macro="" textlink="">
      <xdr:nvSpPr>
        <xdr:cNvPr id="416" name="n_4aveValue【市民会館】&#10;有形固定資産減価償却率"/>
        <xdr:cNvSpPr txBox="1"/>
      </xdr:nvSpPr>
      <xdr:spPr>
        <a:xfrm>
          <a:off x="851544" y="1744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90714</xdr:rowOff>
    </xdr:from>
    <xdr:to>
      <xdr:col>24</xdr:col>
      <xdr:colOff>114300</xdr:colOff>
      <xdr:row>101</xdr:row>
      <xdr:rowOff>20864</xdr:rowOff>
    </xdr:to>
    <xdr:sp macro="" textlink="">
      <xdr:nvSpPr>
        <xdr:cNvPr id="422" name="楕円 421"/>
        <xdr:cNvSpPr/>
      </xdr:nvSpPr>
      <xdr:spPr>
        <a:xfrm>
          <a:off x="4127500" y="166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42108</xdr:rowOff>
    </xdr:from>
    <xdr:ext cx="405111" cy="259045"/>
    <xdr:sp macro="" textlink="">
      <xdr:nvSpPr>
        <xdr:cNvPr id="423" name="【市民会館】&#10;有形固定資産減価償却率該当値テキスト"/>
        <xdr:cNvSpPr txBox="1"/>
      </xdr:nvSpPr>
      <xdr:spPr>
        <a:xfrm>
          <a:off x="4216400" y="1661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58057</xdr:rowOff>
    </xdr:from>
    <xdr:to>
      <xdr:col>20</xdr:col>
      <xdr:colOff>38100</xdr:colOff>
      <xdr:row>100</xdr:row>
      <xdr:rowOff>159657</xdr:rowOff>
    </xdr:to>
    <xdr:sp macro="" textlink="">
      <xdr:nvSpPr>
        <xdr:cNvPr id="424" name="楕円 423"/>
        <xdr:cNvSpPr/>
      </xdr:nvSpPr>
      <xdr:spPr>
        <a:xfrm>
          <a:off x="3384550" y="166315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108857</xdr:rowOff>
    </xdr:from>
    <xdr:to>
      <xdr:col>24</xdr:col>
      <xdr:colOff>63500</xdr:colOff>
      <xdr:row>100</xdr:row>
      <xdr:rowOff>141514</xdr:rowOff>
    </xdr:to>
    <xdr:cxnSp macro="">
      <xdr:nvCxnSpPr>
        <xdr:cNvPr id="425" name="直線コネクタ 424"/>
        <xdr:cNvCxnSpPr/>
      </xdr:nvCxnSpPr>
      <xdr:spPr>
        <a:xfrm>
          <a:off x="3429000" y="16682357"/>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25400</xdr:rowOff>
    </xdr:from>
    <xdr:to>
      <xdr:col>15</xdr:col>
      <xdr:colOff>101600</xdr:colOff>
      <xdr:row>100</xdr:row>
      <xdr:rowOff>127000</xdr:rowOff>
    </xdr:to>
    <xdr:sp macro="" textlink="">
      <xdr:nvSpPr>
        <xdr:cNvPr id="426" name="楕円 425"/>
        <xdr:cNvSpPr/>
      </xdr:nvSpPr>
      <xdr:spPr>
        <a:xfrm>
          <a:off x="257175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76200</xdr:rowOff>
    </xdr:from>
    <xdr:to>
      <xdr:col>19</xdr:col>
      <xdr:colOff>177800</xdr:colOff>
      <xdr:row>100</xdr:row>
      <xdr:rowOff>108857</xdr:rowOff>
    </xdr:to>
    <xdr:cxnSp macro="">
      <xdr:nvCxnSpPr>
        <xdr:cNvPr id="427" name="直線コネクタ 426"/>
        <xdr:cNvCxnSpPr/>
      </xdr:nvCxnSpPr>
      <xdr:spPr>
        <a:xfrm>
          <a:off x="2622550" y="1664970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164193</xdr:rowOff>
    </xdr:from>
    <xdr:to>
      <xdr:col>10</xdr:col>
      <xdr:colOff>165100</xdr:colOff>
      <xdr:row>100</xdr:row>
      <xdr:rowOff>94343</xdr:rowOff>
    </xdr:to>
    <xdr:sp macro="" textlink="">
      <xdr:nvSpPr>
        <xdr:cNvPr id="428" name="楕円 427"/>
        <xdr:cNvSpPr/>
      </xdr:nvSpPr>
      <xdr:spPr>
        <a:xfrm>
          <a:off x="1778000" y="165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43543</xdr:rowOff>
    </xdr:from>
    <xdr:to>
      <xdr:col>15</xdr:col>
      <xdr:colOff>50800</xdr:colOff>
      <xdr:row>100</xdr:row>
      <xdr:rowOff>76200</xdr:rowOff>
    </xdr:to>
    <xdr:cxnSp macro="">
      <xdr:nvCxnSpPr>
        <xdr:cNvPr id="429" name="直線コネクタ 428"/>
        <xdr:cNvCxnSpPr/>
      </xdr:nvCxnSpPr>
      <xdr:spPr>
        <a:xfrm>
          <a:off x="1828800" y="1661704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131536</xdr:rowOff>
    </xdr:from>
    <xdr:to>
      <xdr:col>6</xdr:col>
      <xdr:colOff>38100</xdr:colOff>
      <xdr:row>100</xdr:row>
      <xdr:rowOff>61686</xdr:rowOff>
    </xdr:to>
    <xdr:sp macro="" textlink="">
      <xdr:nvSpPr>
        <xdr:cNvPr id="430" name="楕円 429"/>
        <xdr:cNvSpPr/>
      </xdr:nvSpPr>
      <xdr:spPr>
        <a:xfrm>
          <a:off x="984250" y="165335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10886</xdr:rowOff>
    </xdr:from>
    <xdr:to>
      <xdr:col>10</xdr:col>
      <xdr:colOff>114300</xdr:colOff>
      <xdr:row>100</xdr:row>
      <xdr:rowOff>43543</xdr:rowOff>
    </xdr:to>
    <xdr:cxnSp macro="">
      <xdr:nvCxnSpPr>
        <xdr:cNvPr id="431" name="直線コネクタ 430"/>
        <xdr:cNvCxnSpPr/>
      </xdr:nvCxnSpPr>
      <xdr:spPr>
        <a:xfrm>
          <a:off x="1028700" y="1658438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4734</xdr:rowOff>
    </xdr:from>
    <xdr:ext cx="405111" cy="259045"/>
    <xdr:sp macro="" textlink="">
      <xdr:nvSpPr>
        <xdr:cNvPr id="432" name="n_1mainValue【市民会館】&#10;有形固定資産減価償却率"/>
        <xdr:cNvSpPr txBox="1"/>
      </xdr:nvSpPr>
      <xdr:spPr>
        <a:xfrm>
          <a:off x="3239144" y="16406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143527</xdr:rowOff>
    </xdr:from>
    <xdr:ext cx="340478" cy="259045"/>
    <xdr:sp macro="" textlink="">
      <xdr:nvSpPr>
        <xdr:cNvPr id="433" name="n_2mainValue【市民会館】&#10;有形固定資産減価償却率"/>
        <xdr:cNvSpPr txBox="1"/>
      </xdr:nvSpPr>
      <xdr:spPr>
        <a:xfrm>
          <a:off x="2471361" y="16374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110870</xdr:rowOff>
    </xdr:from>
    <xdr:ext cx="340478" cy="259045"/>
    <xdr:sp macro="" textlink="">
      <xdr:nvSpPr>
        <xdr:cNvPr id="434" name="n_3mainValue【市民会館】&#10;有形固定資産減価償却率"/>
        <xdr:cNvSpPr txBox="1"/>
      </xdr:nvSpPr>
      <xdr:spPr>
        <a:xfrm>
          <a:off x="1677611" y="163414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78213</xdr:rowOff>
    </xdr:from>
    <xdr:ext cx="340478" cy="259045"/>
    <xdr:sp macro="" textlink="">
      <xdr:nvSpPr>
        <xdr:cNvPr id="435" name="n_4mainValue【市民会館】&#10;有形固定資産減価償却率"/>
        <xdr:cNvSpPr txBox="1"/>
      </xdr:nvSpPr>
      <xdr:spPr>
        <a:xfrm>
          <a:off x="864811" y="1630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459" name="直線コネクタ 458"/>
        <xdr:cNvCxnSpPr/>
      </xdr:nvCxnSpPr>
      <xdr:spPr>
        <a:xfrm flipV="1">
          <a:off x="9429115" y="167426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60" name="【市民会館】&#10;一人当たり面積最小値テキスト"/>
        <xdr:cNvSpPr txBox="1"/>
      </xdr:nvSpPr>
      <xdr:spPr>
        <a:xfrm>
          <a:off x="9467850" y="180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61" name="直線コネクタ 460"/>
        <xdr:cNvCxnSpPr/>
      </xdr:nvCxnSpPr>
      <xdr:spPr>
        <a:xfrm>
          <a:off x="9359900" y="18038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462" name="【市民会館】&#10;一人当たり面積最大値テキスト"/>
        <xdr:cNvSpPr txBox="1"/>
      </xdr:nvSpPr>
      <xdr:spPr>
        <a:xfrm>
          <a:off x="9467850" y="1651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63" name="直線コネクタ 462"/>
        <xdr:cNvCxnSpPr/>
      </xdr:nvCxnSpPr>
      <xdr:spPr>
        <a:xfrm>
          <a:off x="9359900" y="16742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464" name="【市民会館】&#10;一人当たり面積平均値テキスト"/>
        <xdr:cNvSpPr txBox="1"/>
      </xdr:nvSpPr>
      <xdr:spPr>
        <a:xfrm>
          <a:off x="9467850" y="17600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65" name="フローチャート: 判断 464"/>
        <xdr:cNvSpPr/>
      </xdr:nvSpPr>
      <xdr:spPr>
        <a:xfrm>
          <a:off x="9398000" y="177491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466" name="フローチャート: 判断 465"/>
        <xdr:cNvSpPr/>
      </xdr:nvSpPr>
      <xdr:spPr>
        <a:xfrm>
          <a:off x="8636000" y="1773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75328</xdr:rowOff>
    </xdr:from>
    <xdr:ext cx="469744" cy="259045"/>
    <xdr:sp macro="" textlink="">
      <xdr:nvSpPr>
        <xdr:cNvPr id="467" name="n_1aveValue【市民会館】&#10;一人当たり面積"/>
        <xdr:cNvSpPr txBox="1"/>
      </xdr:nvSpPr>
      <xdr:spPr>
        <a:xfrm>
          <a:off x="8458277" y="1750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164846</xdr:rowOff>
    </xdr:from>
    <xdr:to>
      <xdr:col>46</xdr:col>
      <xdr:colOff>38100</xdr:colOff>
      <xdr:row>107</xdr:row>
      <xdr:rowOff>94996</xdr:rowOff>
    </xdr:to>
    <xdr:sp macro="" textlink="">
      <xdr:nvSpPr>
        <xdr:cNvPr id="468" name="フローチャート: 判断 467"/>
        <xdr:cNvSpPr/>
      </xdr:nvSpPr>
      <xdr:spPr>
        <a:xfrm>
          <a:off x="7842250" y="177670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111523</xdr:rowOff>
    </xdr:from>
    <xdr:ext cx="469744" cy="259045"/>
    <xdr:sp macro="" textlink="">
      <xdr:nvSpPr>
        <xdr:cNvPr id="469" name="n_2aveValue【市民会館】&#10;一人当たり面積"/>
        <xdr:cNvSpPr txBox="1"/>
      </xdr:nvSpPr>
      <xdr:spPr>
        <a:xfrm>
          <a:off x="7677227" y="1754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166370</xdr:rowOff>
    </xdr:from>
    <xdr:to>
      <xdr:col>41</xdr:col>
      <xdr:colOff>101600</xdr:colOff>
      <xdr:row>107</xdr:row>
      <xdr:rowOff>96520</xdr:rowOff>
    </xdr:to>
    <xdr:sp macro="" textlink="">
      <xdr:nvSpPr>
        <xdr:cNvPr id="470" name="フローチャート: 判断 469"/>
        <xdr:cNvSpPr/>
      </xdr:nvSpPr>
      <xdr:spPr>
        <a:xfrm>
          <a:off x="702945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113047</xdr:rowOff>
    </xdr:from>
    <xdr:ext cx="469744" cy="259045"/>
    <xdr:sp macro="" textlink="">
      <xdr:nvSpPr>
        <xdr:cNvPr id="471" name="n_3aveValue【市民会館】&#10;一人当たり面積"/>
        <xdr:cNvSpPr txBox="1"/>
      </xdr:nvSpPr>
      <xdr:spPr>
        <a:xfrm>
          <a:off x="68644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148844</xdr:rowOff>
    </xdr:from>
    <xdr:to>
      <xdr:col>36</xdr:col>
      <xdr:colOff>165100</xdr:colOff>
      <xdr:row>107</xdr:row>
      <xdr:rowOff>78994</xdr:rowOff>
    </xdr:to>
    <xdr:sp macro="" textlink="">
      <xdr:nvSpPr>
        <xdr:cNvPr id="472" name="フローチャート: 判断 471"/>
        <xdr:cNvSpPr/>
      </xdr:nvSpPr>
      <xdr:spPr>
        <a:xfrm>
          <a:off x="6235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95521</xdr:rowOff>
    </xdr:from>
    <xdr:ext cx="469744" cy="259045"/>
    <xdr:sp macro="" textlink="">
      <xdr:nvSpPr>
        <xdr:cNvPr id="473" name="n_4aveValue【市民会館】&#10;一人当たり面積"/>
        <xdr:cNvSpPr txBox="1"/>
      </xdr:nvSpPr>
      <xdr:spPr>
        <a:xfrm>
          <a:off x="607067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4" name="テキスト ボックス 47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56262</xdr:rowOff>
    </xdr:from>
    <xdr:to>
      <xdr:col>55</xdr:col>
      <xdr:colOff>50800</xdr:colOff>
      <xdr:row>107</xdr:row>
      <xdr:rowOff>157862</xdr:rowOff>
    </xdr:to>
    <xdr:sp macro="" textlink="">
      <xdr:nvSpPr>
        <xdr:cNvPr id="479" name="楕円 478"/>
        <xdr:cNvSpPr/>
      </xdr:nvSpPr>
      <xdr:spPr>
        <a:xfrm>
          <a:off x="9398000" y="178299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34689</xdr:rowOff>
    </xdr:from>
    <xdr:ext cx="469744" cy="259045"/>
    <xdr:sp macro="" textlink="">
      <xdr:nvSpPr>
        <xdr:cNvPr id="480" name="【市民会館】&#10;一人当たり面積該当値テキスト"/>
        <xdr:cNvSpPr txBox="1"/>
      </xdr:nvSpPr>
      <xdr:spPr>
        <a:xfrm>
          <a:off x="9467850" y="178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63500</xdr:rowOff>
    </xdr:from>
    <xdr:to>
      <xdr:col>50</xdr:col>
      <xdr:colOff>165100</xdr:colOff>
      <xdr:row>107</xdr:row>
      <xdr:rowOff>165100</xdr:rowOff>
    </xdr:to>
    <xdr:sp macro="" textlink="">
      <xdr:nvSpPr>
        <xdr:cNvPr id="481" name="楕円 480"/>
        <xdr:cNvSpPr/>
      </xdr:nvSpPr>
      <xdr:spPr>
        <a:xfrm>
          <a:off x="86360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107062</xdr:rowOff>
    </xdr:from>
    <xdr:to>
      <xdr:col>55</xdr:col>
      <xdr:colOff>0</xdr:colOff>
      <xdr:row>107</xdr:row>
      <xdr:rowOff>114300</xdr:rowOff>
    </xdr:to>
    <xdr:cxnSp macro="">
      <xdr:nvCxnSpPr>
        <xdr:cNvPr id="482" name="直線コネクタ 481"/>
        <xdr:cNvCxnSpPr/>
      </xdr:nvCxnSpPr>
      <xdr:spPr>
        <a:xfrm flipV="1">
          <a:off x="8686800" y="17880712"/>
          <a:ext cx="74295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67311</xdr:rowOff>
    </xdr:from>
    <xdr:to>
      <xdr:col>46</xdr:col>
      <xdr:colOff>38100</xdr:colOff>
      <xdr:row>107</xdr:row>
      <xdr:rowOff>168911</xdr:rowOff>
    </xdr:to>
    <xdr:sp macro="" textlink="">
      <xdr:nvSpPr>
        <xdr:cNvPr id="483" name="楕円 482"/>
        <xdr:cNvSpPr/>
      </xdr:nvSpPr>
      <xdr:spPr>
        <a:xfrm>
          <a:off x="7842250" y="178409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114300</xdr:rowOff>
    </xdr:from>
    <xdr:to>
      <xdr:col>50</xdr:col>
      <xdr:colOff>114300</xdr:colOff>
      <xdr:row>107</xdr:row>
      <xdr:rowOff>118111</xdr:rowOff>
    </xdr:to>
    <xdr:cxnSp macro="">
      <xdr:nvCxnSpPr>
        <xdr:cNvPr id="484" name="直線コネクタ 483"/>
        <xdr:cNvCxnSpPr/>
      </xdr:nvCxnSpPr>
      <xdr:spPr>
        <a:xfrm flipV="1">
          <a:off x="7886700" y="17887950"/>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145796</xdr:rowOff>
    </xdr:from>
    <xdr:to>
      <xdr:col>41</xdr:col>
      <xdr:colOff>101600</xdr:colOff>
      <xdr:row>108</xdr:row>
      <xdr:rowOff>75946</xdr:rowOff>
    </xdr:to>
    <xdr:sp macro="" textlink="">
      <xdr:nvSpPr>
        <xdr:cNvPr id="485" name="楕円 484"/>
        <xdr:cNvSpPr/>
      </xdr:nvSpPr>
      <xdr:spPr>
        <a:xfrm>
          <a:off x="7029450" y="179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118111</xdr:rowOff>
    </xdr:from>
    <xdr:to>
      <xdr:col>45</xdr:col>
      <xdr:colOff>177800</xdr:colOff>
      <xdr:row>108</xdr:row>
      <xdr:rowOff>25146</xdr:rowOff>
    </xdr:to>
    <xdr:cxnSp macro="">
      <xdr:nvCxnSpPr>
        <xdr:cNvPr id="486" name="直線コネクタ 485"/>
        <xdr:cNvCxnSpPr/>
      </xdr:nvCxnSpPr>
      <xdr:spPr>
        <a:xfrm flipV="1">
          <a:off x="7080250" y="17891761"/>
          <a:ext cx="80645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124461</xdr:rowOff>
    </xdr:from>
    <xdr:to>
      <xdr:col>36</xdr:col>
      <xdr:colOff>165100</xdr:colOff>
      <xdr:row>108</xdr:row>
      <xdr:rowOff>54611</xdr:rowOff>
    </xdr:to>
    <xdr:sp macro="" textlink="">
      <xdr:nvSpPr>
        <xdr:cNvPr id="487" name="楕円 486"/>
        <xdr:cNvSpPr/>
      </xdr:nvSpPr>
      <xdr:spPr>
        <a:xfrm>
          <a:off x="6235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3811</xdr:rowOff>
    </xdr:from>
    <xdr:to>
      <xdr:col>41</xdr:col>
      <xdr:colOff>50800</xdr:colOff>
      <xdr:row>108</xdr:row>
      <xdr:rowOff>25146</xdr:rowOff>
    </xdr:to>
    <xdr:cxnSp macro="">
      <xdr:nvCxnSpPr>
        <xdr:cNvPr id="488" name="直線コネクタ 487"/>
        <xdr:cNvCxnSpPr/>
      </xdr:nvCxnSpPr>
      <xdr:spPr>
        <a:xfrm>
          <a:off x="6286500" y="17948911"/>
          <a:ext cx="79375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156227</xdr:rowOff>
    </xdr:from>
    <xdr:ext cx="469744" cy="259045"/>
    <xdr:sp macro="" textlink="">
      <xdr:nvSpPr>
        <xdr:cNvPr id="489" name="n_1mainValue【市民会館】&#10;一人当たり面積"/>
        <xdr:cNvSpPr txBox="1"/>
      </xdr:nvSpPr>
      <xdr:spPr>
        <a:xfrm>
          <a:off x="8458277" y="179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160038</xdr:rowOff>
    </xdr:from>
    <xdr:ext cx="469744" cy="259045"/>
    <xdr:sp macro="" textlink="">
      <xdr:nvSpPr>
        <xdr:cNvPr id="490" name="n_2mainValue【市民会館】&#10;一人当たり面積"/>
        <xdr:cNvSpPr txBox="1"/>
      </xdr:nvSpPr>
      <xdr:spPr>
        <a:xfrm>
          <a:off x="76772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67073</xdr:rowOff>
    </xdr:from>
    <xdr:ext cx="469744" cy="259045"/>
    <xdr:sp macro="" textlink="">
      <xdr:nvSpPr>
        <xdr:cNvPr id="491" name="n_3mainValue【市民会館】&#10;一人当たり面積"/>
        <xdr:cNvSpPr txBox="1"/>
      </xdr:nvSpPr>
      <xdr:spPr>
        <a:xfrm>
          <a:off x="6864427" y="1801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45738</xdr:rowOff>
    </xdr:from>
    <xdr:ext cx="469744" cy="259045"/>
    <xdr:sp macro="" textlink="">
      <xdr:nvSpPr>
        <xdr:cNvPr id="492" name="n_4mainValue【市民会館】&#10;一人当たり面積"/>
        <xdr:cNvSpPr txBox="1"/>
      </xdr:nvSpPr>
      <xdr:spPr>
        <a:xfrm>
          <a:off x="6070677"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518" name="直線コネクタ 517"/>
        <xdr:cNvCxnSpPr/>
      </xdr:nvCxnSpPr>
      <xdr:spPr>
        <a:xfrm flipV="1">
          <a:off x="14699614" y="5512889"/>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519" name="【一般廃棄物処理施設】&#10;有形固定資産減価償却率最小値テキスト"/>
        <xdr:cNvSpPr txBox="1"/>
      </xdr:nvSpPr>
      <xdr:spPr>
        <a:xfrm>
          <a:off x="14738350" y="7007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520" name="直線コネクタ 519"/>
        <xdr:cNvCxnSpPr/>
      </xdr:nvCxnSpPr>
      <xdr:spPr>
        <a:xfrm>
          <a:off x="14611350" y="7003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521" name="【一般廃棄物処理施設】&#10;有形固定資産減価償却率最大値テキスト"/>
        <xdr:cNvSpPr txBox="1"/>
      </xdr:nvSpPr>
      <xdr:spPr>
        <a:xfrm>
          <a:off x="14738350" y="5294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522" name="直線コネクタ 521"/>
        <xdr:cNvCxnSpPr/>
      </xdr:nvCxnSpPr>
      <xdr:spPr>
        <a:xfrm>
          <a:off x="14611350" y="55128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523" name="【一般廃棄物処理施設】&#10;有形固定資産減価償却率平均値テキスト"/>
        <xdr:cNvSpPr txBox="1"/>
      </xdr:nvSpPr>
      <xdr:spPr>
        <a:xfrm>
          <a:off x="1473835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524" name="フローチャート: 判断 523"/>
        <xdr:cNvSpPr/>
      </xdr:nvSpPr>
      <xdr:spPr>
        <a:xfrm>
          <a:off x="14649450" y="62416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525" name="フローチャート: 判断 524"/>
        <xdr:cNvSpPr/>
      </xdr:nvSpPr>
      <xdr:spPr>
        <a:xfrm>
          <a:off x="1388745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93634</xdr:rowOff>
    </xdr:from>
    <xdr:ext cx="405111" cy="259045"/>
    <xdr:sp macro="" textlink="">
      <xdr:nvSpPr>
        <xdr:cNvPr id="526" name="n_1aveValue【一般廃棄物処理施設】&#10;有形固定資産減価償却率"/>
        <xdr:cNvSpPr txBox="1"/>
      </xdr:nvSpPr>
      <xdr:spPr>
        <a:xfrm>
          <a:off x="13742044" y="6373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159294</xdr:rowOff>
    </xdr:from>
    <xdr:to>
      <xdr:col>76</xdr:col>
      <xdr:colOff>165100</xdr:colOff>
      <xdr:row>38</xdr:row>
      <xdr:rowOff>89444</xdr:rowOff>
    </xdr:to>
    <xdr:sp macro="" textlink="">
      <xdr:nvSpPr>
        <xdr:cNvPr id="527" name="フローチャート: 判断 526"/>
        <xdr:cNvSpPr/>
      </xdr:nvSpPr>
      <xdr:spPr>
        <a:xfrm>
          <a:off x="13093700" y="6274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105971</xdr:rowOff>
    </xdr:from>
    <xdr:ext cx="405111" cy="259045"/>
    <xdr:sp macro="" textlink="">
      <xdr:nvSpPr>
        <xdr:cNvPr id="528" name="n_2aveValue【一般廃棄物処理施設】&#10;有形固定資産減価償却率"/>
        <xdr:cNvSpPr txBox="1"/>
      </xdr:nvSpPr>
      <xdr:spPr>
        <a:xfrm>
          <a:off x="1296099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136434</xdr:rowOff>
    </xdr:from>
    <xdr:to>
      <xdr:col>72</xdr:col>
      <xdr:colOff>38100</xdr:colOff>
      <xdr:row>38</xdr:row>
      <xdr:rowOff>66584</xdr:rowOff>
    </xdr:to>
    <xdr:sp macro="" textlink="">
      <xdr:nvSpPr>
        <xdr:cNvPr id="529" name="フローチャート: 判断 528"/>
        <xdr:cNvSpPr/>
      </xdr:nvSpPr>
      <xdr:spPr>
        <a:xfrm>
          <a:off x="12299950" y="62514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83111</xdr:rowOff>
    </xdr:from>
    <xdr:ext cx="405111" cy="259045"/>
    <xdr:sp macro="" textlink="">
      <xdr:nvSpPr>
        <xdr:cNvPr id="530" name="n_3aveValue【一般廃棄物処理施設】&#10;有形固定資産減価償却率"/>
        <xdr:cNvSpPr txBox="1"/>
      </xdr:nvSpPr>
      <xdr:spPr>
        <a:xfrm>
          <a:off x="12167244" y="603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12337</xdr:rowOff>
    </xdr:from>
    <xdr:to>
      <xdr:col>67</xdr:col>
      <xdr:colOff>101600</xdr:colOff>
      <xdr:row>39</xdr:row>
      <xdr:rowOff>113937</xdr:rowOff>
    </xdr:to>
    <xdr:sp macro="" textlink="">
      <xdr:nvSpPr>
        <xdr:cNvPr id="531" name="フローチャート: 判断 530"/>
        <xdr:cNvSpPr/>
      </xdr:nvSpPr>
      <xdr:spPr>
        <a:xfrm>
          <a:off x="11487150" y="64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130464</xdr:rowOff>
    </xdr:from>
    <xdr:ext cx="405111" cy="259045"/>
    <xdr:sp macro="" textlink="">
      <xdr:nvSpPr>
        <xdr:cNvPr id="532" name="n_4aveValue【一般廃棄物処理施設】&#10;有形固定資産減価償却率"/>
        <xdr:cNvSpPr txBox="1"/>
      </xdr:nvSpPr>
      <xdr:spPr>
        <a:xfrm>
          <a:off x="113544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3" name="テキスト ボックス 53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95613</xdr:rowOff>
    </xdr:from>
    <xdr:to>
      <xdr:col>85</xdr:col>
      <xdr:colOff>177800</xdr:colOff>
      <xdr:row>37</xdr:row>
      <xdr:rowOff>25763</xdr:rowOff>
    </xdr:to>
    <xdr:sp macro="" textlink="">
      <xdr:nvSpPr>
        <xdr:cNvPr id="538" name="楕円 537"/>
        <xdr:cNvSpPr/>
      </xdr:nvSpPr>
      <xdr:spPr>
        <a:xfrm>
          <a:off x="14649450" y="60455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118490</xdr:rowOff>
    </xdr:from>
    <xdr:ext cx="405111" cy="259045"/>
    <xdr:sp macro="" textlink="">
      <xdr:nvSpPr>
        <xdr:cNvPr id="539" name="【一般廃棄物処理施設】&#10;有形固定資産減価償却率該当値テキスト"/>
        <xdr:cNvSpPr txBox="1"/>
      </xdr:nvSpPr>
      <xdr:spPr>
        <a:xfrm>
          <a:off x="14738350" y="590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120106</xdr:rowOff>
    </xdr:from>
    <xdr:to>
      <xdr:col>81</xdr:col>
      <xdr:colOff>101600</xdr:colOff>
      <xdr:row>38</xdr:row>
      <xdr:rowOff>50256</xdr:rowOff>
    </xdr:to>
    <xdr:sp macro="" textlink="">
      <xdr:nvSpPr>
        <xdr:cNvPr id="540" name="楕円 539"/>
        <xdr:cNvSpPr/>
      </xdr:nvSpPr>
      <xdr:spPr>
        <a:xfrm>
          <a:off x="13887450" y="6235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146413</xdr:rowOff>
    </xdr:from>
    <xdr:to>
      <xdr:col>85</xdr:col>
      <xdr:colOff>127000</xdr:colOff>
      <xdr:row>37</xdr:row>
      <xdr:rowOff>170906</xdr:rowOff>
    </xdr:to>
    <xdr:cxnSp macro="">
      <xdr:nvCxnSpPr>
        <xdr:cNvPr id="541" name="直線コネクタ 540"/>
        <xdr:cNvCxnSpPr/>
      </xdr:nvCxnSpPr>
      <xdr:spPr>
        <a:xfrm flipV="1">
          <a:off x="13938250" y="6096363"/>
          <a:ext cx="762000" cy="18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54791</xdr:rowOff>
    </xdr:from>
    <xdr:to>
      <xdr:col>76</xdr:col>
      <xdr:colOff>165100</xdr:colOff>
      <xdr:row>41</xdr:row>
      <xdr:rowOff>156391</xdr:rowOff>
    </xdr:to>
    <xdr:sp macro="" textlink="">
      <xdr:nvSpPr>
        <xdr:cNvPr id="542" name="楕円 541"/>
        <xdr:cNvSpPr/>
      </xdr:nvSpPr>
      <xdr:spPr>
        <a:xfrm>
          <a:off x="13093700" y="68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170906</xdr:rowOff>
    </xdr:from>
    <xdr:to>
      <xdr:col>81</xdr:col>
      <xdr:colOff>50800</xdr:colOff>
      <xdr:row>41</xdr:row>
      <xdr:rowOff>105591</xdr:rowOff>
    </xdr:to>
    <xdr:cxnSp macro="">
      <xdr:nvCxnSpPr>
        <xdr:cNvPr id="543" name="直線コネクタ 542"/>
        <xdr:cNvCxnSpPr/>
      </xdr:nvCxnSpPr>
      <xdr:spPr>
        <a:xfrm flipV="1">
          <a:off x="13144500" y="6279606"/>
          <a:ext cx="793750" cy="60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46627</xdr:rowOff>
    </xdr:from>
    <xdr:to>
      <xdr:col>72</xdr:col>
      <xdr:colOff>38100</xdr:colOff>
      <xdr:row>41</xdr:row>
      <xdr:rowOff>148227</xdr:rowOff>
    </xdr:to>
    <xdr:sp macro="" textlink="">
      <xdr:nvSpPr>
        <xdr:cNvPr id="544" name="楕円 543"/>
        <xdr:cNvSpPr/>
      </xdr:nvSpPr>
      <xdr:spPr>
        <a:xfrm>
          <a:off x="12299950" y="68220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97427</xdr:rowOff>
    </xdr:from>
    <xdr:to>
      <xdr:col>76</xdr:col>
      <xdr:colOff>114300</xdr:colOff>
      <xdr:row>41</xdr:row>
      <xdr:rowOff>105591</xdr:rowOff>
    </xdr:to>
    <xdr:cxnSp macro="">
      <xdr:nvCxnSpPr>
        <xdr:cNvPr id="545" name="直線コネクタ 544"/>
        <xdr:cNvCxnSpPr/>
      </xdr:nvCxnSpPr>
      <xdr:spPr>
        <a:xfrm>
          <a:off x="12344400" y="6872877"/>
          <a:ext cx="8001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41728</xdr:rowOff>
    </xdr:from>
    <xdr:to>
      <xdr:col>67</xdr:col>
      <xdr:colOff>101600</xdr:colOff>
      <xdr:row>41</xdr:row>
      <xdr:rowOff>143328</xdr:rowOff>
    </xdr:to>
    <xdr:sp macro="" textlink="">
      <xdr:nvSpPr>
        <xdr:cNvPr id="546" name="楕円 545"/>
        <xdr:cNvSpPr/>
      </xdr:nvSpPr>
      <xdr:spPr>
        <a:xfrm>
          <a:off x="11487150" y="68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92528</xdr:rowOff>
    </xdr:from>
    <xdr:to>
      <xdr:col>71</xdr:col>
      <xdr:colOff>177800</xdr:colOff>
      <xdr:row>41</xdr:row>
      <xdr:rowOff>97427</xdr:rowOff>
    </xdr:to>
    <xdr:cxnSp macro="">
      <xdr:nvCxnSpPr>
        <xdr:cNvPr id="547" name="直線コネクタ 546"/>
        <xdr:cNvCxnSpPr/>
      </xdr:nvCxnSpPr>
      <xdr:spPr>
        <a:xfrm>
          <a:off x="11537950" y="6867978"/>
          <a:ext cx="8064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66783</xdr:rowOff>
    </xdr:from>
    <xdr:ext cx="405111" cy="259045"/>
    <xdr:sp macro="" textlink="">
      <xdr:nvSpPr>
        <xdr:cNvPr id="548" name="n_1mainValue【一般廃棄物処理施設】&#10;有形固定資産減価償却率"/>
        <xdr:cNvSpPr txBox="1"/>
      </xdr:nvSpPr>
      <xdr:spPr>
        <a:xfrm>
          <a:off x="13742044" y="6016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147518</xdr:rowOff>
    </xdr:from>
    <xdr:ext cx="405111" cy="259045"/>
    <xdr:sp macro="" textlink="">
      <xdr:nvSpPr>
        <xdr:cNvPr id="549" name="n_2mainValue【一般廃棄物処理施設】&#10;有形固定資産減価償却率"/>
        <xdr:cNvSpPr txBox="1"/>
      </xdr:nvSpPr>
      <xdr:spPr>
        <a:xfrm>
          <a:off x="12960994" y="692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139354</xdr:rowOff>
    </xdr:from>
    <xdr:ext cx="405111" cy="259045"/>
    <xdr:sp macro="" textlink="">
      <xdr:nvSpPr>
        <xdr:cNvPr id="550" name="n_3mainValue【一般廃棄物処理施設】&#10;有形固定資産減価償却率"/>
        <xdr:cNvSpPr txBox="1"/>
      </xdr:nvSpPr>
      <xdr:spPr>
        <a:xfrm>
          <a:off x="12167244" y="691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134455</xdr:rowOff>
    </xdr:from>
    <xdr:ext cx="405111" cy="259045"/>
    <xdr:sp macro="" textlink="">
      <xdr:nvSpPr>
        <xdr:cNvPr id="551" name="n_4mainValue【一般廃棄物処理施設】&#10;有形固定資産減価償却率"/>
        <xdr:cNvSpPr txBox="1"/>
      </xdr:nvSpPr>
      <xdr:spPr>
        <a:xfrm>
          <a:off x="11354444" y="690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5" name="テキスト ボックス 564"/>
        <xdr:cNvSpPr txBox="1"/>
      </xdr:nvSpPr>
      <xdr:spPr>
        <a:xfrm>
          <a:off x="15849828" y="6328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67" name="テキスト ボックス 566"/>
        <xdr:cNvSpPr txBox="1"/>
      </xdr:nvSpPr>
      <xdr:spPr>
        <a:xfrm>
          <a:off x="15849828" y="589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9" name="テキスト ボックス 568"/>
        <xdr:cNvSpPr txBox="1"/>
      </xdr:nvSpPr>
      <xdr:spPr>
        <a:xfrm>
          <a:off x="15849828" y="545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1" name="テキスト ボックス 570"/>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573" name="直線コネクタ 572"/>
        <xdr:cNvCxnSpPr/>
      </xdr:nvCxnSpPr>
      <xdr:spPr>
        <a:xfrm flipV="1">
          <a:off x="19951064" y="5591315"/>
          <a:ext cx="0" cy="1316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574" name="【一般廃棄物処理施設】&#10;一人当たり有形固定資産（償却資産）額最小値テキスト"/>
        <xdr:cNvSpPr txBox="1"/>
      </xdr:nvSpPr>
      <xdr:spPr>
        <a:xfrm>
          <a:off x="19989800" y="6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575" name="直線コネクタ 574"/>
        <xdr:cNvCxnSpPr/>
      </xdr:nvCxnSpPr>
      <xdr:spPr>
        <a:xfrm>
          <a:off x="19881850" y="6907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576" name="【一般廃棄物処理施設】&#10;一人当たり有形固定資産（償却資産）額最大値テキスト"/>
        <xdr:cNvSpPr txBox="1"/>
      </xdr:nvSpPr>
      <xdr:spPr>
        <a:xfrm>
          <a:off x="19989800" y="5372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577" name="直線コネクタ 576"/>
        <xdr:cNvCxnSpPr/>
      </xdr:nvCxnSpPr>
      <xdr:spPr>
        <a:xfrm>
          <a:off x="19881850" y="55913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578" name="【一般廃棄物処理施設】&#10;一人当たり有形固定資産（償却資産）額平均値テキスト"/>
        <xdr:cNvSpPr txBox="1"/>
      </xdr:nvSpPr>
      <xdr:spPr>
        <a:xfrm>
          <a:off x="19989800" y="6717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579" name="フローチャート: 判断 578"/>
        <xdr:cNvSpPr/>
      </xdr:nvSpPr>
      <xdr:spPr>
        <a:xfrm>
          <a:off x="19900900" y="67389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580" name="フローチャート: 判断 579"/>
        <xdr:cNvSpPr/>
      </xdr:nvSpPr>
      <xdr:spPr>
        <a:xfrm>
          <a:off x="19157950" y="6728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39622</xdr:rowOff>
    </xdr:from>
    <xdr:ext cx="599010" cy="259045"/>
    <xdr:sp macro="" textlink="">
      <xdr:nvSpPr>
        <xdr:cNvPr id="581" name="n_1aveValue【一般廃棄物処理施設】&#10;一人当たり有形固定資産（償却資産）額"/>
        <xdr:cNvSpPr txBox="1"/>
      </xdr:nvSpPr>
      <xdr:spPr>
        <a:xfrm>
          <a:off x="18915595" y="681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129681</xdr:rowOff>
    </xdr:from>
    <xdr:to>
      <xdr:col>107</xdr:col>
      <xdr:colOff>101600</xdr:colOff>
      <xdr:row>41</xdr:row>
      <xdr:rowOff>59831</xdr:rowOff>
    </xdr:to>
    <xdr:sp macro="" textlink="">
      <xdr:nvSpPr>
        <xdr:cNvPr id="582" name="フローチャート: 判断 581"/>
        <xdr:cNvSpPr/>
      </xdr:nvSpPr>
      <xdr:spPr>
        <a:xfrm>
          <a:off x="18345150" y="6740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76358</xdr:rowOff>
    </xdr:from>
    <xdr:ext cx="599010" cy="259045"/>
    <xdr:sp macro="" textlink="">
      <xdr:nvSpPr>
        <xdr:cNvPr id="583" name="n_2aveValue【一般廃棄物処理施設】&#10;一人当たり有形固定資産（償却資産）額"/>
        <xdr:cNvSpPr txBox="1"/>
      </xdr:nvSpPr>
      <xdr:spPr>
        <a:xfrm>
          <a:off x="18134545" y="652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136325</xdr:rowOff>
    </xdr:from>
    <xdr:to>
      <xdr:col>102</xdr:col>
      <xdr:colOff>165100</xdr:colOff>
      <xdr:row>41</xdr:row>
      <xdr:rowOff>66475</xdr:rowOff>
    </xdr:to>
    <xdr:sp macro="" textlink="">
      <xdr:nvSpPr>
        <xdr:cNvPr id="584" name="フローチャート: 判断 583"/>
        <xdr:cNvSpPr/>
      </xdr:nvSpPr>
      <xdr:spPr>
        <a:xfrm>
          <a:off x="17551400" y="6746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83002</xdr:rowOff>
    </xdr:from>
    <xdr:ext cx="599010" cy="259045"/>
    <xdr:sp macro="" textlink="">
      <xdr:nvSpPr>
        <xdr:cNvPr id="585" name="n_3aveValue【一般廃棄物処理施設】&#10;一人当たり有形固定資産（償却資産）額"/>
        <xdr:cNvSpPr txBox="1"/>
      </xdr:nvSpPr>
      <xdr:spPr>
        <a:xfrm>
          <a:off x="17321745" y="652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160423</xdr:rowOff>
    </xdr:from>
    <xdr:to>
      <xdr:col>98</xdr:col>
      <xdr:colOff>38100</xdr:colOff>
      <xdr:row>41</xdr:row>
      <xdr:rowOff>90573</xdr:rowOff>
    </xdr:to>
    <xdr:sp macro="" textlink="">
      <xdr:nvSpPr>
        <xdr:cNvPr id="586" name="フローチャート: 判断 585"/>
        <xdr:cNvSpPr/>
      </xdr:nvSpPr>
      <xdr:spPr>
        <a:xfrm>
          <a:off x="16757650" y="67707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41</xdr:row>
      <xdr:rowOff>81700</xdr:rowOff>
    </xdr:from>
    <xdr:ext cx="599010" cy="259045"/>
    <xdr:sp macro="" textlink="">
      <xdr:nvSpPr>
        <xdr:cNvPr id="587" name="n_4aveValue【一般廃棄物処理施設】&#10;一人当たり有形固定資産（償却資産）額"/>
        <xdr:cNvSpPr txBox="1"/>
      </xdr:nvSpPr>
      <xdr:spPr>
        <a:xfrm>
          <a:off x="16527995" y="685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8" name="テキスト ボックス 58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167780</xdr:rowOff>
    </xdr:from>
    <xdr:to>
      <xdr:col>116</xdr:col>
      <xdr:colOff>114300</xdr:colOff>
      <xdr:row>40</xdr:row>
      <xdr:rowOff>97930</xdr:rowOff>
    </xdr:to>
    <xdr:sp macro="" textlink="">
      <xdr:nvSpPr>
        <xdr:cNvPr id="593" name="楕円 592"/>
        <xdr:cNvSpPr/>
      </xdr:nvSpPr>
      <xdr:spPr>
        <a:xfrm>
          <a:off x="19900900" y="6613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19207</xdr:rowOff>
    </xdr:from>
    <xdr:ext cx="599010" cy="259045"/>
    <xdr:sp macro="" textlink="">
      <xdr:nvSpPr>
        <xdr:cNvPr id="594" name="【一般廃棄物処理施設】&#10;一人当たり有形固定資産（償却資産）額該当値テキスト"/>
        <xdr:cNvSpPr txBox="1"/>
      </xdr:nvSpPr>
      <xdr:spPr>
        <a:xfrm>
          <a:off x="19989800" y="646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53016</xdr:rowOff>
    </xdr:from>
    <xdr:to>
      <xdr:col>112</xdr:col>
      <xdr:colOff>38100</xdr:colOff>
      <xdr:row>40</xdr:row>
      <xdr:rowOff>154616</xdr:rowOff>
    </xdr:to>
    <xdr:sp macro="" textlink="">
      <xdr:nvSpPr>
        <xdr:cNvPr id="595" name="楕円 594"/>
        <xdr:cNvSpPr/>
      </xdr:nvSpPr>
      <xdr:spPr>
        <a:xfrm>
          <a:off x="19157950" y="6663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47130</xdr:rowOff>
    </xdr:from>
    <xdr:to>
      <xdr:col>116</xdr:col>
      <xdr:colOff>63500</xdr:colOff>
      <xdr:row>40</xdr:row>
      <xdr:rowOff>103816</xdr:rowOff>
    </xdr:to>
    <xdr:cxnSp macro="">
      <xdr:nvCxnSpPr>
        <xdr:cNvPr id="596" name="直線コネクタ 595"/>
        <xdr:cNvCxnSpPr/>
      </xdr:nvCxnSpPr>
      <xdr:spPr>
        <a:xfrm flipV="1">
          <a:off x="19202400" y="6657480"/>
          <a:ext cx="749300" cy="5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135845</xdr:rowOff>
    </xdr:from>
    <xdr:to>
      <xdr:col>107</xdr:col>
      <xdr:colOff>101600</xdr:colOff>
      <xdr:row>41</xdr:row>
      <xdr:rowOff>65995</xdr:rowOff>
    </xdr:to>
    <xdr:sp macro="" textlink="">
      <xdr:nvSpPr>
        <xdr:cNvPr id="597" name="楕円 596"/>
        <xdr:cNvSpPr/>
      </xdr:nvSpPr>
      <xdr:spPr>
        <a:xfrm>
          <a:off x="18345150" y="6746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103816</xdr:rowOff>
    </xdr:from>
    <xdr:to>
      <xdr:col>111</xdr:col>
      <xdr:colOff>177800</xdr:colOff>
      <xdr:row>41</xdr:row>
      <xdr:rowOff>15195</xdr:rowOff>
    </xdr:to>
    <xdr:cxnSp macro="">
      <xdr:nvCxnSpPr>
        <xdr:cNvPr id="598" name="直線コネクタ 597"/>
        <xdr:cNvCxnSpPr/>
      </xdr:nvCxnSpPr>
      <xdr:spPr>
        <a:xfrm flipV="1">
          <a:off x="18395950" y="6714166"/>
          <a:ext cx="806450" cy="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143568</xdr:rowOff>
    </xdr:from>
    <xdr:to>
      <xdr:col>102</xdr:col>
      <xdr:colOff>165100</xdr:colOff>
      <xdr:row>41</xdr:row>
      <xdr:rowOff>73718</xdr:rowOff>
    </xdr:to>
    <xdr:sp macro="" textlink="">
      <xdr:nvSpPr>
        <xdr:cNvPr id="599" name="楕円 598"/>
        <xdr:cNvSpPr/>
      </xdr:nvSpPr>
      <xdr:spPr>
        <a:xfrm>
          <a:off x="17551400" y="67539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15195</xdr:rowOff>
    </xdr:from>
    <xdr:to>
      <xdr:col>107</xdr:col>
      <xdr:colOff>50800</xdr:colOff>
      <xdr:row>41</xdr:row>
      <xdr:rowOff>22918</xdr:rowOff>
    </xdr:to>
    <xdr:cxnSp macro="">
      <xdr:nvCxnSpPr>
        <xdr:cNvPr id="600" name="直線コネクタ 599"/>
        <xdr:cNvCxnSpPr/>
      </xdr:nvCxnSpPr>
      <xdr:spPr>
        <a:xfrm flipV="1">
          <a:off x="17602200" y="6790645"/>
          <a:ext cx="79375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145960</xdr:rowOff>
    </xdr:from>
    <xdr:to>
      <xdr:col>98</xdr:col>
      <xdr:colOff>38100</xdr:colOff>
      <xdr:row>41</xdr:row>
      <xdr:rowOff>76110</xdr:rowOff>
    </xdr:to>
    <xdr:sp macro="" textlink="">
      <xdr:nvSpPr>
        <xdr:cNvPr id="601" name="楕円 600"/>
        <xdr:cNvSpPr/>
      </xdr:nvSpPr>
      <xdr:spPr>
        <a:xfrm>
          <a:off x="16757650" y="67563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22918</xdr:rowOff>
    </xdr:from>
    <xdr:to>
      <xdr:col>102</xdr:col>
      <xdr:colOff>114300</xdr:colOff>
      <xdr:row>41</xdr:row>
      <xdr:rowOff>25310</xdr:rowOff>
    </xdr:to>
    <xdr:cxnSp macro="">
      <xdr:nvCxnSpPr>
        <xdr:cNvPr id="602" name="直線コネクタ 601"/>
        <xdr:cNvCxnSpPr/>
      </xdr:nvCxnSpPr>
      <xdr:spPr>
        <a:xfrm flipV="1">
          <a:off x="16802100" y="6798368"/>
          <a:ext cx="8001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171143</xdr:rowOff>
    </xdr:from>
    <xdr:ext cx="599010" cy="259045"/>
    <xdr:sp macro="" textlink="">
      <xdr:nvSpPr>
        <xdr:cNvPr id="603" name="n_1mainValue【一般廃棄物処理施設】&#10;一人当たり有形固定資産（償却資産）額"/>
        <xdr:cNvSpPr txBox="1"/>
      </xdr:nvSpPr>
      <xdr:spPr>
        <a:xfrm>
          <a:off x="18915595" y="644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57122</xdr:rowOff>
    </xdr:from>
    <xdr:ext cx="599010" cy="259045"/>
    <xdr:sp macro="" textlink="">
      <xdr:nvSpPr>
        <xdr:cNvPr id="604" name="n_2mainValue【一般廃棄物処理施設】&#10;一人当たり有形固定資産（償却資産）額"/>
        <xdr:cNvSpPr txBox="1"/>
      </xdr:nvSpPr>
      <xdr:spPr>
        <a:xfrm>
          <a:off x="18134545" y="683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64845</xdr:rowOff>
    </xdr:from>
    <xdr:ext cx="599010" cy="259045"/>
    <xdr:sp macro="" textlink="">
      <xdr:nvSpPr>
        <xdr:cNvPr id="605" name="n_3mainValue【一般廃棄物処理施設】&#10;一人当たり有形固定資産（償却資産）額"/>
        <xdr:cNvSpPr txBox="1"/>
      </xdr:nvSpPr>
      <xdr:spPr>
        <a:xfrm>
          <a:off x="17321745" y="684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92637</xdr:rowOff>
    </xdr:from>
    <xdr:ext cx="599010" cy="259045"/>
    <xdr:sp macro="" textlink="">
      <xdr:nvSpPr>
        <xdr:cNvPr id="606" name="n_4mainValue【一般廃棄物処理施設】&#10;一人当たり有形固定資産（償却資産）額"/>
        <xdr:cNvSpPr txBox="1"/>
      </xdr:nvSpPr>
      <xdr:spPr>
        <a:xfrm>
          <a:off x="16527995" y="653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631" name="直線コネクタ 630"/>
        <xdr:cNvCxnSpPr/>
      </xdr:nvCxnSpPr>
      <xdr:spPr>
        <a:xfrm flipV="1">
          <a:off x="14699614" y="9274810"/>
          <a:ext cx="0" cy="1374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2" name="【保健センター・保健所】&#10;有形固定資産減価償却率最小値テキスト"/>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3" name="直線コネクタ 632"/>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4" name="【保健センター・保健所】&#10;有形固定資産減価償却率最大値テキスト"/>
        <xdr:cNvSpPr txBox="1"/>
      </xdr:nvSpPr>
      <xdr:spPr>
        <a:xfrm>
          <a:off x="14738350" y="906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5" name="直線コネクタ 634"/>
        <xdr:cNvCxnSpPr/>
      </xdr:nvCxnSpPr>
      <xdr:spPr>
        <a:xfrm>
          <a:off x="14611350" y="9274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636" name="【保健センター・保健所】&#10;有形固定資産減価償却率平均値テキスト"/>
        <xdr:cNvSpPr txBox="1"/>
      </xdr:nvSpPr>
      <xdr:spPr>
        <a:xfrm>
          <a:off x="14738350" y="9762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37" name="フローチャート: 判断 636"/>
        <xdr:cNvSpPr/>
      </xdr:nvSpPr>
      <xdr:spPr>
        <a:xfrm>
          <a:off x="14649450" y="97840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638" name="フローチャート: 判断 637"/>
        <xdr:cNvSpPr/>
      </xdr:nvSpPr>
      <xdr:spPr>
        <a:xfrm>
          <a:off x="13887450" y="9708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47642</xdr:rowOff>
    </xdr:from>
    <xdr:ext cx="405111" cy="259045"/>
    <xdr:sp macro="" textlink="">
      <xdr:nvSpPr>
        <xdr:cNvPr id="639" name="n_1aveValue【保健センター・保健所】&#10;有形固定資産減価償却率"/>
        <xdr:cNvSpPr txBox="1"/>
      </xdr:nvSpPr>
      <xdr:spPr>
        <a:xfrm>
          <a:off x="13742044" y="9794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93980</xdr:rowOff>
    </xdr:from>
    <xdr:to>
      <xdr:col>76</xdr:col>
      <xdr:colOff>165100</xdr:colOff>
      <xdr:row>59</xdr:row>
      <xdr:rowOff>24130</xdr:rowOff>
    </xdr:to>
    <xdr:sp macro="" textlink="">
      <xdr:nvSpPr>
        <xdr:cNvPr id="640" name="フローチャート: 判断 639"/>
        <xdr:cNvSpPr/>
      </xdr:nvSpPr>
      <xdr:spPr>
        <a:xfrm>
          <a:off x="13093700" y="967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15257</xdr:rowOff>
    </xdr:from>
    <xdr:ext cx="405111" cy="259045"/>
    <xdr:sp macro="" textlink="">
      <xdr:nvSpPr>
        <xdr:cNvPr id="641" name="n_2aveValue【保健センター・保健所】&#10;有形固定資産減価償却率"/>
        <xdr:cNvSpPr txBox="1"/>
      </xdr:nvSpPr>
      <xdr:spPr>
        <a:xfrm>
          <a:off x="1296099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145415</xdr:rowOff>
    </xdr:from>
    <xdr:to>
      <xdr:col>72</xdr:col>
      <xdr:colOff>38100</xdr:colOff>
      <xdr:row>59</xdr:row>
      <xdr:rowOff>75565</xdr:rowOff>
    </xdr:to>
    <xdr:sp macro="" textlink="">
      <xdr:nvSpPr>
        <xdr:cNvPr id="642" name="フローチャート: 判断 641"/>
        <xdr:cNvSpPr/>
      </xdr:nvSpPr>
      <xdr:spPr>
        <a:xfrm>
          <a:off x="12299950" y="9727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66692</xdr:rowOff>
    </xdr:from>
    <xdr:ext cx="405111" cy="259045"/>
    <xdr:sp macro="" textlink="">
      <xdr:nvSpPr>
        <xdr:cNvPr id="643" name="n_3aveValue【保健センター・保健所】&#10;有形固定資産減価償却率"/>
        <xdr:cNvSpPr txBox="1"/>
      </xdr:nvSpPr>
      <xdr:spPr>
        <a:xfrm>
          <a:off x="12167244" y="981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82550</xdr:rowOff>
    </xdr:from>
    <xdr:to>
      <xdr:col>67</xdr:col>
      <xdr:colOff>101600</xdr:colOff>
      <xdr:row>59</xdr:row>
      <xdr:rowOff>12700</xdr:rowOff>
    </xdr:to>
    <xdr:sp macro="" textlink="">
      <xdr:nvSpPr>
        <xdr:cNvPr id="644" name="フローチャート: 判断 643"/>
        <xdr:cNvSpPr/>
      </xdr:nvSpPr>
      <xdr:spPr>
        <a:xfrm>
          <a:off x="11487150" y="9664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3827</xdr:rowOff>
    </xdr:from>
    <xdr:ext cx="405111" cy="259045"/>
    <xdr:sp macro="" textlink="">
      <xdr:nvSpPr>
        <xdr:cNvPr id="645" name="n_4aveValue【保健センター・保健所】&#10;有形固定資産減価償却率"/>
        <xdr:cNvSpPr txBox="1"/>
      </xdr:nvSpPr>
      <xdr:spPr>
        <a:xfrm>
          <a:off x="11354444" y="975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6" name="テキスト ボックス 64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651" name="楕円 650"/>
        <xdr:cNvSpPr/>
      </xdr:nvSpPr>
      <xdr:spPr>
        <a:xfrm>
          <a:off x="14649450" y="96075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652" name="【保健センター・保健所】&#10;有形固定資産減価償却率該当値テキスト"/>
        <xdr:cNvSpPr txBox="1"/>
      </xdr:nvSpPr>
      <xdr:spPr>
        <a:xfrm>
          <a:off x="1473835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653" name="楕円 652"/>
        <xdr:cNvSpPr/>
      </xdr:nvSpPr>
      <xdr:spPr>
        <a:xfrm>
          <a:off x="13887450" y="9575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76200</xdr:rowOff>
    </xdr:to>
    <xdr:cxnSp macro="">
      <xdr:nvCxnSpPr>
        <xdr:cNvPr id="654" name="直線コネクタ 653"/>
        <xdr:cNvCxnSpPr/>
      </xdr:nvCxnSpPr>
      <xdr:spPr>
        <a:xfrm>
          <a:off x="13938250" y="962025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655" name="楕円 654"/>
        <xdr:cNvSpPr/>
      </xdr:nvSpPr>
      <xdr:spPr>
        <a:xfrm>
          <a:off x="13093700" y="9537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38100</xdr:rowOff>
    </xdr:to>
    <xdr:cxnSp macro="">
      <xdr:nvCxnSpPr>
        <xdr:cNvPr id="656" name="直線コネクタ 655"/>
        <xdr:cNvCxnSpPr/>
      </xdr:nvCxnSpPr>
      <xdr:spPr>
        <a:xfrm>
          <a:off x="13144500" y="95821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82550</xdr:rowOff>
    </xdr:from>
    <xdr:to>
      <xdr:col>72</xdr:col>
      <xdr:colOff>38100</xdr:colOff>
      <xdr:row>58</xdr:row>
      <xdr:rowOff>12700</xdr:rowOff>
    </xdr:to>
    <xdr:sp macro="" textlink="">
      <xdr:nvSpPr>
        <xdr:cNvPr id="657" name="楕円 656"/>
        <xdr:cNvSpPr/>
      </xdr:nvSpPr>
      <xdr:spPr>
        <a:xfrm>
          <a:off x="12299950" y="9499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133350</xdr:rowOff>
    </xdr:from>
    <xdr:to>
      <xdr:col>76</xdr:col>
      <xdr:colOff>114300</xdr:colOff>
      <xdr:row>58</xdr:row>
      <xdr:rowOff>0</xdr:rowOff>
    </xdr:to>
    <xdr:cxnSp macro="">
      <xdr:nvCxnSpPr>
        <xdr:cNvPr id="658" name="直線コネクタ 657"/>
        <xdr:cNvCxnSpPr/>
      </xdr:nvCxnSpPr>
      <xdr:spPr>
        <a:xfrm>
          <a:off x="12344400" y="9550400"/>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44450</xdr:rowOff>
    </xdr:from>
    <xdr:to>
      <xdr:col>67</xdr:col>
      <xdr:colOff>101600</xdr:colOff>
      <xdr:row>57</xdr:row>
      <xdr:rowOff>146050</xdr:rowOff>
    </xdr:to>
    <xdr:sp macro="" textlink="">
      <xdr:nvSpPr>
        <xdr:cNvPr id="659" name="楕円 658"/>
        <xdr:cNvSpPr/>
      </xdr:nvSpPr>
      <xdr:spPr>
        <a:xfrm>
          <a:off x="1148715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95250</xdr:rowOff>
    </xdr:from>
    <xdr:to>
      <xdr:col>71</xdr:col>
      <xdr:colOff>177800</xdr:colOff>
      <xdr:row>57</xdr:row>
      <xdr:rowOff>133350</xdr:rowOff>
    </xdr:to>
    <xdr:cxnSp macro="">
      <xdr:nvCxnSpPr>
        <xdr:cNvPr id="660" name="直線コネクタ 659"/>
        <xdr:cNvCxnSpPr/>
      </xdr:nvCxnSpPr>
      <xdr:spPr>
        <a:xfrm>
          <a:off x="11537950" y="95123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105427</xdr:rowOff>
    </xdr:from>
    <xdr:ext cx="405111" cy="259045"/>
    <xdr:sp macro="" textlink="">
      <xdr:nvSpPr>
        <xdr:cNvPr id="661" name="n_1mainValue【保健センター・保健所】&#10;有形固定資産減価償却率"/>
        <xdr:cNvSpPr txBox="1"/>
      </xdr:nvSpPr>
      <xdr:spPr>
        <a:xfrm>
          <a:off x="13742044" y="935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662" name="n_2mainValue【保健センター・保健所】&#10;有形固定資産減価償却率"/>
        <xdr:cNvSpPr txBox="1"/>
      </xdr:nvSpPr>
      <xdr:spPr>
        <a:xfrm>
          <a:off x="12960994"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29227</xdr:rowOff>
    </xdr:from>
    <xdr:ext cx="405111" cy="259045"/>
    <xdr:sp macro="" textlink="">
      <xdr:nvSpPr>
        <xdr:cNvPr id="663" name="n_3mainValue【保健センター・保健所】&#10;有形固定資産減価償却率"/>
        <xdr:cNvSpPr txBox="1"/>
      </xdr:nvSpPr>
      <xdr:spPr>
        <a:xfrm>
          <a:off x="12167244" y="928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664" name="n_4mainValue【保健センター・保健所】&#10;有形固定資産減価償却率"/>
        <xdr:cNvSpPr txBox="1"/>
      </xdr:nvSpPr>
      <xdr:spPr>
        <a:xfrm>
          <a:off x="113544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5" name="直線コネクタ 674"/>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686" name="直線コネクタ 685"/>
        <xdr:cNvCxnSpPr/>
      </xdr:nvCxnSpPr>
      <xdr:spPr>
        <a:xfrm flipV="1">
          <a:off x="19951064" y="9432137"/>
          <a:ext cx="0" cy="113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687" name="【保健センター・保健所】&#10;一人当たり面積最小値テキスト"/>
        <xdr:cNvSpPr txBox="1"/>
      </xdr:nvSpPr>
      <xdr:spPr>
        <a:xfrm>
          <a:off x="19989800" y="105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688" name="直線コネクタ 687"/>
        <xdr:cNvCxnSpPr/>
      </xdr:nvCxnSpPr>
      <xdr:spPr>
        <a:xfrm>
          <a:off x="19881850" y="1056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689" name="【保健センター・保健所】&#10;一人当たり面積最大値テキスト"/>
        <xdr:cNvSpPr txBox="1"/>
      </xdr:nvSpPr>
      <xdr:spPr>
        <a:xfrm>
          <a:off x="19989800" y="9220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690" name="直線コネクタ 689"/>
        <xdr:cNvCxnSpPr/>
      </xdr:nvCxnSpPr>
      <xdr:spPr>
        <a:xfrm>
          <a:off x="19881850" y="9432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691" name="【保健センター・保健所】&#10;一人当たり面積平均値テキスト"/>
        <xdr:cNvSpPr txBox="1"/>
      </xdr:nvSpPr>
      <xdr:spPr>
        <a:xfrm>
          <a:off x="19989800" y="10306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692" name="フローチャート: 判断 691"/>
        <xdr:cNvSpPr/>
      </xdr:nvSpPr>
      <xdr:spPr>
        <a:xfrm>
          <a:off x="19900900" y="1044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693" name="フローチャート: 判断 692"/>
        <xdr:cNvSpPr/>
      </xdr:nvSpPr>
      <xdr:spPr>
        <a:xfrm>
          <a:off x="19157950" y="104469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157395</xdr:rowOff>
    </xdr:from>
    <xdr:ext cx="469744" cy="259045"/>
    <xdr:sp macro="" textlink="">
      <xdr:nvSpPr>
        <xdr:cNvPr id="694" name="n_1aveValue【保健センター・保健所】&#10;一人当たり面積"/>
        <xdr:cNvSpPr txBox="1"/>
      </xdr:nvSpPr>
      <xdr:spPr>
        <a:xfrm>
          <a:off x="18980227" y="1023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33782</xdr:rowOff>
    </xdr:from>
    <xdr:to>
      <xdr:col>107</xdr:col>
      <xdr:colOff>101600</xdr:colOff>
      <xdr:row>63</xdr:row>
      <xdr:rowOff>135382</xdr:rowOff>
    </xdr:to>
    <xdr:sp macro="" textlink="">
      <xdr:nvSpPr>
        <xdr:cNvPr id="695" name="フローチャート: 判断 694"/>
        <xdr:cNvSpPr/>
      </xdr:nvSpPr>
      <xdr:spPr>
        <a:xfrm>
          <a:off x="18345150" y="104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151909</xdr:rowOff>
    </xdr:from>
    <xdr:ext cx="469744" cy="259045"/>
    <xdr:sp macro="" textlink="">
      <xdr:nvSpPr>
        <xdr:cNvPr id="696" name="n_2aveValue【保健センター・保健所】&#10;一人当たり面積"/>
        <xdr:cNvSpPr txBox="1"/>
      </xdr:nvSpPr>
      <xdr:spPr>
        <a:xfrm>
          <a:off x="18180127" y="1022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36982</xdr:rowOff>
    </xdr:from>
    <xdr:to>
      <xdr:col>102</xdr:col>
      <xdr:colOff>165100</xdr:colOff>
      <xdr:row>63</xdr:row>
      <xdr:rowOff>138582</xdr:rowOff>
    </xdr:to>
    <xdr:sp macro="" textlink="">
      <xdr:nvSpPr>
        <xdr:cNvPr id="697" name="フローチャート: 判断 696"/>
        <xdr:cNvSpPr/>
      </xdr:nvSpPr>
      <xdr:spPr>
        <a:xfrm>
          <a:off x="17551400" y="1044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155109</xdr:rowOff>
    </xdr:from>
    <xdr:ext cx="469744" cy="259045"/>
    <xdr:sp macro="" textlink="">
      <xdr:nvSpPr>
        <xdr:cNvPr id="698" name="n_3aveValue【保健センター・保健所】&#10;一人当たり面積"/>
        <xdr:cNvSpPr txBox="1"/>
      </xdr:nvSpPr>
      <xdr:spPr>
        <a:xfrm>
          <a:off x="17386377" y="1023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40411</xdr:rowOff>
    </xdr:from>
    <xdr:to>
      <xdr:col>98</xdr:col>
      <xdr:colOff>38100</xdr:colOff>
      <xdr:row>63</xdr:row>
      <xdr:rowOff>142011</xdr:rowOff>
    </xdr:to>
    <xdr:sp macro="" textlink="">
      <xdr:nvSpPr>
        <xdr:cNvPr id="699" name="フローチャート: 判断 698"/>
        <xdr:cNvSpPr/>
      </xdr:nvSpPr>
      <xdr:spPr>
        <a:xfrm>
          <a:off x="16757650" y="104480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158538</xdr:rowOff>
    </xdr:from>
    <xdr:ext cx="469744" cy="259045"/>
    <xdr:sp macro="" textlink="">
      <xdr:nvSpPr>
        <xdr:cNvPr id="700" name="n_4aveValue【保健センター・保健所】&#10;一人当たり面積"/>
        <xdr:cNvSpPr txBox="1"/>
      </xdr:nvSpPr>
      <xdr:spPr>
        <a:xfrm>
          <a:off x="16592627" y="1023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1" name="テキスト ボックス 70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89332</xdr:rowOff>
    </xdr:from>
    <xdr:to>
      <xdr:col>116</xdr:col>
      <xdr:colOff>114300</xdr:colOff>
      <xdr:row>64</xdr:row>
      <xdr:rowOff>19482</xdr:rowOff>
    </xdr:to>
    <xdr:sp macro="" textlink="">
      <xdr:nvSpPr>
        <xdr:cNvPr id="706" name="楕円 705"/>
        <xdr:cNvSpPr/>
      </xdr:nvSpPr>
      <xdr:spPr>
        <a:xfrm>
          <a:off x="19900900" y="104969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707" name="【保健センター・保健所】&#10;一人当たり面積該当値テキスト"/>
        <xdr:cNvSpPr txBox="1"/>
      </xdr:nvSpPr>
      <xdr:spPr>
        <a:xfrm>
          <a:off x="19989800" y="104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90475</xdr:rowOff>
    </xdr:from>
    <xdr:to>
      <xdr:col>112</xdr:col>
      <xdr:colOff>38100</xdr:colOff>
      <xdr:row>64</xdr:row>
      <xdr:rowOff>20625</xdr:rowOff>
    </xdr:to>
    <xdr:sp macro="" textlink="">
      <xdr:nvSpPr>
        <xdr:cNvPr id="708" name="楕円 707"/>
        <xdr:cNvSpPr/>
      </xdr:nvSpPr>
      <xdr:spPr>
        <a:xfrm>
          <a:off x="19157950" y="1049812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140132</xdr:rowOff>
    </xdr:from>
    <xdr:to>
      <xdr:col>116</xdr:col>
      <xdr:colOff>63500</xdr:colOff>
      <xdr:row>63</xdr:row>
      <xdr:rowOff>141275</xdr:rowOff>
    </xdr:to>
    <xdr:cxnSp macro="">
      <xdr:nvCxnSpPr>
        <xdr:cNvPr id="709" name="直線コネクタ 708"/>
        <xdr:cNvCxnSpPr/>
      </xdr:nvCxnSpPr>
      <xdr:spPr>
        <a:xfrm flipV="1">
          <a:off x="19202400" y="10547782"/>
          <a:ext cx="7493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90932</xdr:rowOff>
    </xdr:from>
    <xdr:to>
      <xdr:col>107</xdr:col>
      <xdr:colOff>101600</xdr:colOff>
      <xdr:row>64</xdr:row>
      <xdr:rowOff>21082</xdr:rowOff>
    </xdr:to>
    <xdr:sp macro="" textlink="">
      <xdr:nvSpPr>
        <xdr:cNvPr id="710" name="楕円 709"/>
        <xdr:cNvSpPr/>
      </xdr:nvSpPr>
      <xdr:spPr>
        <a:xfrm>
          <a:off x="18345150" y="104985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141275</xdr:rowOff>
    </xdr:from>
    <xdr:to>
      <xdr:col>111</xdr:col>
      <xdr:colOff>177800</xdr:colOff>
      <xdr:row>63</xdr:row>
      <xdr:rowOff>141732</xdr:rowOff>
    </xdr:to>
    <xdr:cxnSp macro="">
      <xdr:nvCxnSpPr>
        <xdr:cNvPr id="711" name="直線コネクタ 710"/>
        <xdr:cNvCxnSpPr/>
      </xdr:nvCxnSpPr>
      <xdr:spPr>
        <a:xfrm flipV="1">
          <a:off x="18395950" y="10548925"/>
          <a:ext cx="8064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91846</xdr:rowOff>
    </xdr:from>
    <xdr:to>
      <xdr:col>102</xdr:col>
      <xdr:colOff>165100</xdr:colOff>
      <xdr:row>64</xdr:row>
      <xdr:rowOff>21996</xdr:rowOff>
    </xdr:to>
    <xdr:sp macro="" textlink="">
      <xdr:nvSpPr>
        <xdr:cNvPr id="712" name="楕円 711"/>
        <xdr:cNvSpPr/>
      </xdr:nvSpPr>
      <xdr:spPr>
        <a:xfrm>
          <a:off x="17551400" y="104994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141732</xdr:rowOff>
    </xdr:from>
    <xdr:to>
      <xdr:col>107</xdr:col>
      <xdr:colOff>50800</xdr:colOff>
      <xdr:row>63</xdr:row>
      <xdr:rowOff>142646</xdr:rowOff>
    </xdr:to>
    <xdr:cxnSp macro="">
      <xdr:nvCxnSpPr>
        <xdr:cNvPr id="713" name="直線コネクタ 712"/>
        <xdr:cNvCxnSpPr/>
      </xdr:nvCxnSpPr>
      <xdr:spPr>
        <a:xfrm flipV="1">
          <a:off x="17602200" y="10549382"/>
          <a:ext cx="7937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92304</xdr:rowOff>
    </xdr:from>
    <xdr:to>
      <xdr:col>98</xdr:col>
      <xdr:colOff>38100</xdr:colOff>
      <xdr:row>64</xdr:row>
      <xdr:rowOff>22454</xdr:rowOff>
    </xdr:to>
    <xdr:sp macro="" textlink="">
      <xdr:nvSpPr>
        <xdr:cNvPr id="714" name="楕円 713"/>
        <xdr:cNvSpPr/>
      </xdr:nvSpPr>
      <xdr:spPr>
        <a:xfrm>
          <a:off x="16757650" y="104999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142646</xdr:rowOff>
    </xdr:from>
    <xdr:to>
      <xdr:col>102</xdr:col>
      <xdr:colOff>114300</xdr:colOff>
      <xdr:row>63</xdr:row>
      <xdr:rowOff>143104</xdr:rowOff>
    </xdr:to>
    <xdr:cxnSp macro="">
      <xdr:nvCxnSpPr>
        <xdr:cNvPr id="715" name="直線コネクタ 714"/>
        <xdr:cNvCxnSpPr/>
      </xdr:nvCxnSpPr>
      <xdr:spPr>
        <a:xfrm flipV="1">
          <a:off x="16802100" y="10550296"/>
          <a:ext cx="8001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11752</xdr:rowOff>
    </xdr:from>
    <xdr:ext cx="469744" cy="259045"/>
    <xdr:sp macro="" textlink="">
      <xdr:nvSpPr>
        <xdr:cNvPr id="716" name="n_1mainValue【保健センター・保健所】&#10;一人当たり面積"/>
        <xdr:cNvSpPr txBox="1"/>
      </xdr:nvSpPr>
      <xdr:spPr>
        <a:xfrm>
          <a:off x="189802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12209</xdr:rowOff>
    </xdr:from>
    <xdr:ext cx="469744" cy="259045"/>
    <xdr:sp macro="" textlink="">
      <xdr:nvSpPr>
        <xdr:cNvPr id="717" name="n_2mainValue【保健センター・保健所】&#10;一人当たり面積"/>
        <xdr:cNvSpPr txBox="1"/>
      </xdr:nvSpPr>
      <xdr:spPr>
        <a:xfrm>
          <a:off x="181801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13123</xdr:rowOff>
    </xdr:from>
    <xdr:ext cx="469744" cy="259045"/>
    <xdr:sp macro="" textlink="">
      <xdr:nvSpPr>
        <xdr:cNvPr id="718" name="n_3mainValue【保健センター・保健所】&#10;一人当たり面積"/>
        <xdr:cNvSpPr txBox="1"/>
      </xdr:nvSpPr>
      <xdr:spPr>
        <a:xfrm>
          <a:off x="1738637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13581</xdr:rowOff>
    </xdr:from>
    <xdr:ext cx="469744" cy="259045"/>
    <xdr:sp macro="" textlink="">
      <xdr:nvSpPr>
        <xdr:cNvPr id="719" name="n_4mainValue【保健センター・保健所】&#10;一人当たり面積"/>
        <xdr:cNvSpPr txBox="1"/>
      </xdr:nvSpPr>
      <xdr:spPr>
        <a:xfrm>
          <a:off x="16592627" y="105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消防施設】&#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消防施設】&#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748" name="【消防施設】&#10;有形固定資産減価償却率平均値テキスト"/>
        <xdr:cNvSpPr txBox="1"/>
      </xdr:nvSpPr>
      <xdr:spPr>
        <a:xfrm>
          <a:off x="14738350" y="13331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749" name="フローチャート: 判断 748"/>
        <xdr:cNvSpPr/>
      </xdr:nvSpPr>
      <xdr:spPr>
        <a:xfrm>
          <a:off x="14649450" y="13473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0" name="フローチャート: 判断 749"/>
        <xdr:cNvSpPr/>
      </xdr:nvSpPr>
      <xdr:spPr>
        <a:xfrm>
          <a:off x="13887450" y="1348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52088</xdr:rowOff>
    </xdr:from>
    <xdr:ext cx="405111" cy="259045"/>
    <xdr:sp macro="" textlink="">
      <xdr:nvSpPr>
        <xdr:cNvPr id="751" name="n_1aveValue【消防施設】&#10;有形固定資産減価償却率"/>
        <xdr:cNvSpPr txBox="1"/>
      </xdr:nvSpPr>
      <xdr:spPr>
        <a:xfrm>
          <a:off x="137420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160020</xdr:rowOff>
    </xdr:from>
    <xdr:to>
      <xdr:col>76</xdr:col>
      <xdr:colOff>165100</xdr:colOff>
      <xdr:row>82</xdr:row>
      <xdr:rowOff>90170</xdr:rowOff>
    </xdr:to>
    <xdr:sp macro="" textlink="">
      <xdr:nvSpPr>
        <xdr:cNvPr id="752" name="フローチャート: 判断 751"/>
        <xdr:cNvSpPr/>
      </xdr:nvSpPr>
      <xdr:spPr>
        <a:xfrm>
          <a:off x="13093700" y="1353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106697</xdr:rowOff>
    </xdr:from>
    <xdr:ext cx="405111" cy="259045"/>
    <xdr:sp macro="" textlink="">
      <xdr:nvSpPr>
        <xdr:cNvPr id="753" name="n_2aveValue【消防施設】&#10;有形固定資産減価償却率"/>
        <xdr:cNvSpPr txBox="1"/>
      </xdr:nvSpPr>
      <xdr:spPr>
        <a:xfrm>
          <a:off x="12960994"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3811</xdr:rowOff>
    </xdr:from>
    <xdr:to>
      <xdr:col>72</xdr:col>
      <xdr:colOff>38100</xdr:colOff>
      <xdr:row>82</xdr:row>
      <xdr:rowOff>105411</xdr:rowOff>
    </xdr:to>
    <xdr:sp macro="" textlink="">
      <xdr:nvSpPr>
        <xdr:cNvPr id="754" name="フローチャート: 判断 753"/>
        <xdr:cNvSpPr/>
      </xdr:nvSpPr>
      <xdr:spPr>
        <a:xfrm>
          <a:off x="12299950" y="135483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121938</xdr:rowOff>
    </xdr:from>
    <xdr:ext cx="405111" cy="259045"/>
    <xdr:sp macro="" textlink="">
      <xdr:nvSpPr>
        <xdr:cNvPr id="755" name="n_3aveValue【消防施設】&#10;有形固定資産減価償却率"/>
        <xdr:cNvSpPr txBox="1"/>
      </xdr:nvSpPr>
      <xdr:spPr>
        <a:xfrm>
          <a:off x="12167244" y="1333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163830</xdr:rowOff>
    </xdr:from>
    <xdr:to>
      <xdr:col>67</xdr:col>
      <xdr:colOff>101600</xdr:colOff>
      <xdr:row>82</xdr:row>
      <xdr:rowOff>93980</xdr:rowOff>
    </xdr:to>
    <xdr:sp macro="" textlink="">
      <xdr:nvSpPr>
        <xdr:cNvPr id="756" name="フローチャート: 判断 755"/>
        <xdr:cNvSpPr/>
      </xdr:nvSpPr>
      <xdr:spPr>
        <a:xfrm>
          <a:off x="11487150" y="13543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110507</xdr:rowOff>
    </xdr:from>
    <xdr:ext cx="405111" cy="259045"/>
    <xdr:sp macro="" textlink="">
      <xdr:nvSpPr>
        <xdr:cNvPr id="757" name="n_4aveValue【消防施設】&#10;有形固定資産減価償却率"/>
        <xdr:cNvSpPr txBox="1"/>
      </xdr:nvSpPr>
      <xdr:spPr>
        <a:xfrm>
          <a:off x="11354444"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58" name="テキスト ボックス 75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121920</xdr:rowOff>
    </xdr:from>
    <xdr:to>
      <xdr:col>85</xdr:col>
      <xdr:colOff>177800</xdr:colOff>
      <xdr:row>84</xdr:row>
      <xdr:rowOff>52070</xdr:rowOff>
    </xdr:to>
    <xdr:sp macro="" textlink="">
      <xdr:nvSpPr>
        <xdr:cNvPr id="763" name="楕円 762"/>
        <xdr:cNvSpPr/>
      </xdr:nvSpPr>
      <xdr:spPr>
        <a:xfrm>
          <a:off x="14649450" y="138315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100347</xdr:rowOff>
    </xdr:from>
    <xdr:ext cx="405111" cy="259045"/>
    <xdr:sp macro="" textlink="">
      <xdr:nvSpPr>
        <xdr:cNvPr id="764" name="【消防施設】&#10;有形固定資産減価償却率該当値テキスト"/>
        <xdr:cNvSpPr txBox="1"/>
      </xdr:nvSpPr>
      <xdr:spPr>
        <a:xfrm>
          <a:off x="1473835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765" name="楕円 764"/>
        <xdr:cNvSpPr/>
      </xdr:nvSpPr>
      <xdr:spPr>
        <a:xfrm>
          <a:off x="13887450" y="137769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84</xdr:row>
      <xdr:rowOff>1270</xdr:rowOff>
    </xdr:to>
    <xdr:cxnSp macro="">
      <xdr:nvCxnSpPr>
        <xdr:cNvPr id="766" name="直線コネクタ 765"/>
        <xdr:cNvCxnSpPr/>
      </xdr:nvCxnSpPr>
      <xdr:spPr>
        <a:xfrm>
          <a:off x="13938250" y="13827761"/>
          <a:ext cx="762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81280</xdr:rowOff>
    </xdr:from>
    <xdr:to>
      <xdr:col>76</xdr:col>
      <xdr:colOff>165100</xdr:colOff>
      <xdr:row>84</xdr:row>
      <xdr:rowOff>11430</xdr:rowOff>
    </xdr:to>
    <xdr:sp macro="" textlink="">
      <xdr:nvSpPr>
        <xdr:cNvPr id="767" name="楕円 766"/>
        <xdr:cNvSpPr/>
      </xdr:nvSpPr>
      <xdr:spPr>
        <a:xfrm>
          <a:off x="13093700" y="13790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132080</xdr:rowOff>
    </xdr:to>
    <xdr:cxnSp macro="">
      <xdr:nvCxnSpPr>
        <xdr:cNvPr id="768" name="直線コネクタ 767"/>
        <xdr:cNvCxnSpPr/>
      </xdr:nvCxnSpPr>
      <xdr:spPr>
        <a:xfrm flipV="1">
          <a:off x="13144500" y="13827761"/>
          <a:ext cx="79375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69850</xdr:rowOff>
    </xdr:from>
    <xdr:to>
      <xdr:col>72</xdr:col>
      <xdr:colOff>38100</xdr:colOff>
      <xdr:row>84</xdr:row>
      <xdr:rowOff>0</xdr:rowOff>
    </xdr:to>
    <xdr:sp macro="" textlink="">
      <xdr:nvSpPr>
        <xdr:cNvPr id="769" name="楕円 768"/>
        <xdr:cNvSpPr/>
      </xdr:nvSpPr>
      <xdr:spPr>
        <a:xfrm>
          <a:off x="12299950" y="13779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120650</xdr:rowOff>
    </xdr:from>
    <xdr:to>
      <xdr:col>76</xdr:col>
      <xdr:colOff>114300</xdr:colOff>
      <xdr:row>83</xdr:row>
      <xdr:rowOff>132080</xdr:rowOff>
    </xdr:to>
    <xdr:cxnSp macro="">
      <xdr:nvCxnSpPr>
        <xdr:cNvPr id="770" name="直線コネクタ 769"/>
        <xdr:cNvCxnSpPr/>
      </xdr:nvCxnSpPr>
      <xdr:spPr>
        <a:xfrm>
          <a:off x="12344400" y="1383030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58420</xdr:rowOff>
    </xdr:from>
    <xdr:to>
      <xdr:col>67</xdr:col>
      <xdr:colOff>101600</xdr:colOff>
      <xdr:row>83</xdr:row>
      <xdr:rowOff>160020</xdr:rowOff>
    </xdr:to>
    <xdr:sp macro="" textlink="">
      <xdr:nvSpPr>
        <xdr:cNvPr id="771" name="楕円 770"/>
        <xdr:cNvSpPr/>
      </xdr:nvSpPr>
      <xdr:spPr>
        <a:xfrm>
          <a:off x="1148715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109220</xdr:rowOff>
    </xdr:from>
    <xdr:to>
      <xdr:col>71</xdr:col>
      <xdr:colOff>177800</xdr:colOff>
      <xdr:row>83</xdr:row>
      <xdr:rowOff>120650</xdr:rowOff>
    </xdr:to>
    <xdr:cxnSp macro="">
      <xdr:nvCxnSpPr>
        <xdr:cNvPr id="772" name="直線コネクタ 771"/>
        <xdr:cNvCxnSpPr/>
      </xdr:nvCxnSpPr>
      <xdr:spPr>
        <a:xfrm>
          <a:off x="11537950" y="1381887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73" name="n_1mainValue【消防施設】&#10;有形固定資産減価償却率"/>
        <xdr:cNvSpPr txBox="1"/>
      </xdr:nvSpPr>
      <xdr:spPr>
        <a:xfrm>
          <a:off x="13742044" y="1386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2557</xdr:rowOff>
    </xdr:from>
    <xdr:ext cx="405111" cy="259045"/>
    <xdr:sp macro="" textlink="">
      <xdr:nvSpPr>
        <xdr:cNvPr id="774" name="n_2mainValue【消防施設】&#10;有形固定資産減価償却率"/>
        <xdr:cNvSpPr txBox="1"/>
      </xdr:nvSpPr>
      <xdr:spPr>
        <a:xfrm>
          <a:off x="1296099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162577</xdr:rowOff>
    </xdr:from>
    <xdr:ext cx="405111" cy="259045"/>
    <xdr:sp macro="" textlink="">
      <xdr:nvSpPr>
        <xdr:cNvPr id="775" name="n_3mainValue【消防施設】&#10;有形固定資産減価償却率"/>
        <xdr:cNvSpPr txBox="1"/>
      </xdr:nvSpPr>
      <xdr:spPr>
        <a:xfrm>
          <a:off x="1216724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151147</xdr:rowOff>
    </xdr:from>
    <xdr:ext cx="405111" cy="259045"/>
    <xdr:sp macro="" textlink="">
      <xdr:nvSpPr>
        <xdr:cNvPr id="776" name="n_4mainValue【消防施設】&#10;有形固定資産減価償却率"/>
        <xdr:cNvSpPr txBox="1"/>
      </xdr:nvSpPr>
      <xdr:spPr>
        <a:xfrm>
          <a:off x="113544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800" name="直線コネクタ 799"/>
        <xdr:cNvCxnSpPr/>
      </xdr:nvCxnSpPr>
      <xdr:spPr>
        <a:xfrm flipV="1">
          <a:off x="19951064" y="12823825"/>
          <a:ext cx="0" cy="147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801" name="【消防施設】&#10;一人当たり面積最小値テキスト"/>
        <xdr:cNvSpPr txBox="1"/>
      </xdr:nvSpPr>
      <xdr:spPr>
        <a:xfrm>
          <a:off x="19989800" y="1430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802" name="直線コネクタ 801"/>
        <xdr:cNvCxnSpPr/>
      </xdr:nvCxnSpPr>
      <xdr:spPr>
        <a:xfrm>
          <a:off x="19881850" y="14302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803" name="【消防施設】&#10;一人当たり面積最大値テキスト"/>
        <xdr:cNvSpPr txBox="1"/>
      </xdr:nvSpPr>
      <xdr:spPr>
        <a:xfrm>
          <a:off x="19989800" y="126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804" name="直線コネクタ 803"/>
        <xdr:cNvCxnSpPr/>
      </xdr:nvCxnSpPr>
      <xdr:spPr>
        <a:xfrm>
          <a:off x="19881850" y="12823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805" name="【消防施設】&#10;一人当たり面積平均値テキスト"/>
        <xdr:cNvSpPr txBox="1"/>
      </xdr:nvSpPr>
      <xdr:spPr>
        <a:xfrm>
          <a:off x="19989800" y="14139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806" name="フローチャート: 判断 805"/>
        <xdr:cNvSpPr/>
      </xdr:nvSpPr>
      <xdr:spPr>
        <a:xfrm>
          <a:off x="19900900" y="141608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807" name="フローチャート: 判断 806"/>
        <xdr:cNvSpPr/>
      </xdr:nvSpPr>
      <xdr:spPr>
        <a:xfrm>
          <a:off x="19157950" y="141140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20845</xdr:rowOff>
    </xdr:from>
    <xdr:ext cx="469744" cy="259045"/>
    <xdr:sp macro="" textlink="">
      <xdr:nvSpPr>
        <xdr:cNvPr id="808" name="n_1aveValue【消防施設】&#10;一人当たり面積"/>
        <xdr:cNvSpPr txBox="1"/>
      </xdr:nvSpPr>
      <xdr:spPr>
        <a:xfrm>
          <a:off x="18980227" y="1389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117602</xdr:rowOff>
    </xdr:from>
    <xdr:to>
      <xdr:col>107</xdr:col>
      <xdr:colOff>101600</xdr:colOff>
      <xdr:row>86</xdr:row>
      <xdr:rowOff>47752</xdr:rowOff>
    </xdr:to>
    <xdr:sp macro="" textlink="">
      <xdr:nvSpPr>
        <xdr:cNvPr id="809" name="フローチャート: 判断 808"/>
        <xdr:cNvSpPr/>
      </xdr:nvSpPr>
      <xdr:spPr>
        <a:xfrm>
          <a:off x="18345150" y="141574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38879</xdr:rowOff>
    </xdr:from>
    <xdr:ext cx="469744" cy="259045"/>
    <xdr:sp macro="" textlink="">
      <xdr:nvSpPr>
        <xdr:cNvPr id="810" name="n_2aveValue【消防施設】&#10;一人当たり面積"/>
        <xdr:cNvSpPr txBox="1"/>
      </xdr:nvSpPr>
      <xdr:spPr>
        <a:xfrm>
          <a:off x="18180127" y="142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109982</xdr:rowOff>
    </xdr:from>
    <xdr:to>
      <xdr:col>102</xdr:col>
      <xdr:colOff>165100</xdr:colOff>
      <xdr:row>86</xdr:row>
      <xdr:rowOff>40132</xdr:rowOff>
    </xdr:to>
    <xdr:sp macro="" textlink="">
      <xdr:nvSpPr>
        <xdr:cNvPr id="811" name="フローチャート: 判断 810"/>
        <xdr:cNvSpPr/>
      </xdr:nvSpPr>
      <xdr:spPr>
        <a:xfrm>
          <a:off x="17551400" y="14149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56659</xdr:rowOff>
    </xdr:from>
    <xdr:ext cx="469744" cy="259045"/>
    <xdr:sp macro="" textlink="">
      <xdr:nvSpPr>
        <xdr:cNvPr id="812" name="n_3aveValue【消防施設】&#10;一人当たり面積"/>
        <xdr:cNvSpPr txBox="1"/>
      </xdr:nvSpPr>
      <xdr:spPr>
        <a:xfrm>
          <a:off x="17386377" y="1393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103124</xdr:rowOff>
    </xdr:from>
    <xdr:to>
      <xdr:col>98</xdr:col>
      <xdr:colOff>38100</xdr:colOff>
      <xdr:row>86</xdr:row>
      <xdr:rowOff>33274</xdr:rowOff>
    </xdr:to>
    <xdr:sp macro="" textlink="">
      <xdr:nvSpPr>
        <xdr:cNvPr id="813" name="フローチャート: 判断 812"/>
        <xdr:cNvSpPr/>
      </xdr:nvSpPr>
      <xdr:spPr>
        <a:xfrm>
          <a:off x="16757650" y="14142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49801</xdr:rowOff>
    </xdr:from>
    <xdr:ext cx="469744" cy="259045"/>
    <xdr:sp macro="" textlink="">
      <xdr:nvSpPr>
        <xdr:cNvPr id="814" name="n_4aveValue【消防施設】&#10;一人当たり面積"/>
        <xdr:cNvSpPr txBox="1"/>
      </xdr:nvSpPr>
      <xdr:spPr>
        <a:xfrm>
          <a:off x="16592627" y="139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5" name="テキスト ボックス 81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20" name="楕円 819"/>
        <xdr:cNvSpPr/>
      </xdr:nvSpPr>
      <xdr:spPr>
        <a:xfrm>
          <a:off x="19900900" y="14130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113047</xdr:rowOff>
    </xdr:from>
    <xdr:ext cx="469744" cy="259045"/>
    <xdr:sp macro="" textlink="">
      <xdr:nvSpPr>
        <xdr:cNvPr id="821" name="【消防施設】&#10;一人当たり面積該当値テキスト"/>
        <xdr:cNvSpPr txBox="1"/>
      </xdr:nvSpPr>
      <xdr:spPr>
        <a:xfrm>
          <a:off x="19989800" y="1398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100076</xdr:rowOff>
    </xdr:from>
    <xdr:to>
      <xdr:col>112</xdr:col>
      <xdr:colOff>38100</xdr:colOff>
      <xdr:row>86</xdr:row>
      <xdr:rowOff>30226</xdr:rowOff>
    </xdr:to>
    <xdr:sp macro="" textlink="">
      <xdr:nvSpPr>
        <xdr:cNvPr id="822" name="楕円 821"/>
        <xdr:cNvSpPr/>
      </xdr:nvSpPr>
      <xdr:spPr>
        <a:xfrm>
          <a:off x="19157950" y="141399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150876</xdr:rowOff>
    </xdr:to>
    <xdr:cxnSp macro="">
      <xdr:nvCxnSpPr>
        <xdr:cNvPr id="823" name="直線コネクタ 822"/>
        <xdr:cNvCxnSpPr/>
      </xdr:nvCxnSpPr>
      <xdr:spPr>
        <a:xfrm flipV="1">
          <a:off x="19202400" y="14180820"/>
          <a:ext cx="7493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106935</xdr:rowOff>
    </xdr:from>
    <xdr:to>
      <xdr:col>107</xdr:col>
      <xdr:colOff>101600</xdr:colOff>
      <xdr:row>86</xdr:row>
      <xdr:rowOff>37085</xdr:rowOff>
    </xdr:to>
    <xdr:sp macro="" textlink="">
      <xdr:nvSpPr>
        <xdr:cNvPr id="824" name="楕円 823"/>
        <xdr:cNvSpPr/>
      </xdr:nvSpPr>
      <xdr:spPr>
        <a:xfrm>
          <a:off x="18345150" y="14146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150876</xdr:rowOff>
    </xdr:from>
    <xdr:to>
      <xdr:col>111</xdr:col>
      <xdr:colOff>177800</xdr:colOff>
      <xdr:row>85</xdr:row>
      <xdr:rowOff>157735</xdr:rowOff>
    </xdr:to>
    <xdr:cxnSp macro="">
      <xdr:nvCxnSpPr>
        <xdr:cNvPr id="825" name="直線コネクタ 824"/>
        <xdr:cNvCxnSpPr/>
      </xdr:nvCxnSpPr>
      <xdr:spPr>
        <a:xfrm flipV="1">
          <a:off x="18395950" y="14190726"/>
          <a:ext cx="80645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110362</xdr:rowOff>
    </xdr:from>
    <xdr:to>
      <xdr:col>102</xdr:col>
      <xdr:colOff>165100</xdr:colOff>
      <xdr:row>86</xdr:row>
      <xdr:rowOff>40512</xdr:rowOff>
    </xdr:to>
    <xdr:sp macro="" textlink="">
      <xdr:nvSpPr>
        <xdr:cNvPr id="826" name="楕円 825"/>
        <xdr:cNvSpPr/>
      </xdr:nvSpPr>
      <xdr:spPr>
        <a:xfrm>
          <a:off x="17551400" y="141502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157735</xdr:rowOff>
    </xdr:from>
    <xdr:to>
      <xdr:col>107</xdr:col>
      <xdr:colOff>50800</xdr:colOff>
      <xdr:row>85</xdr:row>
      <xdr:rowOff>161162</xdr:rowOff>
    </xdr:to>
    <xdr:cxnSp macro="">
      <xdr:nvCxnSpPr>
        <xdr:cNvPr id="827" name="直線コネクタ 826"/>
        <xdr:cNvCxnSpPr/>
      </xdr:nvCxnSpPr>
      <xdr:spPr>
        <a:xfrm flipV="1">
          <a:off x="17602200" y="14197585"/>
          <a:ext cx="79375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112649</xdr:rowOff>
    </xdr:from>
    <xdr:to>
      <xdr:col>98</xdr:col>
      <xdr:colOff>38100</xdr:colOff>
      <xdr:row>86</xdr:row>
      <xdr:rowOff>42799</xdr:rowOff>
    </xdr:to>
    <xdr:sp macro="" textlink="">
      <xdr:nvSpPr>
        <xdr:cNvPr id="828" name="楕円 827"/>
        <xdr:cNvSpPr/>
      </xdr:nvSpPr>
      <xdr:spPr>
        <a:xfrm>
          <a:off x="16757650" y="141524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161162</xdr:rowOff>
    </xdr:from>
    <xdr:to>
      <xdr:col>102</xdr:col>
      <xdr:colOff>114300</xdr:colOff>
      <xdr:row>85</xdr:row>
      <xdr:rowOff>163449</xdr:rowOff>
    </xdr:to>
    <xdr:cxnSp macro="">
      <xdr:nvCxnSpPr>
        <xdr:cNvPr id="829" name="直線コネクタ 828"/>
        <xdr:cNvCxnSpPr/>
      </xdr:nvCxnSpPr>
      <xdr:spPr>
        <a:xfrm flipV="1">
          <a:off x="16802100" y="14201012"/>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21353</xdr:rowOff>
    </xdr:from>
    <xdr:ext cx="469744" cy="259045"/>
    <xdr:sp macro="" textlink="">
      <xdr:nvSpPr>
        <xdr:cNvPr id="830" name="n_1mainValue【消防施設】&#10;一人当たり面積"/>
        <xdr:cNvSpPr txBox="1"/>
      </xdr:nvSpPr>
      <xdr:spPr>
        <a:xfrm>
          <a:off x="18980227" y="142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53612</xdr:rowOff>
    </xdr:from>
    <xdr:ext cx="469744" cy="259045"/>
    <xdr:sp macro="" textlink="">
      <xdr:nvSpPr>
        <xdr:cNvPr id="831" name="n_2mainValue【消防施設】&#10;一人当たり面積"/>
        <xdr:cNvSpPr txBox="1"/>
      </xdr:nvSpPr>
      <xdr:spPr>
        <a:xfrm>
          <a:off x="18180127" y="1392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31639</xdr:rowOff>
    </xdr:from>
    <xdr:ext cx="469744" cy="259045"/>
    <xdr:sp macro="" textlink="">
      <xdr:nvSpPr>
        <xdr:cNvPr id="832" name="n_3mainValue【消防施設】&#10;一人当たり面積"/>
        <xdr:cNvSpPr txBox="1"/>
      </xdr:nvSpPr>
      <xdr:spPr>
        <a:xfrm>
          <a:off x="17386377" y="1423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33926</xdr:rowOff>
    </xdr:from>
    <xdr:ext cx="469744" cy="259045"/>
    <xdr:sp macro="" textlink="">
      <xdr:nvSpPr>
        <xdr:cNvPr id="833" name="n_4mainValue【消防施設】&#10;一人当たり面積"/>
        <xdr:cNvSpPr txBox="1"/>
      </xdr:nvSpPr>
      <xdr:spPr>
        <a:xfrm>
          <a:off x="16592627" y="1423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859" name="直線コネクタ 858"/>
        <xdr:cNvCxnSpPr/>
      </xdr:nvCxnSpPr>
      <xdr:spPr>
        <a:xfrm flipV="1">
          <a:off x="14699614" y="165239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0"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1" name="直線コネクタ 860"/>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62" name="【庁舎】&#10;有形固定資産減価償却率最大値テキスト"/>
        <xdr:cNvSpPr txBox="1"/>
      </xdr:nvSpPr>
      <xdr:spPr>
        <a:xfrm>
          <a:off x="14738350" y="16299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63" name="直線コネクタ 862"/>
        <xdr:cNvCxnSpPr/>
      </xdr:nvCxnSpPr>
      <xdr:spPr>
        <a:xfrm>
          <a:off x="146113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864" name="【庁舎】&#10;有形固定資産減価償却率平均値テキスト"/>
        <xdr:cNvSpPr txBox="1"/>
      </xdr:nvSpPr>
      <xdr:spPr>
        <a:xfrm>
          <a:off x="14738350" y="17312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865" name="フローチャート: 判断 864"/>
        <xdr:cNvSpPr/>
      </xdr:nvSpPr>
      <xdr:spPr>
        <a:xfrm>
          <a:off x="14649450" y="17333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866" name="フローチャート: 判断 865"/>
        <xdr:cNvSpPr/>
      </xdr:nvSpPr>
      <xdr:spPr>
        <a:xfrm>
          <a:off x="1388745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150784</xdr:rowOff>
    </xdr:from>
    <xdr:ext cx="405111" cy="259045"/>
    <xdr:sp macro="" textlink="">
      <xdr:nvSpPr>
        <xdr:cNvPr id="867" name="n_1aveValue【庁舎】&#10;有形固定資産減価償却率"/>
        <xdr:cNvSpPr txBox="1"/>
      </xdr:nvSpPr>
      <xdr:spPr>
        <a:xfrm>
          <a:off x="13742044" y="17410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53158</xdr:rowOff>
    </xdr:from>
    <xdr:to>
      <xdr:col>76</xdr:col>
      <xdr:colOff>165100</xdr:colOff>
      <xdr:row>105</xdr:row>
      <xdr:rowOff>154758</xdr:rowOff>
    </xdr:to>
    <xdr:sp macro="" textlink="">
      <xdr:nvSpPr>
        <xdr:cNvPr id="868" name="フローチャート: 判断 867"/>
        <xdr:cNvSpPr/>
      </xdr:nvSpPr>
      <xdr:spPr>
        <a:xfrm>
          <a:off x="1309370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145885</xdr:rowOff>
    </xdr:from>
    <xdr:ext cx="405111" cy="259045"/>
    <xdr:sp macro="" textlink="">
      <xdr:nvSpPr>
        <xdr:cNvPr id="869" name="n_2aveValue【庁舎】&#10;有形固定資産減価償却率"/>
        <xdr:cNvSpPr txBox="1"/>
      </xdr:nvSpPr>
      <xdr:spPr>
        <a:xfrm>
          <a:off x="12960994" y="1757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64588</xdr:rowOff>
    </xdr:from>
    <xdr:to>
      <xdr:col>72</xdr:col>
      <xdr:colOff>38100</xdr:colOff>
      <xdr:row>105</xdr:row>
      <xdr:rowOff>166188</xdr:rowOff>
    </xdr:to>
    <xdr:sp macro="" textlink="">
      <xdr:nvSpPr>
        <xdr:cNvPr id="870" name="フローチャート: 判断 869"/>
        <xdr:cNvSpPr/>
      </xdr:nvSpPr>
      <xdr:spPr>
        <a:xfrm>
          <a:off x="12299950" y="174953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157315</xdr:rowOff>
    </xdr:from>
    <xdr:ext cx="405111" cy="259045"/>
    <xdr:sp macro="" textlink="">
      <xdr:nvSpPr>
        <xdr:cNvPr id="871" name="n_3aveValue【庁舎】&#10;有形固定資産減価償却率"/>
        <xdr:cNvSpPr txBox="1"/>
      </xdr:nvSpPr>
      <xdr:spPr>
        <a:xfrm>
          <a:off x="12167244" y="17588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56424</xdr:rowOff>
    </xdr:from>
    <xdr:to>
      <xdr:col>67</xdr:col>
      <xdr:colOff>101600</xdr:colOff>
      <xdr:row>105</xdr:row>
      <xdr:rowOff>158024</xdr:rowOff>
    </xdr:to>
    <xdr:sp macro="" textlink="">
      <xdr:nvSpPr>
        <xdr:cNvPr id="872" name="フローチャート: 判断 871"/>
        <xdr:cNvSpPr/>
      </xdr:nvSpPr>
      <xdr:spPr>
        <a:xfrm>
          <a:off x="11487150" y="1748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149151</xdr:rowOff>
    </xdr:from>
    <xdr:ext cx="405111" cy="259045"/>
    <xdr:sp macro="" textlink="">
      <xdr:nvSpPr>
        <xdr:cNvPr id="873" name="n_4aveValue【庁舎】&#10;有形固定資産減価償却率"/>
        <xdr:cNvSpPr txBox="1"/>
      </xdr:nvSpPr>
      <xdr:spPr>
        <a:xfrm>
          <a:off x="11354444" y="1757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4" name="テキスト ボックス 87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49893</xdr:rowOff>
    </xdr:from>
    <xdr:to>
      <xdr:col>85</xdr:col>
      <xdr:colOff>177800</xdr:colOff>
      <xdr:row>103</xdr:row>
      <xdr:rowOff>151493</xdr:rowOff>
    </xdr:to>
    <xdr:sp macro="" textlink="">
      <xdr:nvSpPr>
        <xdr:cNvPr id="879" name="楕円 878"/>
        <xdr:cNvSpPr/>
      </xdr:nvSpPr>
      <xdr:spPr>
        <a:xfrm>
          <a:off x="14649450" y="171377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72770</xdr:rowOff>
    </xdr:from>
    <xdr:ext cx="405111" cy="259045"/>
    <xdr:sp macro="" textlink="">
      <xdr:nvSpPr>
        <xdr:cNvPr id="880" name="【庁舎】&#10;有形固定資産減価償却率該当値テキスト"/>
        <xdr:cNvSpPr txBox="1"/>
      </xdr:nvSpPr>
      <xdr:spPr>
        <a:xfrm>
          <a:off x="14738350" y="1698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881" name="楕円 880"/>
        <xdr:cNvSpPr/>
      </xdr:nvSpPr>
      <xdr:spPr>
        <a:xfrm>
          <a:off x="1388745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100693</xdr:rowOff>
    </xdr:to>
    <xdr:cxnSp macro="">
      <xdr:nvCxnSpPr>
        <xdr:cNvPr id="882" name="直線コネクタ 881"/>
        <xdr:cNvCxnSpPr/>
      </xdr:nvCxnSpPr>
      <xdr:spPr>
        <a:xfrm>
          <a:off x="13938250" y="17152620"/>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883" name="楕円 882"/>
        <xdr:cNvSpPr/>
      </xdr:nvSpPr>
      <xdr:spPr>
        <a:xfrm>
          <a:off x="13093700" y="170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27214</xdr:rowOff>
    </xdr:from>
    <xdr:to>
      <xdr:col>81</xdr:col>
      <xdr:colOff>50800</xdr:colOff>
      <xdr:row>103</xdr:row>
      <xdr:rowOff>64770</xdr:rowOff>
    </xdr:to>
    <xdr:cxnSp macro="">
      <xdr:nvCxnSpPr>
        <xdr:cNvPr id="884" name="直線コネクタ 883"/>
        <xdr:cNvCxnSpPr/>
      </xdr:nvCxnSpPr>
      <xdr:spPr>
        <a:xfrm>
          <a:off x="13144500" y="17115064"/>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133169</xdr:rowOff>
    </xdr:from>
    <xdr:to>
      <xdr:col>72</xdr:col>
      <xdr:colOff>38100</xdr:colOff>
      <xdr:row>103</xdr:row>
      <xdr:rowOff>63319</xdr:rowOff>
    </xdr:to>
    <xdr:sp macro="" textlink="">
      <xdr:nvSpPr>
        <xdr:cNvPr id="885" name="楕円 884"/>
        <xdr:cNvSpPr/>
      </xdr:nvSpPr>
      <xdr:spPr>
        <a:xfrm>
          <a:off x="12299950" y="170495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12519</xdr:rowOff>
    </xdr:from>
    <xdr:to>
      <xdr:col>76</xdr:col>
      <xdr:colOff>114300</xdr:colOff>
      <xdr:row>103</xdr:row>
      <xdr:rowOff>27214</xdr:rowOff>
    </xdr:to>
    <xdr:cxnSp macro="">
      <xdr:nvCxnSpPr>
        <xdr:cNvPr id="886" name="直線コネクタ 885"/>
        <xdr:cNvCxnSpPr/>
      </xdr:nvCxnSpPr>
      <xdr:spPr>
        <a:xfrm>
          <a:off x="12344400" y="17100369"/>
          <a:ext cx="8001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98879</xdr:rowOff>
    </xdr:from>
    <xdr:to>
      <xdr:col>67</xdr:col>
      <xdr:colOff>101600</xdr:colOff>
      <xdr:row>103</xdr:row>
      <xdr:rowOff>29029</xdr:rowOff>
    </xdr:to>
    <xdr:sp macro="" textlink="">
      <xdr:nvSpPr>
        <xdr:cNvPr id="887" name="楕円 886"/>
        <xdr:cNvSpPr/>
      </xdr:nvSpPr>
      <xdr:spPr>
        <a:xfrm>
          <a:off x="11487150" y="170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149679</xdr:rowOff>
    </xdr:from>
    <xdr:to>
      <xdr:col>71</xdr:col>
      <xdr:colOff>177800</xdr:colOff>
      <xdr:row>103</xdr:row>
      <xdr:rowOff>12519</xdr:rowOff>
    </xdr:to>
    <xdr:cxnSp macro="">
      <xdr:nvCxnSpPr>
        <xdr:cNvPr id="888" name="直線コネクタ 887"/>
        <xdr:cNvCxnSpPr/>
      </xdr:nvCxnSpPr>
      <xdr:spPr>
        <a:xfrm>
          <a:off x="11537950" y="17066079"/>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132097</xdr:rowOff>
    </xdr:from>
    <xdr:ext cx="405111" cy="259045"/>
    <xdr:sp macro="" textlink="">
      <xdr:nvSpPr>
        <xdr:cNvPr id="889" name="n_1mainValue【庁舎】&#10;有形固定資産減価償却率"/>
        <xdr:cNvSpPr txBox="1"/>
      </xdr:nvSpPr>
      <xdr:spPr>
        <a:xfrm>
          <a:off x="13742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890" name="n_2mainValue【庁舎】&#10;有形固定資産減価償却率"/>
        <xdr:cNvSpPr txBox="1"/>
      </xdr:nvSpPr>
      <xdr:spPr>
        <a:xfrm>
          <a:off x="12960994" y="1683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79846</xdr:rowOff>
    </xdr:from>
    <xdr:ext cx="405111" cy="259045"/>
    <xdr:sp macro="" textlink="">
      <xdr:nvSpPr>
        <xdr:cNvPr id="891" name="n_3mainValue【庁舎】&#10;有形固定資産減価償却率"/>
        <xdr:cNvSpPr txBox="1"/>
      </xdr:nvSpPr>
      <xdr:spPr>
        <a:xfrm>
          <a:off x="12167244" y="1682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45556</xdr:rowOff>
    </xdr:from>
    <xdr:ext cx="405111" cy="259045"/>
    <xdr:sp macro="" textlink="">
      <xdr:nvSpPr>
        <xdr:cNvPr id="892" name="n_4mainValue【庁舎】&#10;有形固定資産減価償却率"/>
        <xdr:cNvSpPr txBox="1"/>
      </xdr:nvSpPr>
      <xdr:spPr>
        <a:xfrm>
          <a:off x="11354444" y="1679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12" name="テキスト ボックス 911"/>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4" name="テキスト ボックス 913"/>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916" name="直線コネクタ 915"/>
        <xdr:cNvCxnSpPr/>
      </xdr:nvCxnSpPr>
      <xdr:spPr>
        <a:xfrm flipV="1">
          <a:off x="19951064" y="167435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917" name="【庁舎】&#10;一人当たり面積最小値テキスト"/>
        <xdr:cNvSpPr txBox="1"/>
      </xdr:nvSpPr>
      <xdr:spPr>
        <a:xfrm>
          <a:off x="19989800" y="1807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918" name="直線コネクタ 917"/>
        <xdr:cNvCxnSpPr/>
      </xdr:nvCxnSpPr>
      <xdr:spPr>
        <a:xfrm>
          <a:off x="19881850" y="18073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919" name="【庁舎】&#10;一人当たり面積最大値テキスト"/>
        <xdr:cNvSpPr txBox="1"/>
      </xdr:nvSpPr>
      <xdr:spPr>
        <a:xfrm>
          <a:off x="19989800" y="165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920" name="直線コネクタ 919"/>
        <xdr:cNvCxnSpPr/>
      </xdr:nvCxnSpPr>
      <xdr:spPr>
        <a:xfrm>
          <a:off x="19881850" y="16743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921" name="【庁舎】&#10;一人当たり面積平均値テキスト"/>
        <xdr:cNvSpPr txBox="1"/>
      </xdr:nvSpPr>
      <xdr:spPr>
        <a:xfrm>
          <a:off x="19989800" y="17776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922" name="フローチャート: 判断 921"/>
        <xdr:cNvSpPr/>
      </xdr:nvSpPr>
      <xdr:spPr>
        <a:xfrm>
          <a:off x="19900900" y="1792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923" name="フローチャート: 判断 922"/>
        <xdr:cNvSpPr/>
      </xdr:nvSpPr>
      <xdr:spPr>
        <a:xfrm>
          <a:off x="19157950" y="179266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99713</xdr:rowOff>
    </xdr:from>
    <xdr:ext cx="469744" cy="259045"/>
    <xdr:sp macro="" textlink="">
      <xdr:nvSpPr>
        <xdr:cNvPr id="924" name="n_1aveValue【庁舎】&#10;一人当たり面積"/>
        <xdr:cNvSpPr txBox="1"/>
      </xdr:nvSpPr>
      <xdr:spPr>
        <a:xfrm>
          <a:off x="18980227" y="1770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155702</xdr:rowOff>
    </xdr:from>
    <xdr:to>
      <xdr:col>107</xdr:col>
      <xdr:colOff>101600</xdr:colOff>
      <xdr:row>108</xdr:row>
      <xdr:rowOff>85852</xdr:rowOff>
    </xdr:to>
    <xdr:sp macro="" textlink="">
      <xdr:nvSpPr>
        <xdr:cNvPr id="925" name="フローチャート: 判断 924"/>
        <xdr:cNvSpPr/>
      </xdr:nvSpPr>
      <xdr:spPr>
        <a:xfrm>
          <a:off x="1834515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102379</xdr:rowOff>
    </xdr:from>
    <xdr:ext cx="469744" cy="259045"/>
    <xdr:sp macro="" textlink="">
      <xdr:nvSpPr>
        <xdr:cNvPr id="926" name="n_2aveValue【庁舎】&#10;一人当たり面積"/>
        <xdr:cNvSpPr txBox="1"/>
      </xdr:nvSpPr>
      <xdr:spPr>
        <a:xfrm>
          <a:off x="181801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157862</xdr:rowOff>
    </xdr:from>
    <xdr:to>
      <xdr:col>102</xdr:col>
      <xdr:colOff>165100</xdr:colOff>
      <xdr:row>108</xdr:row>
      <xdr:rowOff>88012</xdr:rowOff>
    </xdr:to>
    <xdr:sp macro="" textlink="">
      <xdr:nvSpPr>
        <xdr:cNvPr id="927" name="フローチャート: 判断 926"/>
        <xdr:cNvSpPr/>
      </xdr:nvSpPr>
      <xdr:spPr>
        <a:xfrm>
          <a:off x="17551400" y="1793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104539</xdr:rowOff>
    </xdr:from>
    <xdr:ext cx="469744" cy="259045"/>
    <xdr:sp macro="" textlink="">
      <xdr:nvSpPr>
        <xdr:cNvPr id="928" name="n_3aveValue【庁舎】&#10;一人当たり面積"/>
        <xdr:cNvSpPr txBox="1"/>
      </xdr:nvSpPr>
      <xdr:spPr>
        <a:xfrm>
          <a:off x="17386377" y="177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154939</xdr:rowOff>
    </xdr:from>
    <xdr:to>
      <xdr:col>98</xdr:col>
      <xdr:colOff>38100</xdr:colOff>
      <xdr:row>108</xdr:row>
      <xdr:rowOff>85089</xdr:rowOff>
    </xdr:to>
    <xdr:sp macro="" textlink="">
      <xdr:nvSpPr>
        <xdr:cNvPr id="929" name="フローチャート: 判断 928"/>
        <xdr:cNvSpPr/>
      </xdr:nvSpPr>
      <xdr:spPr>
        <a:xfrm>
          <a:off x="16757650" y="17928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101616</xdr:rowOff>
    </xdr:from>
    <xdr:ext cx="469744" cy="259045"/>
    <xdr:sp macro="" textlink="">
      <xdr:nvSpPr>
        <xdr:cNvPr id="930" name="n_4aveValue【庁舎】&#10;一人当たり面積"/>
        <xdr:cNvSpPr txBox="1"/>
      </xdr:nvSpPr>
      <xdr:spPr>
        <a:xfrm>
          <a:off x="165926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1" name="テキスト ボックス 93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155321</xdr:rowOff>
    </xdr:from>
    <xdr:to>
      <xdr:col>116</xdr:col>
      <xdr:colOff>114300</xdr:colOff>
      <xdr:row>108</xdr:row>
      <xdr:rowOff>85471</xdr:rowOff>
    </xdr:to>
    <xdr:sp macro="" textlink="">
      <xdr:nvSpPr>
        <xdr:cNvPr id="936" name="楕円 935"/>
        <xdr:cNvSpPr/>
      </xdr:nvSpPr>
      <xdr:spPr>
        <a:xfrm>
          <a:off x="19900900" y="1792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937" name="【庁舎】&#10;一人当たり面積該当値テキスト"/>
        <xdr:cNvSpPr txBox="1"/>
      </xdr:nvSpPr>
      <xdr:spPr>
        <a:xfrm>
          <a:off x="19989800" y="1790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159258</xdr:rowOff>
    </xdr:from>
    <xdr:to>
      <xdr:col>112</xdr:col>
      <xdr:colOff>38100</xdr:colOff>
      <xdr:row>108</xdr:row>
      <xdr:rowOff>89408</xdr:rowOff>
    </xdr:to>
    <xdr:sp macro="" textlink="">
      <xdr:nvSpPr>
        <xdr:cNvPr id="938" name="楕円 937"/>
        <xdr:cNvSpPr/>
      </xdr:nvSpPr>
      <xdr:spPr>
        <a:xfrm>
          <a:off x="19157950" y="179329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34671</xdr:rowOff>
    </xdr:from>
    <xdr:to>
      <xdr:col>116</xdr:col>
      <xdr:colOff>63500</xdr:colOff>
      <xdr:row>108</xdr:row>
      <xdr:rowOff>38608</xdr:rowOff>
    </xdr:to>
    <xdr:cxnSp macro="">
      <xdr:nvCxnSpPr>
        <xdr:cNvPr id="939" name="直線コネクタ 938"/>
        <xdr:cNvCxnSpPr/>
      </xdr:nvCxnSpPr>
      <xdr:spPr>
        <a:xfrm flipV="1">
          <a:off x="19202400" y="17979771"/>
          <a:ext cx="7493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161289</xdr:rowOff>
    </xdr:from>
    <xdr:to>
      <xdr:col>107</xdr:col>
      <xdr:colOff>101600</xdr:colOff>
      <xdr:row>108</xdr:row>
      <xdr:rowOff>91439</xdr:rowOff>
    </xdr:to>
    <xdr:sp macro="" textlink="">
      <xdr:nvSpPr>
        <xdr:cNvPr id="940" name="楕円 939"/>
        <xdr:cNvSpPr/>
      </xdr:nvSpPr>
      <xdr:spPr>
        <a:xfrm>
          <a:off x="18345150" y="179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38608</xdr:rowOff>
    </xdr:from>
    <xdr:to>
      <xdr:col>111</xdr:col>
      <xdr:colOff>177800</xdr:colOff>
      <xdr:row>108</xdr:row>
      <xdr:rowOff>40639</xdr:rowOff>
    </xdr:to>
    <xdr:cxnSp macro="">
      <xdr:nvCxnSpPr>
        <xdr:cNvPr id="941" name="直線コネクタ 940"/>
        <xdr:cNvCxnSpPr/>
      </xdr:nvCxnSpPr>
      <xdr:spPr>
        <a:xfrm flipV="1">
          <a:off x="18395950" y="17983708"/>
          <a:ext cx="80645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164337</xdr:rowOff>
    </xdr:from>
    <xdr:to>
      <xdr:col>102</xdr:col>
      <xdr:colOff>165100</xdr:colOff>
      <xdr:row>108</xdr:row>
      <xdr:rowOff>94487</xdr:rowOff>
    </xdr:to>
    <xdr:sp macro="" textlink="">
      <xdr:nvSpPr>
        <xdr:cNvPr id="942" name="楕円 941"/>
        <xdr:cNvSpPr/>
      </xdr:nvSpPr>
      <xdr:spPr>
        <a:xfrm>
          <a:off x="17551400" y="179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40639</xdr:rowOff>
    </xdr:from>
    <xdr:to>
      <xdr:col>107</xdr:col>
      <xdr:colOff>50800</xdr:colOff>
      <xdr:row>108</xdr:row>
      <xdr:rowOff>43687</xdr:rowOff>
    </xdr:to>
    <xdr:cxnSp macro="">
      <xdr:nvCxnSpPr>
        <xdr:cNvPr id="943" name="直線コネクタ 942"/>
        <xdr:cNvCxnSpPr/>
      </xdr:nvCxnSpPr>
      <xdr:spPr>
        <a:xfrm flipV="1">
          <a:off x="17602200" y="17985739"/>
          <a:ext cx="7937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166370</xdr:rowOff>
    </xdr:from>
    <xdr:to>
      <xdr:col>98</xdr:col>
      <xdr:colOff>38100</xdr:colOff>
      <xdr:row>108</xdr:row>
      <xdr:rowOff>96520</xdr:rowOff>
    </xdr:to>
    <xdr:sp macro="" textlink="">
      <xdr:nvSpPr>
        <xdr:cNvPr id="944" name="楕円 943"/>
        <xdr:cNvSpPr/>
      </xdr:nvSpPr>
      <xdr:spPr>
        <a:xfrm>
          <a:off x="16757650" y="17940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43687</xdr:rowOff>
    </xdr:from>
    <xdr:to>
      <xdr:col>102</xdr:col>
      <xdr:colOff>114300</xdr:colOff>
      <xdr:row>108</xdr:row>
      <xdr:rowOff>45720</xdr:rowOff>
    </xdr:to>
    <xdr:cxnSp macro="">
      <xdr:nvCxnSpPr>
        <xdr:cNvPr id="945" name="直線コネクタ 944"/>
        <xdr:cNvCxnSpPr/>
      </xdr:nvCxnSpPr>
      <xdr:spPr>
        <a:xfrm flipV="1">
          <a:off x="16802100" y="17988787"/>
          <a:ext cx="8001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80535</xdr:rowOff>
    </xdr:from>
    <xdr:ext cx="469744" cy="259045"/>
    <xdr:sp macro="" textlink="">
      <xdr:nvSpPr>
        <xdr:cNvPr id="946" name="n_1mainValue【庁舎】&#10;一人当たり面積"/>
        <xdr:cNvSpPr txBox="1"/>
      </xdr:nvSpPr>
      <xdr:spPr>
        <a:xfrm>
          <a:off x="18980227" y="18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82566</xdr:rowOff>
    </xdr:from>
    <xdr:ext cx="469744" cy="259045"/>
    <xdr:sp macro="" textlink="">
      <xdr:nvSpPr>
        <xdr:cNvPr id="947" name="n_2mainValue【庁舎】&#10;一人当たり面積"/>
        <xdr:cNvSpPr txBox="1"/>
      </xdr:nvSpPr>
      <xdr:spPr>
        <a:xfrm>
          <a:off x="181801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85614</xdr:rowOff>
    </xdr:from>
    <xdr:ext cx="469744" cy="259045"/>
    <xdr:sp macro="" textlink="">
      <xdr:nvSpPr>
        <xdr:cNvPr id="948" name="n_3mainValue【庁舎】&#10;一人当たり面積"/>
        <xdr:cNvSpPr txBox="1"/>
      </xdr:nvSpPr>
      <xdr:spPr>
        <a:xfrm>
          <a:off x="1738637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87647</xdr:rowOff>
    </xdr:from>
    <xdr:ext cx="469744" cy="259045"/>
    <xdr:sp macro="" textlink="">
      <xdr:nvSpPr>
        <xdr:cNvPr id="949" name="n_4mainValue【庁舎】&#10;一人当たり面積"/>
        <xdr:cNvSpPr txBox="1"/>
      </xdr:nvSpPr>
      <xdr:spPr>
        <a:xfrm>
          <a:off x="165926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図書館・市民会館については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年度に建て替えを行っているため減価償却率は低い状態が続いている。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一般廃棄物処理施設は邑智郡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町で使用ししているごみ処理施設の更新を令和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～３年に行ったため、減価償却率が大きく下がっている。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体育館・プールの減価償却率が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割近くあるのは合併以前からの施設であり、今後は人口減に伴い施設の計画的な更新や集約化、除却を行っていく必要がある。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は各地域分団の消防車車庫であり、大半が耐用年数を過ぎた状態である。消防団員の確保が困難になってきている中、地域分団を合併し車庫も集約化するなど、今後の防災行政と併せて検討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
4,336
282.92
8,460,313
8,235,195
188,136
4,022,313
10,504,061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密度の低い中山間地域にある典型的な過疎の町であり、町内に中心となる産業がないため財政基盤が弱く、全国・県平均を下回っている。全国的には景気の改善が見られるが、地方においてはこの傾向が見られず未だ低迷していることから税収の増が見込めないため、より効率的な予算の編成と執行が求め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158646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過疎地域であるが故にインフラ整備が遅れ、また財政基盤も弱いため投資的経費への地方債活用は欠かせず、公債費に係るものが</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％と最も高い。会計年度任用職員を臨時的な物件費から経常的な人件費に性質を変更したことから令和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大きく増加する見込みであったが、新型コロナウイルス感染症により事業実施が出来なくなったことや、テレワークなどの普及により、事業費や旅費等の物件費を削減したことにより微増と抑えられた。</a:t>
          </a:r>
        </a:p>
        <a:p>
          <a:r>
            <a:rPr kumimoji="1" lang="ja-JP" altLang="en-US" sz="1300">
              <a:latin typeface="ＭＳ Ｐゴシック" panose="020B0600070205080204" pitchFamily="50" charset="-128"/>
              <a:ea typeface="ＭＳ Ｐゴシック" panose="020B0600070205080204" pitchFamily="50" charset="-128"/>
            </a:rPr>
            <a:t>近い将来に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を超えないために経費削減を心掛ける必要が有る。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76041</xdr:rowOff>
    </xdr:from>
    <xdr:to>
      <xdr:col>23</xdr:col>
      <xdr:colOff>133350</xdr:colOff>
      <xdr:row>66</xdr:row>
      <xdr:rowOff>142875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220291"/>
          <a:ext cx="838200" cy="23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133826</xdr:rowOff>
    </xdr:from>
    <xdr:to>
      <xdr:col>19</xdr:col>
      <xdr:colOff>133350</xdr:colOff>
      <xdr:row>66</xdr:row>
      <xdr:rowOff>142875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44952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133826</xdr:rowOff>
    </xdr:from>
    <xdr:to>
      <xdr:col>15</xdr:col>
      <xdr:colOff>82550</xdr:colOff>
      <xdr:row>66</xdr:row>
      <xdr:rowOff>151924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44952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118745</xdr:rowOff>
    </xdr:from>
    <xdr:to>
      <xdr:col>11</xdr:col>
      <xdr:colOff>31750</xdr:colOff>
      <xdr:row>66</xdr:row>
      <xdr:rowOff>151924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43444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25241</xdr:rowOff>
    </xdr:from>
    <xdr:to>
      <xdr:col>23</xdr:col>
      <xdr:colOff>184150</xdr:colOff>
      <xdr:row>65</xdr:row>
      <xdr:rowOff>126841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168768</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4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92075</xdr:rowOff>
    </xdr:from>
    <xdr:to>
      <xdr:col>19</xdr:col>
      <xdr:colOff>184150</xdr:colOff>
      <xdr:row>67</xdr:row>
      <xdr:rowOff>22225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7002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49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83026</xdr:rowOff>
    </xdr:from>
    <xdr:to>
      <xdr:col>15</xdr:col>
      <xdr:colOff>133350</xdr:colOff>
      <xdr:row>67</xdr:row>
      <xdr:rowOff>13176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39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169403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8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101124</xdr:rowOff>
    </xdr:from>
    <xdr:to>
      <xdr:col>11</xdr:col>
      <xdr:colOff>82550</xdr:colOff>
      <xdr:row>67</xdr:row>
      <xdr:rowOff>31274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4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16051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50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67945</xdr:rowOff>
    </xdr:from>
    <xdr:to>
      <xdr:col>7</xdr:col>
      <xdr:colOff>31750</xdr:colOff>
      <xdr:row>66</xdr:row>
      <xdr:rowOff>169545</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154322</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小規模自治体同士での市町村合併であったため、類似団体と比較しても職員数が多いこと、また行政区域が広いこともあり、人件費・物件費は割高である。令和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年度には新型コロナウイルス感染症対策に係る物件費の増加があったものの、類似団体も同様に上昇となっている。令和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年度も同様な数値となる見込みであるが、効率的な業務運営を引き続き推進し、物件費の抑制に努めて歳出を縮減していきたい。</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35465</xdr:rowOff>
    </xdr:from>
    <xdr:to>
      <xdr:col>23</xdr:col>
      <xdr:colOff>133350</xdr:colOff>
      <xdr:row>82</xdr:row>
      <xdr:rowOff>45022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94365"/>
          <a:ext cx="8382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20242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9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25236</xdr:rowOff>
    </xdr:from>
    <xdr:to>
      <xdr:col>19</xdr:col>
      <xdr:colOff>133350</xdr:colOff>
      <xdr:row>82</xdr:row>
      <xdr:rowOff>45022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84136"/>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25236</xdr:rowOff>
    </xdr:from>
    <xdr:to>
      <xdr:col>15</xdr:col>
      <xdr:colOff>82550</xdr:colOff>
      <xdr:row>82</xdr:row>
      <xdr:rowOff>25253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84136"/>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15329</xdr:rowOff>
    </xdr:from>
    <xdr:to>
      <xdr:col>11</xdr:col>
      <xdr:colOff>31750</xdr:colOff>
      <xdr:row>82</xdr:row>
      <xdr:rowOff>25253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4229"/>
          <a:ext cx="8890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156115</xdr:rowOff>
    </xdr:from>
    <xdr:to>
      <xdr:col>23</xdr:col>
      <xdr:colOff>184150</xdr:colOff>
      <xdr:row>82</xdr:row>
      <xdr:rowOff>86265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77392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6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165672</xdr:rowOff>
    </xdr:from>
    <xdr:to>
      <xdr:col>19</xdr:col>
      <xdr:colOff>184150</xdr:colOff>
      <xdr:row>82</xdr:row>
      <xdr:rowOff>95822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5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105999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2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145886</xdr:rowOff>
    </xdr:from>
    <xdr:to>
      <xdr:col>15</xdr:col>
      <xdr:colOff>133350</xdr:colOff>
      <xdr:row>82</xdr:row>
      <xdr:rowOff>76036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86213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145903</xdr:rowOff>
    </xdr:from>
    <xdr:to>
      <xdr:col>11</xdr:col>
      <xdr:colOff>82550</xdr:colOff>
      <xdr:row>82</xdr:row>
      <xdr:rowOff>76053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86230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0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135979</xdr:rowOff>
    </xdr:from>
    <xdr:to>
      <xdr:col>7</xdr:col>
      <xdr:colOff>31750</xdr:colOff>
      <xdr:row>82</xdr:row>
      <xdr:rowOff>66129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76306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9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国人勧と同水準の給与表を維持しているため、近年の変化は特にない。国、類似団体及び地域民間企業の平均給与の状況を踏まえ、給与の適正化に努める。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153352</xdr:rowOff>
    </xdr:from>
    <xdr:to>
      <xdr:col>81</xdr:col>
      <xdr:colOff>44450</xdr:colOff>
      <xdr:row>87</xdr:row>
      <xdr:rowOff>153352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695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87</xdr:row>
      <xdr:rowOff>153352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4537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87</xdr:row>
      <xdr:rowOff>129223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39339"/>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123189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7298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102552</xdr:rowOff>
    </xdr:from>
    <xdr:to>
      <xdr:col>81</xdr:col>
      <xdr:colOff>95250</xdr:colOff>
      <xdr:row>88</xdr:row>
      <xdr:rowOff>32702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74629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9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78423</xdr:rowOff>
    </xdr:from>
    <xdr:to>
      <xdr:col>73</xdr:col>
      <xdr:colOff>44450</xdr:colOff>
      <xdr:row>88</xdr:row>
      <xdr:rowOff>8573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164800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第２次定員適正化計画を策定し、Ｈ</a:t>
          </a:r>
          <a:r>
            <a:rPr kumimoji="1" lang="en-US" altLang="ja-JP" sz="1300">
              <a:latin typeface="ＭＳ Ｐゴシック" panose="020B0600070205080204" pitchFamily="50" charset="-128"/>
              <a:ea typeface="ＭＳ Ｐゴシック" panose="020B0600070205080204" pitchFamily="50" charset="-128"/>
            </a:rPr>
            <a:t>27.4.1</a:t>
          </a:r>
          <a:r>
            <a:rPr kumimoji="1" lang="ja-JP" altLang="en-US" sz="1300">
              <a:latin typeface="ＭＳ Ｐゴシック" panose="020B0600070205080204" pitchFamily="50" charset="-128"/>
              <a:ea typeface="ＭＳ Ｐゴシック" panose="020B0600070205080204" pitchFamily="50" charset="-128"/>
            </a:rPr>
            <a:t>で</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名にするという目標を掲げて努力した結果、達成することが出来た。それ以降に職員数の変動は無いが、人口減少によって職員比率が増加する傾向にある。事業量と町の全体的な規模を鑑みながら、適正な人員配置に務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42418</xdr:rowOff>
    </xdr:from>
    <xdr:to>
      <xdr:col>81</xdr:col>
      <xdr:colOff>44450</xdr:colOff>
      <xdr:row>59</xdr:row>
      <xdr:rowOff>50002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57968"/>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38396</xdr:rowOff>
    </xdr:from>
    <xdr:to>
      <xdr:col>77</xdr:col>
      <xdr:colOff>44450</xdr:colOff>
      <xdr:row>59</xdr:row>
      <xdr:rowOff>42418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5394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29894</xdr:rowOff>
    </xdr:from>
    <xdr:to>
      <xdr:col>72</xdr:col>
      <xdr:colOff>203200</xdr:colOff>
      <xdr:row>59</xdr:row>
      <xdr:rowOff>38396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45444"/>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28285</xdr:rowOff>
    </xdr:from>
    <xdr:to>
      <xdr:col>68</xdr:col>
      <xdr:colOff>152400</xdr:colOff>
      <xdr:row>59</xdr:row>
      <xdr:rowOff>29894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43835"/>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170652</xdr:rowOff>
    </xdr:from>
    <xdr:to>
      <xdr:col>81</xdr:col>
      <xdr:colOff>95250</xdr:colOff>
      <xdr:row>59</xdr:row>
      <xdr:rowOff>100802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15729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5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163068</xdr:rowOff>
    </xdr:from>
    <xdr:to>
      <xdr:col>77</xdr:col>
      <xdr:colOff>95250</xdr:colOff>
      <xdr:row>59</xdr:row>
      <xdr:rowOff>93218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103395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7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159046</xdr:rowOff>
    </xdr:from>
    <xdr:to>
      <xdr:col>73</xdr:col>
      <xdr:colOff>44450</xdr:colOff>
      <xdr:row>59</xdr:row>
      <xdr:rowOff>89196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99373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150544</xdr:rowOff>
    </xdr:from>
    <xdr:to>
      <xdr:col>68</xdr:col>
      <xdr:colOff>203200</xdr:colOff>
      <xdr:row>59</xdr:row>
      <xdr:rowOff>80694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9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90871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6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148935</xdr:rowOff>
    </xdr:from>
    <xdr:to>
      <xdr:col>64</xdr:col>
      <xdr:colOff>152400</xdr:colOff>
      <xdr:row>59</xdr:row>
      <xdr:rowOff>79085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9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89262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6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類似団体平均より上回ってはいるが、緩やかに回復傾向にある。令和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年度においては起債の借入額は急上昇しているため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悪化した。同様に令和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年度からの繰り越し事業（防災拠点整備事業、</a:t>
          </a:r>
          <a:r>
            <a:rPr kumimoji="1" lang="en-US" altLang="ja-JP" sz="1300">
              <a:latin typeface="ＭＳ Ｐゴシック" panose="020B0600070205080204" pitchFamily="50" charset="-128"/>
              <a:ea typeface="ＭＳ Ｐゴシック" panose="020B0600070205080204" pitchFamily="50" charset="-128"/>
            </a:rPr>
            <a:t>IP</a:t>
          </a:r>
          <a:r>
            <a:rPr kumimoji="1" lang="ja-JP" altLang="en-US" sz="1300">
              <a:latin typeface="ＭＳ Ｐゴシック" panose="020B0600070205080204" pitchFamily="50" charset="-128"/>
              <a:ea typeface="ＭＳ Ｐゴシック" panose="020B0600070205080204" pitchFamily="50" charset="-128"/>
            </a:rPr>
            <a:t>告知端末整備事業）と新可燃ごみ処理施設整備事業によって通常以上の借入を行う見込み。令和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年度以降については大きな起債発行予定は無いため、引き続き事業の抑制をしていきたい。</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28363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5721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36406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5319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43</xdr:row>
      <xdr:rowOff>167640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36406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399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149013</xdr:rowOff>
    </xdr:from>
    <xdr:to>
      <xdr:col>81</xdr:col>
      <xdr:colOff>95250</xdr:colOff>
      <xdr:row>44</xdr:row>
      <xdr:rowOff>79163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121090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157056</xdr:rowOff>
    </xdr:from>
    <xdr:to>
      <xdr:col>77</xdr:col>
      <xdr:colOff>95250</xdr:colOff>
      <xdr:row>44</xdr:row>
      <xdr:rowOff>87206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71983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157056</xdr:rowOff>
    </xdr:from>
    <xdr:to>
      <xdr:col>64</xdr:col>
      <xdr:colOff>152400</xdr:colOff>
      <xdr:row>44</xdr:row>
      <xdr:rowOff>87206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71983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辺地対策事業債、過疎対策事業債、合併特例事業債等の交付税措置率の高い地方債を優先的に活用しているものの、充当可能基金が減少したことにより今年度は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％増加した。しかしながら充当可能の基金が今後取り崩さざるを得ない状況に陥っているため、将来負担比率は今後上昇する見込み。</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1179</xdr:rowOff>
    </xdr:from>
    <xdr:to>
      <xdr:col>81</xdr:col>
      <xdr:colOff>44450</xdr:colOff>
      <xdr:row>22</xdr:row>
      <xdr:rowOff>87358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773079"/>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117475</xdr:rowOff>
    </xdr:from>
    <xdr:to>
      <xdr:col>77</xdr:col>
      <xdr:colOff>44450</xdr:colOff>
      <xdr:row>22</xdr:row>
      <xdr:rowOff>1179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371792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117475</xdr:rowOff>
    </xdr:from>
    <xdr:to>
      <xdr:col>72</xdr:col>
      <xdr:colOff>203200</xdr:colOff>
      <xdr:row>21</xdr:row>
      <xdr:rowOff>151947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71792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15784</xdr:rowOff>
    </xdr:from>
    <xdr:to>
      <xdr:col>68</xdr:col>
      <xdr:colOff>152400</xdr:colOff>
      <xdr:row>21</xdr:row>
      <xdr:rowOff>151947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616234"/>
          <a:ext cx="889000" cy="13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36558</xdr:rowOff>
    </xdr:from>
    <xdr:to>
      <xdr:col>81</xdr:col>
      <xdr:colOff>95250</xdr:colOff>
      <xdr:row>22</xdr:row>
      <xdr:rowOff>138158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8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8635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78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121829</xdr:rowOff>
    </xdr:from>
    <xdr:to>
      <xdr:col>77</xdr:col>
      <xdr:colOff>95250</xdr:colOff>
      <xdr:row>22</xdr:row>
      <xdr:rowOff>51979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7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36756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80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66675</xdr:rowOff>
    </xdr:from>
    <xdr:to>
      <xdr:col>73</xdr:col>
      <xdr:colOff>44450</xdr:colOff>
      <xdr:row>21</xdr:row>
      <xdr:rowOff>168275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153052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75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101147</xdr:rowOff>
    </xdr:from>
    <xdr:to>
      <xdr:col>68</xdr:col>
      <xdr:colOff>203200</xdr:colOff>
      <xdr:row>22</xdr:row>
      <xdr:rowOff>31297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70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16074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78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136434</xdr:rowOff>
    </xdr:from>
    <xdr:to>
      <xdr:col>64</xdr:col>
      <xdr:colOff>152400</xdr:colOff>
      <xdr:row>21</xdr:row>
      <xdr:rowOff>66584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5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51361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65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
4,336
282.92
8,460,313
8,235,195
188,136
4,022,313
10,504,061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は低くなっている。主な理由としては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107950</xdr:rowOff>
    </xdr:from>
    <xdr:to>
      <xdr:col>24</xdr:col>
      <xdr:colOff>25400</xdr:colOff>
      <xdr:row>35</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372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63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130810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60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115570</xdr:rowOff>
    </xdr:from>
    <xdr:to>
      <xdr:col>11</xdr:col>
      <xdr:colOff>9525</xdr:colOff>
      <xdr:row>34</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44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57150</xdr:rowOff>
    </xdr:from>
    <xdr:to>
      <xdr:col>24</xdr:col>
      <xdr:colOff>76200</xdr:colOff>
      <xdr:row>34</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125730</xdr:rowOff>
    </xdr:from>
    <xdr:to>
      <xdr:col>20</xdr:col>
      <xdr:colOff>38100</xdr:colOff>
      <xdr:row>35</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80010</xdr:rowOff>
    </xdr:from>
    <xdr:to>
      <xdr:col>11</xdr:col>
      <xdr:colOff>60325</xdr:colOff>
      <xdr:row>35</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64770</xdr:rowOff>
    </xdr:from>
    <xdr:to>
      <xdr:col>6</xdr:col>
      <xdr:colOff>171450</xdr:colOff>
      <xdr:row>34</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類似団体と比べてほぼ平均的な水準にある。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a:t>
          </a:r>
          <a:r>
            <a:rPr kumimoji="1" lang="en-US" altLang="ja-JP" sz="1300">
              <a:latin typeface="ＭＳ Ｐゴシック" panose="020B0600070205080204" pitchFamily="50" charset="-128"/>
              <a:ea typeface="ＭＳ Ｐゴシック" panose="020B0600070205080204" pitchFamily="50" charset="-128"/>
            </a:rPr>
            <a:t>IP</a:t>
          </a:r>
          <a:r>
            <a:rPr kumimoji="1" lang="ja-JP" altLang="en-US" sz="1300">
              <a:latin typeface="ＭＳ Ｐゴシック" panose="020B0600070205080204" pitchFamily="50" charset="-128"/>
              <a:ea typeface="ＭＳ Ｐゴシック" panose="020B0600070205080204" pitchFamily="50" charset="-128"/>
            </a:rPr>
            <a:t>告知端末の更新という大きな事業が終了したことに加え、コロナの影響でイベントや会議、出張などの経費が抑制され、結果的に歳出削減につながり、令和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年度は物件費が減少している。今後コロナが終息し、通常の状態に戻る際には再び増加する見込み。</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17</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610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33274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38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88138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479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88138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7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扶助費に係る経常収支比率が、類似団体平均を上回っている要因として、権限移譲により、</a:t>
          </a:r>
          <a:r>
            <a:rPr kumimoji="1" lang="en-US" altLang="ja-JP" sz="1300">
              <a:latin typeface="ＭＳ Ｐゴシック" panose="020B0600070205080204" pitchFamily="50" charset="-128"/>
              <a:ea typeface="ＭＳ Ｐゴシック" panose="020B0600070205080204" pitchFamily="50" charset="-128"/>
            </a:rPr>
            <a:t>H21.4.1</a:t>
          </a:r>
          <a:r>
            <a:rPr kumimoji="1" lang="ja-JP" altLang="en-US" sz="1300">
              <a:latin typeface="ＭＳ Ｐゴシック" panose="020B0600070205080204" pitchFamily="50" charset="-128"/>
              <a:ea typeface="ＭＳ Ｐゴシック" panose="020B0600070205080204" pitchFamily="50" charset="-128"/>
            </a:rPr>
            <a:t>から福祉事務所を設置していることが挙げられる。近年は年齢構造の変化によって扶助費は微減しており、生活保護費についても受給者の人数減に伴い減少傾向にある。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37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88900</xdr:rowOff>
    </xdr:from>
    <xdr:to>
      <xdr:col>19</xdr:col>
      <xdr:colOff>187325</xdr:colOff>
      <xdr:row>58</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59</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9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71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経常収支比率に占める割合は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全国平均を上回ってはいるが、ここ数年ほぼ横ばいである。簡易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52705</xdr:rowOff>
    </xdr:from>
    <xdr:to>
      <xdr:col>82</xdr:col>
      <xdr:colOff>107950</xdr:colOff>
      <xdr:row>58</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968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86995</xdr:rowOff>
    </xdr:from>
    <xdr:to>
      <xdr:col>78</xdr:col>
      <xdr:colOff>69850</xdr:colOff>
      <xdr:row>58</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310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86995</xdr:rowOff>
    </xdr:from>
    <xdr:to>
      <xdr:col>73</xdr:col>
      <xdr:colOff>180975</xdr:colOff>
      <xdr:row>58</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310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115570</xdr:rowOff>
    </xdr:from>
    <xdr:to>
      <xdr:col>69</xdr:col>
      <xdr:colOff>92075</xdr:colOff>
      <xdr:row>59</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596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1905</xdr:rowOff>
    </xdr:from>
    <xdr:to>
      <xdr:col>82</xdr:col>
      <xdr:colOff>158750</xdr:colOff>
      <xdr:row>58</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145432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36195</xdr:rowOff>
    </xdr:from>
    <xdr:to>
      <xdr:col>74</xdr:col>
      <xdr:colOff>31750</xdr:colOff>
      <xdr:row>58</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64770</xdr:rowOff>
    </xdr:from>
    <xdr:to>
      <xdr:col>69</xdr:col>
      <xdr:colOff>142875</xdr:colOff>
      <xdr:row>58</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補助費等に係る経常収支比率は類似団体平均を下回っており、令和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新型コロナウィルス感染症に対する国からの給付金や、臨時交付金を活用した事業者への補助金等が減少したことが大きな要因である。江津邑智消防組合や一部事務組合負担金などは増加傾向にあり抑制しがたい状況であるが、関係機関と連携を図り改善に向けて協議し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81280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94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過疎という条件不利地域内で合併した町村それぞれが発行した地方債を引き継いだことにより地方債残高が大きく、積極的な繰上償還</a:t>
          </a:r>
          <a:r>
            <a:rPr kumimoji="1" lang="en-US" altLang="ja-JP" sz="1200">
              <a:latin typeface="ＭＳ Ｐゴシック" panose="020B0600070205080204" pitchFamily="50" charset="-128"/>
              <a:ea typeface="ＭＳ Ｐゴシック" panose="020B0600070205080204" pitchFamily="50" charset="-128"/>
            </a:rPr>
            <a:t>(H16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H22</a:t>
          </a:r>
          <a:r>
            <a:rPr kumimoji="1" lang="ja-JP" altLang="en-US" sz="1200">
              <a:latin typeface="ＭＳ Ｐゴシック" panose="020B0600070205080204" pitchFamily="50" charset="-128"/>
              <a:ea typeface="ＭＳ Ｐゴシック" panose="020B0600070205080204" pitchFamily="50" charset="-128"/>
            </a:rPr>
            <a:t>で約</a:t>
          </a:r>
          <a:r>
            <a:rPr kumimoji="1" lang="en-US" altLang="ja-JP" sz="1200">
              <a:latin typeface="ＭＳ Ｐゴシック" panose="020B0600070205080204" pitchFamily="50" charset="-128"/>
              <a:ea typeface="ＭＳ Ｐゴシック" panose="020B0600070205080204" pitchFamily="50" charset="-128"/>
            </a:rPr>
            <a:t>722</a:t>
          </a:r>
          <a:r>
            <a:rPr kumimoji="1" lang="ja-JP" altLang="en-US" sz="1200">
              <a:latin typeface="ＭＳ Ｐゴシック" panose="020B0600070205080204" pitchFamily="50" charset="-128"/>
              <a:ea typeface="ＭＳ Ｐゴシック" panose="020B0600070205080204" pitchFamily="50" charset="-128"/>
            </a:rPr>
            <a:t>百万円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を行ったものの地方債の元利償還金が膨らんでおり類似団体中高い数値となっている。</a:t>
          </a:r>
        </a:p>
        <a:p>
          <a:r>
            <a:rPr kumimoji="1" lang="ja-JP" altLang="en-US" sz="1200">
              <a:latin typeface="ＭＳ Ｐゴシック" panose="020B0600070205080204" pitchFamily="50" charset="-128"/>
              <a:ea typeface="ＭＳ Ｐゴシック" panose="020B0600070205080204" pitchFamily="50" charset="-128"/>
            </a:rPr>
            <a:t>　これまで行った大型事業の償還が令和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年から本格的に始まることや、令和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年度に更に大きな事業の借入を予定していることから、将来的に公債費が財政を圧迫することが懸念される。事業の緊急性及び有効性を確実に見極め、安易に地方債に頼ることのないよう努める。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161289</xdr:rowOff>
    </xdr:from>
    <xdr:to>
      <xdr:col>24</xdr:col>
      <xdr:colOff>25400</xdr:colOff>
      <xdr:row>79</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5343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54611</xdr:rowOff>
    </xdr:from>
    <xdr:to>
      <xdr:col>19</xdr:col>
      <xdr:colOff>187325</xdr:colOff>
      <xdr:row>79</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599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66039</xdr:rowOff>
    </xdr:from>
    <xdr:to>
      <xdr:col>15</xdr:col>
      <xdr:colOff>98425</xdr:colOff>
      <xdr:row>79</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610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591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110489</xdr:rowOff>
    </xdr:from>
    <xdr:to>
      <xdr:col>24</xdr:col>
      <xdr:colOff>76200</xdr:colOff>
      <xdr:row>79</xdr:row>
      <xdr:rowOff>40639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82566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3811</xdr:rowOff>
    </xdr:from>
    <xdr:to>
      <xdr:col>20</xdr:col>
      <xdr:colOff>38100</xdr:colOff>
      <xdr:row>79</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90188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53339</xdr:rowOff>
    </xdr:from>
    <xdr:to>
      <xdr:col>15</xdr:col>
      <xdr:colOff>149225</xdr:colOff>
      <xdr:row>79</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15239</xdr:rowOff>
    </xdr:from>
    <xdr:to>
      <xdr:col>11</xdr:col>
      <xdr:colOff>60325</xdr:colOff>
      <xdr:row>79</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％減少した。類似団体平均は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の減少であり、減少率にが大きかったと言える。新型コロナウイルスの影響により事業実施状況が大きく変動したことによるものが大きいが、今後、物価上昇に伴う人件費の増やコロナの終息を鑑みて改めて支出内容の精査及び改革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158024</xdr:rowOff>
    </xdr:from>
    <xdr:to>
      <xdr:col>82</xdr:col>
      <xdr:colOff>107950</xdr:colOff>
      <xdr:row>77</xdr:row>
      <xdr:rowOff>17599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16774"/>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136798</xdr:rowOff>
    </xdr:from>
    <xdr:to>
      <xdr:col>78</xdr:col>
      <xdr:colOff>69850</xdr:colOff>
      <xdr:row>77</xdr:row>
      <xdr:rowOff>17599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669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136798</xdr:rowOff>
    </xdr:from>
    <xdr:to>
      <xdr:col>73</xdr:col>
      <xdr:colOff>180975</xdr:colOff>
      <xdr:row>77</xdr:row>
      <xdr:rowOff>17599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669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169455</xdr:rowOff>
    </xdr:from>
    <xdr:to>
      <xdr:col>69</xdr:col>
      <xdr:colOff>92075</xdr:colOff>
      <xdr:row>77</xdr:row>
      <xdr:rowOff>17599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996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107224</xdr:rowOff>
    </xdr:from>
    <xdr:to>
      <xdr:col>82</xdr:col>
      <xdr:colOff>158750</xdr:colOff>
      <xdr:row>76</xdr:row>
      <xdr:rowOff>37374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123751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1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138249</xdr:rowOff>
    </xdr:from>
    <xdr:to>
      <xdr:col>78</xdr:col>
      <xdr:colOff>120650</xdr:colOff>
      <xdr:row>77</xdr:row>
      <xdr:rowOff>68399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85998</xdr:rowOff>
    </xdr:from>
    <xdr:to>
      <xdr:col>74</xdr:col>
      <xdr:colOff>31750</xdr:colOff>
      <xdr:row>77</xdr:row>
      <xdr:rowOff>16148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26324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138249</xdr:rowOff>
    </xdr:from>
    <xdr:to>
      <xdr:col>69</xdr:col>
      <xdr:colOff>142875</xdr:colOff>
      <xdr:row>77</xdr:row>
      <xdr:rowOff>68399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78576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118655</xdr:rowOff>
    </xdr:from>
    <xdr:to>
      <xdr:col>65</xdr:col>
      <xdr:colOff>53975</xdr:colOff>
      <xdr:row>77</xdr:row>
      <xdr:rowOff>48805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58981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67274</xdr:rowOff>
    </xdr:from>
    <xdr:to>
      <xdr:col>29</xdr:col>
      <xdr:colOff>127000</xdr:colOff>
      <xdr:row>18</xdr:row>
      <xdr:rowOff>88862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0999"/>
          <a:ext cx="647700" cy="2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88862</xdr:rowOff>
    </xdr:from>
    <xdr:to>
      <xdr:col>26</xdr:col>
      <xdr:colOff>50800</xdr:colOff>
      <xdr:row>18</xdr:row>
      <xdr:rowOff>98918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22587"/>
          <a:ext cx="698500" cy="1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98918</xdr:rowOff>
    </xdr:from>
    <xdr:to>
      <xdr:col>22</xdr:col>
      <xdr:colOff>114300</xdr:colOff>
      <xdr:row>18</xdr:row>
      <xdr:rowOff>108509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32643"/>
          <a:ext cx="698500" cy="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108509</xdr:rowOff>
    </xdr:from>
    <xdr:to>
      <xdr:col>18</xdr:col>
      <xdr:colOff>177800</xdr:colOff>
      <xdr:row>18</xdr:row>
      <xdr:rowOff>125032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42234"/>
          <a:ext cx="698500" cy="1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16474</xdr:rowOff>
    </xdr:from>
    <xdr:to>
      <xdr:col>29</xdr:col>
      <xdr:colOff>177800</xdr:colOff>
      <xdr:row>18</xdr:row>
      <xdr:rowOff>118074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160001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38062</xdr:rowOff>
    </xdr:from>
    <xdr:to>
      <xdr:col>26</xdr:col>
      <xdr:colOff>101600</xdr:colOff>
      <xdr:row>18</xdr:row>
      <xdr:rowOff>139662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7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124439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5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48118</xdr:rowOff>
    </xdr:from>
    <xdr:to>
      <xdr:col>22</xdr:col>
      <xdr:colOff>165100</xdr:colOff>
      <xdr:row>18</xdr:row>
      <xdr:rowOff>149718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8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134495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57709</xdr:rowOff>
    </xdr:from>
    <xdr:to>
      <xdr:col>19</xdr:col>
      <xdr:colOff>38100</xdr:colOff>
      <xdr:row>18</xdr:row>
      <xdr:rowOff>159309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91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144086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7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74232</xdr:rowOff>
    </xdr:from>
    <xdr:to>
      <xdr:col>15</xdr:col>
      <xdr:colOff>101600</xdr:colOff>
      <xdr:row>19</xdr:row>
      <xdr:rowOff>4382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0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160609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281379</xdr:rowOff>
    </xdr:from>
    <xdr:to>
      <xdr:col>29</xdr:col>
      <xdr:colOff>127000</xdr:colOff>
      <xdr:row>35</xdr:row>
      <xdr:rowOff>309708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91729"/>
          <a:ext cx="647700" cy="2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309708</xdr:rowOff>
    </xdr:from>
    <xdr:to>
      <xdr:col>26</xdr:col>
      <xdr:colOff>50800</xdr:colOff>
      <xdr:row>35</xdr:row>
      <xdr:rowOff>332386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20058"/>
          <a:ext cx="698500" cy="2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332386</xdr:rowOff>
    </xdr:from>
    <xdr:to>
      <xdr:col>22</xdr:col>
      <xdr:colOff>114300</xdr:colOff>
      <xdr:row>36</xdr:row>
      <xdr:rowOff>25376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42736"/>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25376</xdr:rowOff>
    </xdr:from>
    <xdr:to>
      <xdr:col>18</xdr:col>
      <xdr:colOff>177800</xdr:colOff>
      <xdr:row>36</xdr:row>
      <xdr:rowOff>59460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78626"/>
          <a:ext cx="698500" cy="3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230579</xdr:rowOff>
    </xdr:from>
    <xdr:to>
      <xdr:col>29</xdr:col>
      <xdr:colOff>177800</xdr:colOff>
      <xdr:row>35</xdr:row>
      <xdr:rowOff>332179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4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75656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8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258908</xdr:rowOff>
    </xdr:from>
    <xdr:to>
      <xdr:col>26</xdr:col>
      <xdr:colOff>101600</xdr:colOff>
      <xdr:row>36</xdr:row>
      <xdr:rowOff>17608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6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27785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3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281586</xdr:rowOff>
    </xdr:from>
    <xdr:to>
      <xdr:col>22</xdr:col>
      <xdr:colOff>165100</xdr:colOff>
      <xdr:row>36</xdr:row>
      <xdr:rowOff>40286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9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50463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6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317476</xdr:rowOff>
    </xdr:from>
    <xdr:to>
      <xdr:col>19</xdr:col>
      <xdr:colOff>38100</xdr:colOff>
      <xdr:row>36</xdr:row>
      <xdr:rowOff>76176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2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86353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9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8660</xdr:rowOff>
    </xdr:from>
    <xdr:to>
      <xdr:col>15</xdr:col>
      <xdr:colOff>101600</xdr:colOff>
      <xdr:row>36</xdr:row>
      <xdr:rowOff>110260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6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120437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
4,336
282.92
8,460,313
8,235,195
188,136
4,022,313
10,504,061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101429</xdr:rowOff>
    </xdr:from>
    <xdr:to>
      <xdr:col>24</xdr:col>
      <xdr:colOff>63500</xdr:colOff>
      <xdr:row>37</xdr:row>
      <xdr:rowOff>119676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45079"/>
          <a:ext cx="838200" cy="1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119676</xdr:rowOff>
    </xdr:from>
    <xdr:to>
      <xdr:col>19</xdr:col>
      <xdr:colOff>177800</xdr:colOff>
      <xdr:row>38</xdr:row>
      <xdr:rowOff>6838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63326"/>
          <a:ext cx="889000" cy="5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6838</xdr:rowOff>
    </xdr:from>
    <xdr:to>
      <xdr:col>15</xdr:col>
      <xdr:colOff>50800</xdr:colOff>
      <xdr:row>38</xdr:row>
      <xdr:rowOff>15111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21938"/>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15111</xdr:rowOff>
    </xdr:from>
    <xdr:to>
      <xdr:col>10</xdr:col>
      <xdr:colOff>114300</xdr:colOff>
      <xdr:row>38</xdr:row>
      <xdr:rowOff>21920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30211"/>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50629</xdr:rowOff>
    </xdr:from>
    <xdr:to>
      <xdr:col>24</xdr:col>
      <xdr:colOff>114300</xdr:colOff>
      <xdr:row>37</xdr:row>
      <xdr:rowOff>152229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29056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7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68876</xdr:rowOff>
    </xdr:from>
    <xdr:to>
      <xdr:col>20</xdr:col>
      <xdr:colOff>38100</xdr:colOff>
      <xdr:row>37</xdr:row>
      <xdr:rowOff>170476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161603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0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127488</xdr:rowOff>
    </xdr:from>
    <xdr:to>
      <xdr:col>15</xdr:col>
      <xdr:colOff>101600</xdr:colOff>
      <xdr:row>38</xdr:row>
      <xdr:rowOff>57638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48765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6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135761</xdr:rowOff>
    </xdr:from>
    <xdr:to>
      <xdr:col>10</xdr:col>
      <xdr:colOff>165100</xdr:colOff>
      <xdr:row>38</xdr:row>
      <xdr:rowOff>65911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7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57038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7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142570</xdr:rowOff>
    </xdr:from>
    <xdr:to>
      <xdr:col>6</xdr:col>
      <xdr:colOff>38100</xdr:colOff>
      <xdr:row>38</xdr:row>
      <xdr:rowOff>72720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63847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7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98628</xdr:rowOff>
    </xdr:from>
    <xdr:to>
      <xdr:col>24</xdr:col>
      <xdr:colOff>63500</xdr:colOff>
      <xdr:row>57</xdr:row>
      <xdr:rowOff>118781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71278"/>
          <a:ext cx="838200" cy="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87710</xdr:rowOff>
    </xdr:from>
    <xdr:to>
      <xdr:col>19</xdr:col>
      <xdr:colOff>177800</xdr:colOff>
      <xdr:row>57</xdr:row>
      <xdr:rowOff>98628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60360"/>
          <a:ext cx="889000" cy="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87710</xdr:rowOff>
    </xdr:from>
    <xdr:to>
      <xdr:col>15</xdr:col>
      <xdr:colOff>50800</xdr:colOff>
      <xdr:row>57</xdr:row>
      <xdr:rowOff>98621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60360"/>
          <a:ext cx="8890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98621</xdr:rowOff>
    </xdr:from>
    <xdr:to>
      <xdr:col>10</xdr:col>
      <xdr:colOff>114300</xdr:colOff>
      <xdr:row>57</xdr:row>
      <xdr:rowOff>111312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71271"/>
          <a:ext cx="889000" cy="1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67981</xdr:rowOff>
    </xdr:from>
    <xdr:to>
      <xdr:col>24</xdr:col>
      <xdr:colOff>114300</xdr:colOff>
      <xdr:row>57</xdr:row>
      <xdr:rowOff>169581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47828</xdr:rowOff>
    </xdr:from>
    <xdr:to>
      <xdr:col>20</xdr:col>
      <xdr:colOff>38100</xdr:colOff>
      <xdr:row>57</xdr:row>
      <xdr:rowOff>149428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140555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1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36910</xdr:rowOff>
    </xdr:from>
    <xdr:to>
      <xdr:col>15</xdr:col>
      <xdr:colOff>101600</xdr:colOff>
      <xdr:row>57</xdr:row>
      <xdr:rowOff>138510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129637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0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47821</xdr:rowOff>
    </xdr:from>
    <xdr:to>
      <xdr:col>10</xdr:col>
      <xdr:colOff>165100</xdr:colOff>
      <xdr:row>57</xdr:row>
      <xdr:rowOff>149421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140548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1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60512</xdr:rowOff>
    </xdr:from>
    <xdr:to>
      <xdr:col>6</xdr:col>
      <xdr:colOff>38100</xdr:colOff>
      <xdr:row>57</xdr:row>
      <xdr:rowOff>162112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153239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2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144771</xdr:rowOff>
    </xdr:from>
    <xdr:to>
      <xdr:col>24</xdr:col>
      <xdr:colOff>63500</xdr:colOff>
      <xdr:row>77</xdr:row>
      <xdr:rowOff>170027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46421"/>
          <a:ext cx="838200" cy="2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144771</xdr:rowOff>
    </xdr:from>
    <xdr:to>
      <xdr:col>19</xdr:col>
      <xdr:colOff>177800</xdr:colOff>
      <xdr:row>78</xdr:row>
      <xdr:rowOff>41883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46421"/>
          <a:ext cx="889000" cy="6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136618</xdr:rowOff>
    </xdr:from>
    <xdr:to>
      <xdr:col>15</xdr:col>
      <xdr:colOff>50800</xdr:colOff>
      <xdr:row>78</xdr:row>
      <xdr:rowOff>41883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38268"/>
          <a:ext cx="889000" cy="7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136618</xdr:rowOff>
    </xdr:from>
    <xdr:to>
      <xdr:col>10</xdr:col>
      <xdr:colOff>114300</xdr:colOff>
      <xdr:row>77</xdr:row>
      <xdr:rowOff>142018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38268"/>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119227</xdr:rowOff>
    </xdr:from>
    <xdr:to>
      <xdr:col>24</xdr:col>
      <xdr:colOff>114300</xdr:colOff>
      <xdr:row>78</xdr:row>
      <xdr:rowOff>49377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142104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93971</xdr:rowOff>
    </xdr:from>
    <xdr:to>
      <xdr:col>20</xdr:col>
      <xdr:colOff>38100</xdr:colOff>
      <xdr:row>78</xdr:row>
      <xdr:rowOff>24121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40648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162533</xdr:rowOff>
    </xdr:from>
    <xdr:to>
      <xdr:col>15</xdr:col>
      <xdr:colOff>101600</xdr:colOff>
      <xdr:row>78</xdr:row>
      <xdr:rowOff>92683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109210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85818</xdr:rowOff>
    </xdr:from>
    <xdr:to>
      <xdr:col>10</xdr:col>
      <xdr:colOff>165100</xdr:colOff>
      <xdr:row>78</xdr:row>
      <xdr:rowOff>15968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32495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6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91218</xdr:rowOff>
    </xdr:from>
    <xdr:to>
      <xdr:col>6</xdr:col>
      <xdr:colOff>38100</xdr:colOff>
      <xdr:row>78</xdr:row>
      <xdr:rowOff>21368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37895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168458</xdr:rowOff>
    </xdr:from>
    <xdr:to>
      <xdr:col>24</xdr:col>
      <xdr:colOff>63500</xdr:colOff>
      <xdr:row>94</xdr:row>
      <xdr:rowOff>15464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13308"/>
          <a:ext cx="838200" cy="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168458</xdr:rowOff>
    </xdr:from>
    <xdr:to>
      <xdr:col>19</xdr:col>
      <xdr:colOff>177800</xdr:colOff>
      <xdr:row>94</xdr:row>
      <xdr:rowOff>48763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1330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48763</xdr:rowOff>
    </xdr:from>
    <xdr:to>
      <xdr:col>15</xdr:col>
      <xdr:colOff>50800</xdr:colOff>
      <xdr:row>94</xdr:row>
      <xdr:rowOff>63195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165063"/>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35832</xdr:rowOff>
    </xdr:from>
    <xdr:to>
      <xdr:col>10</xdr:col>
      <xdr:colOff>114300</xdr:colOff>
      <xdr:row>94</xdr:row>
      <xdr:rowOff>63195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152132"/>
          <a:ext cx="8890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136114</xdr:rowOff>
    </xdr:from>
    <xdr:to>
      <xdr:col>24</xdr:col>
      <xdr:colOff>114300</xdr:colOff>
      <xdr:row>94</xdr:row>
      <xdr:rowOff>66264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0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158991</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3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117658</xdr:rowOff>
    </xdr:from>
    <xdr:to>
      <xdr:col>20</xdr:col>
      <xdr:colOff>38100</xdr:colOff>
      <xdr:row>94</xdr:row>
      <xdr:rowOff>47808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64335</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83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169413</xdr:rowOff>
    </xdr:from>
    <xdr:to>
      <xdr:col>15</xdr:col>
      <xdr:colOff>101600</xdr:colOff>
      <xdr:row>94</xdr:row>
      <xdr:rowOff>99563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116090</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8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12395</xdr:rowOff>
    </xdr:from>
    <xdr:to>
      <xdr:col>10</xdr:col>
      <xdr:colOff>165100</xdr:colOff>
      <xdr:row>94</xdr:row>
      <xdr:rowOff>113995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130522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0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156482</xdr:rowOff>
    </xdr:from>
    <xdr:to>
      <xdr:col>6</xdr:col>
      <xdr:colOff>38100</xdr:colOff>
      <xdr:row>94</xdr:row>
      <xdr:rowOff>86632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1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103159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87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2793</xdr:rowOff>
    </xdr:from>
    <xdr:to>
      <xdr:col>55</xdr:col>
      <xdr:colOff>0</xdr:colOff>
      <xdr:row>35</xdr:row>
      <xdr:rowOff>71772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03543"/>
          <a:ext cx="838200" cy="6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2793</xdr:rowOff>
    </xdr:from>
    <xdr:to>
      <xdr:col>50</xdr:col>
      <xdr:colOff>114300</xdr:colOff>
      <xdr:row>36</xdr:row>
      <xdr:rowOff>137481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03543"/>
          <a:ext cx="889000" cy="30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122365</xdr:rowOff>
    </xdr:from>
    <xdr:to>
      <xdr:col>45</xdr:col>
      <xdr:colOff>177800</xdr:colOff>
      <xdr:row>36</xdr:row>
      <xdr:rowOff>137481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94565"/>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122365</xdr:rowOff>
    </xdr:from>
    <xdr:to>
      <xdr:col>41</xdr:col>
      <xdr:colOff>50800</xdr:colOff>
      <xdr:row>37</xdr:row>
      <xdr:rowOff>18390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94565"/>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20972</xdr:rowOff>
    </xdr:from>
    <xdr:to>
      <xdr:col>55</xdr:col>
      <xdr:colOff>50800</xdr:colOff>
      <xdr:row>35</xdr:row>
      <xdr:rowOff>122572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43849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7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123443</xdr:rowOff>
    </xdr:from>
    <xdr:to>
      <xdr:col>50</xdr:col>
      <xdr:colOff>165100</xdr:colOff>
      <xdr:row>35</xdr:row>
      <xdr:rowOff>53593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70120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2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86681</xdr:rowOff>
    </xdr:from>
    <xdr:to>
      <xdr:col>46</xdr:col>
      <xdr:colOff>38100</xdr:colOff>
      <xdr:row>37</xdr:row>
      <xdr:rowOff>16831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33358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3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71565</xdr:rowOff>
    </xdr:from>
    <xdr:to>
      <xdr:col>41</xdr:col>
      <xdr:colOff>101600</xdr:colOff>
      <xdr:row>37</xdr:row>
      <xdr:rowOff>1715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18242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1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139040</xdr:rowOff>
    </xdr:from>
    <xdr:to>
      <xdr:col>36</xdr:col>
      <xdr:colOff>165100</xdr:colOff>
      <xdr:row>37</xdr:row>
      <xdr:rowOff>69190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85717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8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121462</xdr:rowOff>
    </xdr:from>
    <xdr:to>
      <xdr:col>55</xdr:col>
      <xdr:colOff>0</xdr:colOff>
      <xdr:row>58</xdr:row>
      <xdr:rowOff>156026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65562"/>
          <a:ext cx="8382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156026</xdr:rowOff>
    </xdr:from>
    <xdr:to>
      <xdr:col>50</xdr:col>
      <xdr:colOff>114300</xdr:colOff>
      <xdr:row>59</xdr:row>
      <xdr:rowOff>12882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00126"/>
          <a:ext cx="889000" cy="2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12882</xdr:rowOff>
    </xdr:from>
    <xdr:to>
      <xdr:col>45</xdr:col>
      <xdr:colOff>177800</xdr:colOff>
      <xdr:row>59</xdr:row>
      <xdr:rowOff>22527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28432"/>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22527</xdr:rowOff>
    </xdr:from>
    <xdr:to>
      <xdr:col>41</xdr:col>
      <xdr:colOff>50800</xdr:colOff>
      <xdr:row>59</xdr:row>
      <xdr:rowOff>35180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38077"/>
          <a:ext cx="8890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70662</xdr:rowOff>
    </xdr:from>
    <xdr:to>
      <xdr:col>55</xdr:col>
      <xdr:colOff>50800</xdr:colOff>
      <xdr:row>59</xdr:row>
      <xdr:rowOff>812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93539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105226</xdr:rowOff>
    </xdr:from>
    <xdr:to>
      <xdr:col>50</xdr:col>
      <xdr:colOff>165100</xdr:colOff>
      <xdr:row>59</xdr:row>
      <xdr:rowOff>35376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51903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2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133532</xdr:rowOff>
    </xdr:from>
    <xdr:to>
      <xdr:col>46</xdr:col>
      <xdr:colOff>38100</xdr:colOff>
      <xdr:row>59</xdr:row>
      <xdr:rowOff>63682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54809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7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143177</xdr:rowOff>
    </xdr:from>
    <xdr:to>
      <xdr:col>41</xdr:col>
      <xdr:colOff>101600</xdr:colOff>
      <xdr:row>59</xdr:row>
      <xdr:rowOff>73327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64454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8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155830</xdr:rowOff>
    </xdr:from>
    <xdr:to>
      <xdr:col>36</xdr:col>
      <xdr:colOff>165100</xdr:colOff>
      <xdr:row>59</xdr:row>
      <xdr:rowOff>85980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77107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9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634</xdr:rowOff>
    </xdr:from>
    <xdr:to>
      <xdr:col>55</xdr:col>
      <xdr:colOff>0</xdr:colOff>
      <xdr:row>78</xdr:row>
      <xdr:rowOff>96816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73734"/>
          <a:ext cx="838200" cy="9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96816</xdr:rowOff>
    </xdr:from>
    <xdr:to>
      <xdr:col>50</xdr:col>
      <xdr:colOff>114300</xdr:colOff>
      <xdr:row>78</xdr:row>
      <xdr:rowOff>109283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69916"/>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93869</xdr:rowOff>
    </xdr:from>
    <xdr:to>
      <xdr:col>45</xdr:col>
      <xdr:colOff>177800</xdr:colOff>
      <xdr:row>78</xdr:row>
      <xdr:rowOff>109283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66969"/>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93869</xdr:rowOff>
    </xdr:from>
    <xdr:to>
      <xdr:col>41</xdr:col>
      <xdr:colOff>50800</xdr:colOff>
      <xdr:row>78</xdr:row>
      <xdr:rowOff>104601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66969"/>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121284</xdr:rowOff>
    </xdr:from>
    <xdr:to>
      <xdr:col>55</xdr:col>
      <xdr:colOff>50800</xdr:colOff>
      <xdr:row>78</xdr:row>
      <xdr:rowOff>51434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144161</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7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46016</xdr:rowOff>
    </xdr:from>
    <xdr:to>
      <xdr:col>50</xdr:col>
      <xdr:colOff>165100</xdr:colOff>
      <xdr:row>78</xdr:row>
      <xdr:rowOff>147616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138743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58483</xdr:rowOff>
    </xdr:from>
    <xdr:to>
      <xdr:col>46</xdr:col>
      <xdr:colOff>38100</xdr:colOff>
      <xdr:row>78</xdr:row>
      <xdr:rowOff>160083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151210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43069</xdr:rowOff>
    </xdr:from>
    <xdr:to>
      <xdr:col>41</xdr:col>
      <xdr:colOff>101600</xdr:colOff>
      <xdr:row>78</xdr:row>
      <xdr:rowOff>144669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135796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50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53801</xdr:rowOff>
    </xdr:from>
    <xdr:to>
      <xdr:col>36</xdr:col>
      <xdr:colOff>165100</xdr:colOff>
      <xdr:row>78</xdr:row>
      <xdr:rowOff>155401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146528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25268</xdr:rowOff>
    </xdr:from>
    <xdr:to>
      <xdr:col>55</xdr:col>
      <xdr:colOff>0</xdr:colOff>
      <xdr:row>98</xdr:row>
      <xdr:rowOff>74639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27368"/>
          <a:ext cx="838200" cy="4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25268</xdr:rowOff>
    </xdr:from>
    <xdr:to>
      <xdr:col>50</xdr:col>
      <xdr:colOff>114300</xdr:colOff>
      <xdr:row>98</xdr:row>
      <xdr:rowOff>52913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27368"/>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52913</xdr:rowOff>
    </xdr:from>
    <xdr:to>
      <xdr:col>45</xdr:col>
      <xdr:colOff>177800</xdr:colOff>
      <xdr:row>98</xdr:row>
      <xdr:rowOff>84027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55013"/>
          <a:ext cx="8890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84027</xdr:rowOff>
    </xdr:from>
    <xdr:to>
      <xdr:col>41</xdr:col>
      <xdr:colOff>50800</xdr:colOff>
      <xdr:row>98</xdr:row>
      <xdr:rowOff>89807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86127"/>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23839</xdr:rowOff>
    </xdr:from>
    <xdr:to>
      <xdr:col>55</xdr:col>
      <xdr:colOff>50800</xdr:colOff>
      <xdr:row>98</xdr:row>
      <xdr:rowOff>125439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145918</xdr:rowOff>
    </xdr:from>
    <xdr:to>
      <xdr:col>50</xdr:col>
      <xdr:colOff>165100</xdr:colOff>
      <xdr:row>98</xdr:row>
      <xdr:rowOff>76068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92595</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2113</xdr:rowOff>
    </xdr:from>
    <xdr:to>
      <xdr:col>46</xdr:col>
      <xdr:colOff>38100</xdr:colOff>
      <xdr:row>98</xdr:row>
      <xdr:rowOff>103713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120240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33227</xdr:rowOff>
    </xdr:from>
    <xdr:to>
      <xdr:col>41</xdr:col>
      <xdr:colOff>101600</xdr:colOff>
      <xdr:row>98</xdr:row>
      <xdr:rowOff>134827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125954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39007</xdr:rowOff>
    </xdr:from>
    <xdr:to>
      <xdr:col>36</xdr:col>
      <xdr:colOff>165100</xdr:colOff>
      <xdr:row>98</xdr:row>
      <xdr:rowOff>140607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131734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3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40394</xdr:rowOff>
    </xdr:from>
    <xdr:to>
      <xdr:col>85</xdr:col>
      <xdr:colOff>127000</xdr:colOff>
      <xdr:row>38</xdr:row>
      <xdr:rowOff>102402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55494"/>
          <a:ext cx="8382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55577</xdr:rowOff>
    </xdr:from>
    <xdr:to>
      <xdr:col>81</xdr:col>
      <xdr:colOff>50800</xdr:colOff>
      <xdr:row>38</xdr:row>
      <xdr:rowOff>102402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70677"/>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23658</xdr:rowOff>
    </xdr:from>
    <xdr:to>
      <xdr:col>76</xdr:col>
      <xdr:colOff>114300</xdr:colOff>
      <xdr:row>38</xdr:row>
      <xdr:rowOff>55577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38758"/>
          <a:ext cx="889000" cy="3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23658</xdr:rowOff>
    </xdr:from>
    <xdr:to>
      <xdr:col>71</xdr:col>
      <xdr:colOff>177800</xdr:colOff>
      <xdr:row>38</xdr:row>
      <xdr:rowOff>68821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38758"/>
          <a:ext cx="889000" cy="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161044</xdr:rowOff>
    </xdr:from>
    <xdr:to>
      <xdr:col>85</xdr:col>
      <xdr:colOff>177800</xdr:colOff>
      <xdr:row>38</xdr:row>
      <xdr:rowOff>91194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0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120421</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2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51602</xdr:rowOff>
    </xdr:from>
    <xdr:to>
      <xdr:col>81</xdr:col>
      <xdr:colOff>101600</xdr:colOff>
      <xdr:row>38</xdr:row>
      <xdr:rowOff>153202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144329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4777</xdr:rowOff>
    </xdr:from>
    <xdr:to>
      <xdr:col>76</xdr:col>
      <xdr:colOff>165100</xdr:colOff>
      <xdr:row>38</xdr:row>
      <xdr:rowOff>106377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122905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144308</xdr:rowOff>
    </xdr:from>
    <xdr:to>
      <xdr:col>72</xdr:col>
      <xdr:colOff>38100</xdr:colOff>
      <xdr:row>38</xdr:row>
      <xdr:rowOff>74458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8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90985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6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18021</xdr:rowOff>
    </xdr:from>
    <xdr:to>
      <xdr:col>67</xdr:col>
      <xdr:colOff>101600</xdr:colOff>
      <xdr:row>38</xdr:row>
      <xdr:rowOff>119621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136147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55804</xdr:rowOff>
    </xdr:from>
    <xdr:to>
      <xdr:col>85</xdr:col>
      <xdr:colOff>127000</xdr:colOff>
      <xdr:row>76</xdr:row>
      <xdr:rowOff>69447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86004"/>
          <a:ext cx="838200" cy="1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69211</xdr:rowOff>
    </xdr:from>
    <xdr:to>
      <xdr:col>81</xdr:col>
      <xdr:colOff>50800</xdr:colOff>
      <xdr:row>76</xdr:row>
      <xdr:rowOff>69447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099411"/>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69211</xdr:rowOff>
    </xdr:from>
    <xdr:to>
      <xdr:col>76</xdr:col>
      <xdr:colOff>114300</xdr:colOff>
      <xdr:row>76</xdr:row>
      <xdr:rowOff>98813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099411"/>
          <a:ext cx="889000" cy="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98813</xdr:rowOff>
    </xdr:from>
    <xdr:to>
      <xdr:col>71</xdr:col>
      <xdr:colOff>177800</xdr:colOff>
      <xdr:row>76</xdr:row>
      <xdr:rowOff>100620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29013"/>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5004</xdr:rowOff>
    </xdr:from>
    <xdr:to>
      <xdr:col>85</xdr:col>
      <xdr:colOff>177800</xdr:colOff>
      <xdr:row>76</xdr:row>
      <xdr:rowOff>106604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27881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8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18647</xdr:rowOff>
    </xdr:from>
    <xdr:to>
      <xdr:col>81</xdr:col>
      <xdr:colOff>101600</xdr:colOff>
      <xdr:row>76</xdr:row>
      <xdr:rowOff>120247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4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136775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2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18411</xdr:rowOff>
    </xdr:from>
    <xdr:to>
      <xdr:col>76</xdr:col>
      <xdr:colOff>165100</xdr:colOff>
      <xdr:row>76</xdr:row>
      <xdr:rowOff>120011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136538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2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48013</xdr:rowOff>
    </xdr:from>
    <xdr:to>
      <xdr:col>72</xdr:col>
      <xdr:colOff>38100</xdr:colOff>
      <xdr:row>76</xdr:row>
      <xdr:rowOff>149613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166140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5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49820</xdr:rowOff>
    </xdr:from>
    <xdr:to>
      <xdr:col>67</xdr:col>
      <xdr:colOff>101600</xdr:colOff>
      <xdr:row>76</xdr:row>
      <xdr:rowOff>151420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8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167948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5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158494</xdr:rowOff>
    </xdr:from>
    <xdr:to>
      <xdr:col>85</xdr:col>
      <xdr:colOff>127000</xdr:colOff>
      <xdr:row>99</xdr:row>
      <xdr:rowOff>33955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60594"/>
          <a:ext cx="838200" cy="4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7844</xdr:rowOff>
    </xdr:from>
    <xdr:to>
      <xdr:col>81</xdr:col>
      <xdr:colOff>50800</xdr:colOff>
      <xdr:row>99</xdr:row>
      <xdr:rowOff>33955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81394"/>
          <a:ext cx="8890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7844</xdr:rowOff>
    </xdr:from>
    <xdr:to>
      <xdr:col>76</xdr:col>
      <xdr:colOff>114300</xdr:colOff>
      <xdr:row>99</xdr:row>
      <xdr:rowOff>29910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81394"/>
          <a:ext cx="8890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29910</xdr:rowOff>
    </xdr:from>
    <xdr:to>
      <xdr:col>71</xdr:col>
      <xdr:colOff>177800</xdr:colOff>
      <xdr:row>99</xdr:row>
      <xdr:rowOff>40867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03460"/>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107694</xdr:rowOff>
    </xdr:from>
    <xdr:to>
      <xdr:col>85</xdr:col>
      <xdr:colOff>177800</xdr:colOff>
      <xdr:row>99</xdr:row>
      <xdr:rowOff>37844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22621</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154605</xdr:rowOff>
    </xdr:from>
    <xdr:to>
      <xdr:col>81</xdr:col>
      <xdr:colOff>101600</xdr:colOff>
      <xdr:row>99</xdr:row>
      <xdr:rowOff>84755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75882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128494</xdr:rowOff>
    </xdr:from>
    <xdr:to>
      <xdr:col>76</xdr:col>
      <xdr:colOff>165100</xdr:colOff>
      <xdr:row>99</xdr:row>
      <xdr:rowOff>58644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49771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150560</xdr:rowOff>
    </xdr:from>
    <xdr:to>
      <xdr:col>72</xdr:col>
      <xdr:colOff>38100</xdr:colOff>
      <xdr:row>99</xdr:row>
      <xdr:rowOff>80710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71837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4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161517</xdr:rowOff>
    </xdr:from>
    <xdr:to>
      <xdr:col>67</xdr:col>
      <xdr:colOff>101600</xdr:colOff>
      <xdr:row>99</xdr:row>
      <xdr:rowOff>91667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82794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159588</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503238"/>
          <a:ext cx="889000" cy="2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61841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55465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98835</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385"/>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98792</xdr:rowOff>
    </xdr:from>
    <xdr:to>
      <xdr:col>102</xdr:col>
      <xdr:colOff>114300</xdr:colOff>
      <xdr:row>59</xdr:row>
      <xdr:rowOff>98835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3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48035</xdr:rowOff>
    </xdr:from>
    <xdr:to>
      <xdr:col>102</xdr:col>
      <xdr:colOff>165100</xdr:colOff>
      <xdr:row>59</xdr:row>
      <xdr:rowOff>149635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140762</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47992</xdr:rowOff>
    </xdr:from>
    <xdr:to>
      <xdr:col>98</xdr:col>
      <xdr:colOff>38100</xdr:colOff>
      <xdr:row>59</xdr:row>
      <xdr:rowOff>149592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140719</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2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113340</xdr:rowOff>
    </xdr:from>
    <xdr:to>
      <xdr:col>116</xdr:col>
      <xdr:colOff>63500</xdr:colOff>
      <xdr:row>77</xdr:row>
      <xdr:rowOff>117725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14990"/>
          <a:ext cx="8382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113340</xdr:rowOff>
    </xdr:from>
    <xdr:to>
      <xdr:col>111</xdr:col>
      <xdr:colOff>177800</xdr:colOff>
      <xdr:row>77</xdr:row>
      <xdr:rowOff>134516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14990"/>
          <a:ext cx="889000" cy="2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109790</xdr:rowOff>
    </xdr:from>
    <xdr:to>
      <xdr:col>107</xdr:col>
      <xdr:colOff>50800</xdr:colOff>
      <xdr:row>77</xdr:row>
      <xdr:rowOff>134516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11440"/>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109790</xdr:rowOff>
    </xdr:from>
    <xdr:to>
      <xdr:col>102</xdr:col>
      <xdr:colOff>114300</xdr:colOff>
      <xdr:row>77</xdr:row>
      <xdr:rowOff>134336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11440"/>
          <a:ext cx="889000" cy="2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66925</xdr:rowOff>
    </xdr:from>
    <xdr:to>
      <xdr:col>116</xdr:col>
      <xdr:colOff>114300</xdr:colOff>
      <xdr:row>77</xdr:row>
      <xdr:rowOff>168525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89802</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2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62540</xdr:rowOff>
    </xdr:from>
    <xdr:to>
      <xdr:col>112</xdr:col>
      <xdr:colOff>38100</xdr:colOff>
      <xdr:row>77</xdr:row>
      <xdr:rowOff>164140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9217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3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83716</xdr:rowOff>
    </xdr:from>
    <xdr:to>
      <xdr:col>107</xdr:col>
      <xdr:colOff>101600</xdr:colOff>
      <xdr:row>78</xdr:row>
      <xdr:rowOff>13866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30393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6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58990</xdr:rowOff>
    </xdr:from>
    <xdr:to>
      <xdr:col>102</xdr:col>
      <xdr:colOff>165100</xdr:colOff>
      <xdr:row>77</xdr:row>
      <xdr:rowOff>160590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6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5667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03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83536</xdr:rowOff>
    </xdr:from>
    <xdr:to>
      <xdr:col>98</xdr:col>
      <xdr:colOff>38100</xdr:colOff>
      <xdr:row>78</xdr:row>
      <xdr:rowOff>13686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30213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6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災害復旧費が前年に比べて増加しているが、令和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年度は大きな災害がなく、令和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年度は豪雨災害があったため全国平均・県平均よりも高い水準となっている。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が大きく増加し、これまで類似団体平均よりも低かったものが高くなっている。主な要因はＩＰ告知端末の更新事業、防災拠点整備事業、サテライトオフィス建設事業などの大きな事業があったためである。</a:t>
          </a:r>
        </a:p>
        <a:p>
          <a:r>
            <a:rPr kumimoji="1" lang="ja-JP" altLang="en-US" sz="1300">
              <a:latin typeface="ＭＳ Ｐゴシック" panose="020B0600070205080204" pitchFamily="50" charset="-128"/>
              <a:ea typeface="ＭＳ Ｐゴシック" panose="020B0600070205080204" pitchFamily="50" charset="-128"/>
            </a:rPr>
            <a:t>積立金の増加は交付税の増やコロナ交付金などの歳入増に加え、コロナに影響による事業縮小のための歳出減による余剰金を将来的に必要な基金に積立たことによるが、類似団体も増加していることから、全国的な傾向と同様であった言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
4,336
282.92
8,460,313
8,235,195
188,136
4,022,313
10,504,061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142394</xdr:rowOff>
    </xdr:from>
    <xdr:to>
      <xdr:col>24</xdr:col>
      <xdr:colOff>63500</xdr:colOff>
      <xdr:row>37</xdr:row>
      <xdr:rowOff>153367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8604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153367</xdr:rowOff>
    </xdr:from>
    <xdr:to>
      <xdr:col>19</xdr:col>
      <xdr:colOff>177800</xdr:colOff>
      <xdr:row>37</xdr:row>
      <xdr:rowOff>161335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97017"/>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161335</xdr:rowOff>
    </xdr:from>
    <xdr:to>
      <xdr:col>15</xdr:col>
      <xdr:colOff>50800</xdr:colOff>
      <xdr:row>37</xdr:row>
      <xdr:rowOff>170251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0498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167638</xdr:rowOff>
    </xdr:from>
    <xdr:to>
      <xdr:col>10</xdr:col>
      <xdr:colOff>114300</xdr:colOff>
      <xdr:row>37</xdr:row>
      <xdr:rowOff>170251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1128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91594</xdr:rowOff>
    </xdr:from>
    <xdr:to>
      <xdr:col>24</xdr:col>
      <xdr:colOff>114300</xdr:colOff>
      <xdr:row>38</xdr:row>
      <xdr:rowOff>21744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70021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102567</xdr:rowOff>
    </xdr:from>
    <xdr:to>
      <xdr:col>20</xdr:col>
      <xdr:colOff>38100</xdr:colOff>
      <xdr:row>38</xdr:row>
      <xdr:rowOff>32717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4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23844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110536</xdr:rowOff>
    </xdr:from>
    <xdr:to>
      <xdr:col>15</xdr:col>
      <xdr:colOff>101600</xdr:colOff>
      <xdr:row>38</xdr:row>
      <xdr:rowOff>40686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31812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119451</xdr:rowOff>
    </xdr:from>
    <xdr:to>
      <xdr:col>10</xdr:col>
      <xdr:colOff>165100</xdr:colOff>
      <xdr:row>38</xdr:row>
      <xdr:rowOff>49601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40728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116838</xdr:rowOff>
    </xdr:from>
    <xdr:to>
      <xdr:col>6</xdr:col>
      <xdr:colOff>38100</xdr:colOff>
      <xdr:row>38</xdr:row>
      <xdr:rowOff>46988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38115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56514</xdr:rowOff>
    </xdr:from>
    <xdr:to>
      <xdr:col>24</xdr:col>
      <xdr:colOff>63500</xdr:colOff>
      <xdr:row>57</xdr:row>
      <xdr:rowOff>121327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29164"/>
          <a:ext cx="838200" cy="6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56514</xdr:rowOff>
    </xdr:from>
    <xdr:to>
      <xdr:col>19</xdr:col>
      <xdr:colOff>177800</xdr:colOff>
      <xdr:row>57</xdr:row>
      <xdr:rowOff>131987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29164"/>
          <a:ext cx="889000" cy="7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131987</xdr:rowOff>
    </xdr:from>
    <xdr:to>
      <xdr:col>15</xdr:col>
      <xdr:colOff>50800</xdr:colOff>
      <xdr:row>58</xdr:row>
      <xdr:rowOff>17555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04637"/>
          <a:ext cx="889000" cy="5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17555</xdr:rowOff>
    </xdr:from>
    <xdr:to>
      <xdr:col>10</xdr:col>
      <xdr:colOff>114300</xdr:colOff>
      <xdr:row>58</xdr:row>
      <xdr:rowOff>32927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61655"/>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70527</xdr:rowOff>
    </xdr:from>
    <xdr:to>
      <xdr:col>24</xdr:col>
      <xdr:colOff>114300</xdr:colOff>
      <xdr:row>58</xdr:row>
      <xdr:rowOff>677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167384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5714</xdr:rowOff>
    </xdr:from>
    <xdr:to>
      <xdr:col>20</xdr:col>
      <xdr:colOff>38100</xdr:colOff>
      <xdr:row>57</xdr:row>
      <xdr:rowOff>107314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123841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81187</xdr:rowOff>
    </xdr:from>
    <xdr:to>
      <xdr:col>15</xdr:col>
      <xdr:colOff>101600</xdr:colOff>
      <xdr:row>58</xdr:row>
      <xdr:rowOff>11337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27864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2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138205</xdr:rowOff>
    </xdr:from>
    <xdr:to>
      <xdr:col>10</xdr:col>
      <xdr:colOff>165100</xdr:colOff>
      <xdr:row>58</xdr:row>
      <xdr:rowOff>68355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59482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0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153577</xdr:rowOff>
    </xdr:from>
    <xdr:to>
      <xdr:col>6</xdr:col>
      <xdr:colOff>38100</xdr:colOff>
      <xdr:row>58</xdr:row>
      <xdr:rowOff>83727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74854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1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85038</xdr:rowOff>
    </xdr:from>
    <xdr:to>
      <xdr:col>24</xdr:col>
      <xdr:colOff>63500</xdr:colOff>
      <xdr:row>76</xdr:row>
      <xdr:rowOff>13701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43788"/>
          <a:ext cx="838200" cy="10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13701</xdr:rowOff>
    </xdr:from>
    <xdr:to>
      <xdr:col>19</xdr:col>
      <xdr:colOff>177800</xdr:colOff>
      <xdr:row>76</xdr:row>
      <xdr:rowOff>21458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43901"/>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86965</xdr:rowOff>
    </xdr:from>
    <xdr:to>
      <xdr:col>15</xdr:col>
      <xdr:colOff>50800</xdr:colOff>
      <xdr:row>76</xdr:row>
      <xdr:rowOff>21458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45715"/>
          <a:ext cx="889000" cy="1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86965</xdr:rowOff>
    </xdr:from>
    <xdr:to>
      <xdr:col>10</xdr:col>
      <xdr:colOff>114300</xdr:colOff>
      <xdr:row>76</xdr:row>
      <xdr:rowOff>19371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45715"/>
          <a:ext cx="889000" cy="10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34238</xdr:rowOff>
    </xdr:from>
    <xdr:to>
      <xdr:col>24</xdr:col>
      <xdr:colOff>114300</xdr:colOff>
      <xdr:row>75</xdr:row>
      <xdr:rowOff>135838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57115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4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134352</xdr:rowOff>
    </xdr:from>
    <xdr:to>
      <xdr:col>20</xdr:col>
      <xdr:colOff>38100</xdr:colOff>
      <xdr:row>76</xdr:row>
      <xdr:rowOff>64501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931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81029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6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142108</xdr:rowOff>
    </xdr:from>
    <xdr:to>
      <xdr:col>15</xdr:col>
      <xdr:colOff>101600</xdr:colOff>
      <xdr:row>76</xdr:row>
      <xdr:rowOff>72259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00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88785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7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36165</xdr:rowOff>
    </xdr:from>
    <xdr:to>
      <xdr:col>10</xdr:col>
      <xdr:colOff>165100</xdr:colOff>
      <xdr:row>75</xdr:row>
      <xdr:rowOff>137765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154292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7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140022</xdr:rowOff>
    </xdr:from>
    <xdr:to>
      <xdr:col>6</xdr:col>
      <xdr:colOff>38100</xdr:colOff>
      <xdr:row>76</xdr:row>
      <xdr:rowOff>70172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9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86699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122131</xdr:rowOff>
    </xdr:from>
    <xdr:to>
      <xdr:col>24</xdr:col>
      <xdr:colOff>63500</xdr:colOff>
      <xdr:row>97</xdr:row>
      <xdr:rowOff>165619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52781"/>
          <a:ext cx="8382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165619</xdr:rowOff>
    </xdr:from>
    <xdr:to>
      <xdr:col>19</xdr:col>
      <xdr:colOff>177800</xdr:colOff>
      <xdr:row>98</xdr:row>
      <xdr:rowOff>80916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6269"/>
          <a:ext cx="889000" cy="8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80916</xdr:rowOff>
    </xdr:from>
    <xdr:to>
      <xdr:col>15</xdr:col>
      <xdr:colOff>50800</xdr:colOff>
      <xdr:row>98</xdr:row>
      <xdr:rowOff>108838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3016"/>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108838</xdr:rowOff>
    </xdr:from>
    <xdr:to>
      <xdr:col>10</xdr:col>
      <xdr:colOff>114300</xdr:colOff>
      <xdr:row>98</xdr:row>
      <xdr:rowOff>134421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10938"/>
          <a:ext cx="889000" cy="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71331</xdr:rowOff>
    </xdr:from>
    <xdr:to>
      <xdr:col>24</xdr:col>
      <xdr:colOff>114300</xdr:colOff>
      <xdr:row>98</xdr:row>
      <xdr:rowOff>1481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94208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5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114819</xdr:rowOff>
    </xdr:from>
    <xdr:to>
      <xdr:col>20</xdr:col>
      <xdr:colOff>38100</xdr:colOff>
      <xdr:row>98</xdr:row>
      <xdr:rowOff>44969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61496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2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30116</xdr:rowOff>
    </xdr:from>
    <xdr:to>
      <xdr:col>15</xdr:col>
      <xdr:colOff>101600</xdr:colOff>
      <xdr:row>98</xdr:row>
      <xdr:rowOff>131716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122843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2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58038</xdr:rowOff>
    </xdr:from>
    <xdr:to>
      <xdr:col>10</xdr:col>
      <xdr:colOff>165100</xdr:colOff>
      <xdr:row>98</xdr:row>
      <xdr:rowOff>159638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150765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83621</xdr:rowOff>
    </xdr:from>
    <xdr:to>
      <xdr:col>6</xdr:col>
      <xdr:colOff>38100</xdr:colOff>
      <xdr:row>99</xdr:row>
      <xdr:rowOff>13771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4898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124452</xdr:rowOff>
    </xdr:from>
    <xdr:to>
      <xdr:col>55</xdr:col>
      <xdr:colOff>0</xdr:colOff>
      <xdr:row>38</xdr:row>
      <xdr:rowOff>139678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39552"/>
          <a:ext cx="838200" cy="1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117732</xdr:rowOff>
    </xdr:from>
    <xdr:to>
      <xdr:col>50</xdr:col>
      <xdr:colOff>114300</xdr:colOff>
      <xdr:row>38</xdr:row>
      <xdr:rowOff>124452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32832"/>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117732</xdr:rowOff>
    </xdr:from>
    <xdr:to>
      <xdr:col>45</xdr:col>
      <xdr:colOff>177800</xdr:colOff>
      <xdr:row>38</xdr:row>
      <xdr:rowOff>122715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32832"/>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122715</xdr:rowOff>
    </xdr:from>
    <xdr:to>
      <xdr:col>41</xdr:col>
      <xdr:colOff>50800</xdr:colOff>
      <xdr:row>38</xdr:row>
      <xdr:rowOff>128270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7815"/>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88878</xdr:rowOff>
    </xdr:from>
    <xdr:to>
      <xdr:col>55</xdr:col>
      <xdr:colOff>50800</xdr:colOff>
      <xdr:row>39</xdr:row>
      <xdr:rowOff>19028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9881</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73652</xdr:rowOff>
    </xdr:from>
    <xdr:to>
      <xdr:col>50</xdr:col>
      <xdr:colOff>165100</xdr:colOff>
      <xdr:row>39</xdr:row>
      <xdr:rowOff>3802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166379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81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66932</xdr:rowOff>
    </xdr:from>
    <xdr:to>
      <xdr:col>46</xdr:col>
      <xdr:colOff>38100</xdr:colOff>
      <xdr:row>38</xdr:row>
      <xdr:rowOff>168532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159659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74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71915</xdr:rowOff>
    </xdr:from>
    <xdr:to>
      <xdr:col>41</xdr:col>
      <xdr:colOff>101600</xdr:colOff>
      <xdr:row>39</xdr:row>
      <xdr:rowOff>2065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164642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7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170197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16382</xdr:rowOff>
    </xdr:from>
    <xdr:to>
      <xdr:col>55</xdr:col>
      <xdr:colOff>0</xdr:colOff>
      <xdr:row>58</xdr:row>
      <xdr:rowOff>53558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60482"/>
          <a:ext cx="838200" cy="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40806</xdr:rowOff>
    </xdr:from>
    <xdr:to>
      <xdr:col>50</xdr:col>
      <xdr:colOff>114300</xdr:colOff>
      <xdr:row>58</xdr:row>
      <xdr:rowOff>53558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4906"/>
          <a:ext cx="889000" cy="1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118097</xdr:rowOff>
    </xdr:from>
    <xdr:to>
      <xdr:col>45</xdr:col>
      <xdr:colOff>177800</xdr:colOff>
      <xdr:row>58</xdr:row>
      <xdr:rowOff>40806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90747"/>
          <a:ext cx="889000" cy="9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118097</xdr:rowOff>
    </xdr:from>
    <xdr:to>
      <xdr:col>41</xdr:col>
      <xdr:colOff>50800</xdr:colOff>
      <xdr:row>57</xdr:row>
      <xdr:rowOff>119331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9074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137032</xdr:rowOff>
    </xdr:from>
    <xdr:to>
      <xdr:col>55</xdr:col>
      <xdr:colOff>50800</xdr:colOff>
      <xdr:row>58</xdr:row>
      <xdr:rowOff>67182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115459</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2758</xdr:rowOff>
    </xdr:from>
    <xdr:to>
      <xdr:col>50</xdr:col>
      <xdr:colOff>165100</xdr:colOff>
      <xdr:row>58</xdr:row>
      <xdr:rowOff>104358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95485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3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161456</xdr:rowOff>
    </xdr:from>
    <xdr:to>
      <xdr:col>46</xdr:col>
      <xdr:colOff>38100</xdr:colOff>
      <xdr:row>58</xdr:row>
      <xdr:rowOff>91606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82733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67297</xdr:rowOff>
    </xdr:from>
    <xdr:to>
      <xdr:col>41</xdr:col>
      <xdr:colOff>101600</xdr:colOff>
      <xdr:row>57</xdr:row>
      <xdr:rowOff>168897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13974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1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68531</xdr:rowOff>
    </xdr:from>
    <xdr:to>
      <xdr:col>36</xdr:col>
      <xdr:colOff>165100</xdr:colOff>
      <xdr:row>57</xdr:row>
      <xdr:rowOff>170131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4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15208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1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170773</xdr:rowOff>
    </xdr:from>
    <xdr:to>
      <xdr:col>55</xdr:col>
      <xdr:colOff>0</xdr:colOff>
      <xdr:row>79</xdr:row>
      <xdr:rowOff>25699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43873"/>
          <a:ext cx="8382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170773</xdr:rowOff>
    </xdr:from>
    <xdr:to>
      <xdr:col>50</xdr:col>
      <xdr:colOff>114300</xdr:colOff>
      <xdr:row>79</xdr:row>
      <xdr:rowOff>25329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43873"/>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25329</xdr:rowOff>
    </xdr:from>
    <xdr:to>
      <xdr:col>45</xdr:col>
      <xdr:colOff>177800</xdr:colOff>
      <xdr:row>79</xdr:row>
      <xdr:rowOff>33736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69879"/>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33730</xdr:rowOff>
    </xdr:from>
    <xdr:to>
      <xdr:col>41</xdr:col>
      <xdr:colOff>50800</xdr:colOff>
      <xdr:row>79</xdr:row>
      <xdr:rowOff>33736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78280"/>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146349</xdr:rowOff>
    </xdr:from>
    <xdr:to>
      <xdr:col>55</xdr:col>
      <xdr:colOff>50800</xdr:colOff>
      <xdr:row>79</xdr:row>
      <xdr:rowOff>76499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61276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119973</xdr:rowOff>
    </xdr:from>
    <xdr:to>
      <xdr:col>50</xdr:col>
      <xdr:colOff>165100</xdr:colOff>
      <xdr:row>79</xdr:row>
      <xdr:rowOff>50123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41250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145979</xdr:rowOff>
    </xdr:from>
    <xdr:to>
      <xdr:col>46</xdr:col>
      <xdr:colOff>38100</xdr:colOff>
      <xdr:row>79</xdr:row>
      <xdr:rowOff>76129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67256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1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154386</xdr:rowOff>
    </xdr:from>
    <xdr:to>
      <xdr:col>41</xdr:col>
      <xdr:colOff>101600</xdr:colOff>
      <xdr:row>79</xdr:row>
      <xdr:rowOff>84536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75663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154380</xdr:rowOff>
    </xdr:from>
    <xdr:to>
      <xdr:col>36</xdr:col>
      <xdr:colOff>165100</xdr:colOff>
      <xdr:row>79</xdr:row>
      <xdr:rowOff>84530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75657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120647</xdr:rowOff>
    </xdr:from>
    <xdr:to>
      <xdr:col>55</xdr:col>
      <xdr:colOff>0</xdr:colOff>
      <xdr:row>97</xdr:row>
      <xdr:rowOff>125394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51297"/>
          <a:ext cx="8382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117456</xdr:rowOff>
    </xdr:from>
    <xdr:to>
      <xdr:col>50</xdr:col>
      <xdr:colOff>114300</xdr:colOff>
      <xdr:row>97</xdr:row>
      <xdr:rowOff>120647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48106"/>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110220</xdr:rowOff>
    </xdr:from>
    <xdr:to>
      <xdr:col>45</xdr:col>
      <xdr:colOff>177800</xdr:colOff>
      <xdr:row>97</xdr:row>
      <xdr:rowOff>117456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40870"/>
          <a:ext cx="8890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110220</xdr:rowOff>
    </xdr:from>
    <xdr:to>
      <xdr:col>41</xdr:col>
      <xdr:colOff>50800</xdr:colOff>
      <xdr:row>97</xdr:row>
      <xdr:rowOff>110595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40870"/>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74594</xdr:rowOff>
    </xdr:from>
    <xdr:to>
      <xdr:col>55</xdr:col>
      <xdr:colOff>50800</xdr:colOff>
      <xdr:row>98</xdr:row>
      <xdr:rowOff>4744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69847</xdr:rowOff>
    </xdr:from>
    <xdr:to>
      <xdr:col>50</xdr:col>
      <xdr:colOff>165100</xdr:colOff>
      <xdr:row>97</xdr:row>
      <xdr:rowOff>171447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162574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66656</xdr:rowOff>
    </xdr:from>
    <xdr:to>
      <xdr:col>46</xdr:col>
      <xdr:colOff>38100</xdr:colOff>
      <xdr:row>97</xdr:row>
      <xdr:rowOff>168256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159383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9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59420</xdr:rowOff>
    </xdr:from>
    <xdr:to>
      <xdr:col>41</xdr:col>
      <xdr:colOff>101600</xdr:colOff>
      <xdr:row>97</xdr:row>
      <xdr:rowOff>161020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152147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78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59795</xdr:rowOff>
    </xdr:from>
    <xdr:to>
      <xdr:col>36</xdr:col>
      <xdr:colOff>165100</xdr:colOff>
      <xdr:row>97</xdr:row>
      <xdr:rowOff>161395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152522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8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98704</xdr:rowOff>
    </xdr:from>
    <xdr:to>
      <xdr:col>85</xdr:col>
      <xdr:colOff>127000</xdr:colOff>
      <xdr:row>37</xdr:row>
      <xdr:rowOff>47376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585104"/>
          <a:ext cx="838200" cy="8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47376</xdr:rowOff>
    </xdr:from>
    <xdr:to>
      <xdr:col>81</xdr:col>
      <xdr:colOff>50800</xdr:colOff>
      <xdr:row>37</xdr:row>
      <xdr:rowOff>157996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91026"/>
          <a:ext cx="889000" cy="1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157996</xdr:rowOff>
    </xdr:from>
    <xdr:to>
      <xdr:col>76</xdr:col>
      <xdr:colOff>114300</xdr:colOff>
      <xdr:row>37</xdr:row>
      <xdr:rowOff>160129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01646"/>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160129</xdr:rowOff>
    </xdr:from>
    <xdr:to>
      <xdr:col>71</xdr:col>
      <xdr:colOff>177800</xdr:colOff>
      <xdr:row>38</xdr:row>
      <xdr:rowOff>35908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03779"/>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47904</xdr:rowOff>
    </xdr:from>
    <xdr:to>
      <xdr:col>85</xdr:col>
      <xdr:colOff>177800</xdr:colOff>
      <xdr:row>32</xdr:row>
      <xdr:rowOff>149504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53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70781</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3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168026</xdr:rowOff>
    </xdr:from>
    <xdr:to>
      <xdr:col>81</xdr:col>
      <xdr:colOff>101600</xdr:colOff>
      <xdr:row>37</xdr:row>
      <xdr:rowOff>98176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114703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107196</xdr:rowOff>
    </xdr:from>
    <xdr:to>
      <xdr:col>76</xdr:col>
      <xdr:colOff>165100</xdr:colOff>
      <xdr:row>38</xdr:row>
      <xdr:rowOff>37346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28473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109329</xdr:rowOff>
    </xdr:from>
    <xdr:to>
      <xdr:col>72</xdr:col>
      <xdr:colOff>38100</xdr:colOff>
      <xdr:row>38</xdr:row>
      <xdr:rowOff>39480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529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30606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4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156558</xdr:rowOff>
    </xdr:from>
    <xdr:to>
      <xdr:col>67</xdr:col>
      <xdr:colOff>101600</xdr:colOff>
      <xdr:row>38</xdr:row>
      <xdr:rowOff>86708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77835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75740</xdr:rowOff>
    </xdr:from>
    <xdr:to>
      <xdr:col>85</xdr:col>
      <xdr:colOff>127000</xdr:colOff>
      <xdr:row>57</xdr:row>
      <xdr:rowOff>93443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48390"/>
          <a:ext cx="8382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75740</xdr:rowOff>
    </xdr:from>
    <xdr:to>
      <xdr:col>81</xdr:col>
      <xdr:colOff>50800</xdr:colOff>
      <xdr:row>57</xdr:row>
      <xdr:rowOff>103110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48390"/>
          <a:ext cx="889000" cy="2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67590</xdr:rowOff>
    </xdr:from>
    <xdr:to>
      <xdr:col>76</xdr:col>
      <xdr:colOff>114300</xdr:colOff>
      <xdr:row>57</xdr:row>
      <xdr:rowOff>103110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40240"/>
          <a:ext cx="889000" cy="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67590</xdr:rowOff>
    </xdr:from>
    <xdr:to>
      <xdr:col>71</xdr:col>
      <xdr:colOff>177800</xdr:colOff>
      <xdr:row>57</xdr:row>
      <xdr:rowOff>104658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40240"/>
          <a:ext cx="889000" cy="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42643</xdr:rowOff>
    </xdr:from>
    <xdr:to>
      <xdr:col>85</xdr:col>
      <xdr:colOff>177800</xdr:colOff>
      <xdr:row>57</xdr:row>
      <xdr:rowOff>144243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1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129020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3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24940</xdr:rowOff>
    </xdr:from>
    <xdr:to>
      <xdr:col>81</xdr:col>
      <xdr:colOff>101600</xdr:colOff>
      <xdr:row>57</xdr:row>
      <xdr:rowOff>126540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117667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9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52310</xdr:rowOff>
    </xdr:from>
    <xdr:to>
      <xdr:col>76</xdr:col>
      <xdr:colOff>165100</xdr:colOff>
      <xdr:row>57</xdr:row>
      <xdr:rowOff>153910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145037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16790</xdr:rowOff>
    </xdr:from>
    <xdr:to>
      <xdr:col>72</xdr:col>
      <xdr:colOff>38100</xdr:colOff>
      <xdr:row>57</xdr:row>
      <xdr:rowOff>118390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109517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8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53858</xdr:rowOff>
    </xdr:from>
    <xdr:to>
      <xdr:col>67</xdr:col>
      <xdr:colOff>101600</xdr:colOff>
      <xdr:row>57</xdr:row>
      <xdr:rowOff>155458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2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146585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39672</xdr:rowOff>
    </xdr:from>
    <xdr:to>
      <xdr:col>85</xdr:col>
      <xdr:colOff>127000</xdr:colOff>
      <xdr:row>78</xdr:row>
      <xdr:rowOff>102402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12772"/>
          <a:ext cx="838200" cy="6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55578</xdr:rowOff>
    </xdr:from>
    <xdr:to>
      <xdr:col>81</xdr:col>
      <xdr:colOff>50800</xdr:colOff>
      <xdr:row>78</xdr:row>
      <xdr:rowOff>102402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28678"/>
          <a:ext cx="889000" cy="4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23657</xdr:rowOff>
    </xdr:from>
    <xdr:to>
      <xdr:col>76</xdr:col>
      <xdr:colOff>114300</xdr:colOff>
      <xdr:row>78</xdr:row>
      <xdr:rowOff>55578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96757"/>
          <a:ext cx="889000" cy="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23657</xdr:rowOff>
    </xdr:from>
    <xdr:to>
      <xdr:col>71</xdr:col>
      <xdr:colOff>177800</xdr:colOff>
      <xdr:row>78</xdr:row>
      <xdr:rowOff>68821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96757"/>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160322</xdr:rowOff>
    </xdr:from>
    <xdr:to>
      <xdr:col>85</xdr:col>
      <xdr:colOff>177800</xdr:colOff>
      <xdr:row>78</xdr:row>
      <xdr:rowOff>90472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119699</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4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51602</xdr:rowOff>
    </xdr:from>
    <xdr:to>
      <xdr:col>81</xdr:col>
      <xdr:colOff>101600</xdr:colOff>
      <xdr:row>78</xdr:row>
      <xdr:rowOff>153202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144329</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4778</xdr:rowOff>
    </xdr:from>
    <xdr:to>
      <xdr:col>76</xdr:col>
      <xdr:colOff>165100</xdr:colOff>
      <xdr:row>78</xdr:row>
      <xdr:rowOff>106378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122905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144307</xdr:rowOff>
    </xdr:from>
    <xdr:to>
      <xdr:col>72</xdr:col>
      <xdr:colOff>38100</xdr:colOff>
      <xdr:row>78</xdr:row>
      <xdr:rowOff>74457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90984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18021</xdr:rowOff>
    </xdr:from>
    <xdr:to>
      <xdr:col>67</xdr:col>
      <xdr:colOff>101600</xdr:colOff>
      <xdr:row>78</xdr:row>
      <xdr:rowOff>119621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9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136148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55804</xdr:rowOff>
    </xdr:from>
    <xdr:to>
      <xdr:col>85</xdr:col>
      <xdr:colOff>127000</xdr:colOff>
      <xdr:row>96</xdr:row>
      <xdr:rowOff>69447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15004"/>
          <a:ext cx="838200" cy="1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69211</xdr:rowOff>
    </xdr:from>
    <xdr:to>
      <xdr:col>81</xdr:col>
      <xdr:colOff>50800</xdr:colOff>
      <xdr:row>96</xdr:row>
      <xdr:rowOff>69447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528411"/>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69211</xdr:rowOff>
    </xdr:from>
    <xdr:to>
      <xdr:col>76</xdr:col>
      <xdr:colOff>114300</xdr:colOff>
      <xdr:row>96</xdr:row>
      <xdr:rowOff>98813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528411"/>
          <a:ext cx="889000" cy="2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98813</xdr:rowOff>
    </xdr:from>
    <xdr:to>
      <xdr:col>71</xdr:col>
      <xdr:colOff>177800</xdr:colOff>
      <xdr:row>96</xdr:row>
      <xdr:rowOff>100620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558013"/>
          <a:ext cx="889000" cy="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5004</xdr:rowOff>
    </xdr:from>
    <xdr:to>
      <xdr:col>85</xdr:col>
      <xdr:colOff>177800</xdr:colOff>
      <xdr:row>96</xdr:row>
      <xdr:rowOff>106604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27881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1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18647</xdr:rowOff>
    </xdr:from>
    <xdr:to>
      <xdr:col>81</xdr:col>
      <xdr:colOff>101600</xdr:colOff>
      <xdr:row>96</xdr:row>
      <xdr:rowOff>120247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4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136774</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5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18411</xdr:rowOff>
    </xdr:from>
    <xdr:to>
      <xdr:col>76</xdr:col>
      <xdr:colOff>165100</xdr:colOff>
      <xdr:row>96</xdr:row>
      <xdr:rowOff>120011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136538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5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48013</xdr:rowOff>
    </xdr:from>
    <xdr:to>
      <xdr:col>72</xdr:col>
      <xdr:colOff>38100</xdr:colOff>
      <xdr:row>96</xdr:row>
      <xdr:rowOff>149613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166140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28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49820</xdr:rowOff>
    </xdr:from>
    <xdr:to>
      <xdr:col>67</xdr:col>
      <xdr:colOff>101600</xdr:colOff>
      <xdr:row>96</xdr:row>
      <xdr:rowOff>151420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167947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28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消防費の大きな増加は防災拠点整備事業によるものが主である。総務費の減少は大和荘建替事業が終了したことやコロナ対策ための特別定額給付金事業がなかったことによる減少が大きい。</a:t>
          </a:r>
        </a:p>
        <a:p>
          <a:r>
            <a:rPr kumimoji="1" lang="ja-JP" altLang="en-US" sz="1300">
              <a:latin typeface="ＭＳ Ｐゴシック" panose="020B0600070205080204" pitchFamily="50" charset="-128"/>
              <a:ea typeface="ＭＳ Ｐゴシック" panose="020B0600070205080204" pitchFamily="50" charset="-128"/>
            </a:rPr>
            <a:t>商工費の減少はコロナ対策関係の補助金の減及び町民カード利活用事業の減が主たる要因である。また豪雨災害があったため、災害復旧費も増加している。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普通交付税の追加交付や令和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引き続いての新型コロナウイルス感染症拡大に伴う交付金と、通常支出する業務の縮減や効率化により財政調整基金の取り崩しを行わない運営が可能となった。令和３年度も同様の状況となっている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年度以降基金の取り崩しての予算編成が続く見通しである。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全ては黒字となった。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09_&#36001;&#25919;&#29366;&#27841;&#36039;&#26009;&#38598;&#65288;&#36001;&#25919;&#19968;&#35239;&#34920;&#12289;&#27604;&#36611;&#20998;&#26512;&#34920;&#65289;/R4&#65288;R3&#27770;&#31639;&#65289;/02_9&#26376;&#20844;&#34920;&#20998;/05_HP&#26356;&#26032;/&#26368;&#32066;&#36001;&#25919;&#29366;&#27841;&#36039;&#26009;&#38598;/&#12304;&#36001;&#25919;&#29366;&#27841;&#36039;&#26009;&#38598;&#12305;_324485_&#32654;&#37111;&#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75.599999999999994</v>
          </cell>
          <cell r="BX51">
            <v>83.5</v>
          </cell>
          <cell r="CF51">
            <v>81.5</v>
          </cell>
          <cell r="CN51">
            <v>84.7</v>
          </cell>
          <cell r="CV51">
            <v>89.7</v>
          </cell>
        </row>
        <row r="53">
          <cell r="BP53">
            <v>57.9</v>
          </cell>
          <cell r="BX53">
            <v>56.5</v>
          </cell>
          <cell r="CF53">
            <v>57.4</v>
          </cell>
          <cell r="CN53">
            <v>58.2</v>
          </cell>
          <cell r="CV53">
            <v>59</v>
          </cell>
        </row>
        <row r="55">
          <cell r="AN55" t="str">
            <v>類似団体内平均値</v>
          </cell>
          <cell r="BP55">
            <v>0</v>
          </cell>
          <cell r="BX55">
            <v>0</v>
          </cell>
          <cell r="CF55">
            <v>0</v>
          </cell>
          <cell r="CN55">
            <v>0</v>
          </cell>
          <cell r="CV55">
            <v>0</v>
          </cell>
        </row>
        <row r="57">
          <cell r="BP57">
            <v>58.2</v>
          </cell>
          <cell r="BX57">
            <v>59.4</v>
          </cell>
          <cell r="CF57">
            <v>60.4</v>
          </cell>
          <cell r="CN57">
            <v>61.5</v>
          </cell>
          <cell r="CV57">
            <v>61</v>
          </cell>
        </row>
        <row r="72">
          <cell r="BP72" t="str">
            <v>H29</v>
          </cell>
          <cell r="BX72" t="str">
            <v>H30</v>
          </cell>
          <cell r="CF72" t="str">
            <v>R01</v>
          </cell>
          <cell r="CN72" t="str">
            <v>R02</v>
          </cell>
          <cell r="CV72" t="str">
            <v>R03</v>
          </cell>
        </row>
        <row r="73">
          <cell r="AN73" t="str">
            <v>当該団体値</v>
          </cell>
          <cell r="BP73">
            <v>75.599999999999994</v>
          </cell>
          <cell r="BX73">
            <v>83.5</v>
          </cell>
          <cell r="CF73">
            <v>81.5</v>
          </cell>
          <cell r="CN73">
            <v>84.7</v>
          </cell>
          <cell r="CV73">
            <v>89.7</v>
          </cell>
        </row>
        <row r="75">
          <cell r="BP75">
            <v>12.4</v>
          </cell>
          <cell r="BX75">
            <v>11.9</v>
          </cell>
          <cell r="CF75">
            <v>11.8</v>
          </cell>
          <cell r="CN75">
            <v>12.4</v>
          </cell>
          <cell r="CV75">
            <v>12.3</v>
          </cell>
        </row>
        <row r="77">
          <cell r="AN77" t="str">
            <v>類似団体内平均値</v>
          </cell>
          <cell r="BP77">
            <v>0</v>
          </cell>
          <cell r="BX77">
            <v>0</v>
          </cell>
          <cell r="CF77">
            <v>0</v>
          </cell>
          <cell r="CN77">
            <v>0</v>
          </cell>
          <cell r="CV77">
            <v>0</v>
          </cell>
        </row>
        <row r="79">
          <cell r="BP79">
            <v>7.1</v>
          </cell>
          <cell r="BX79">
            <v>7.4</v>
          </cell>
          <cell r="CF79">
            <v>7.4</v>
          </cell>
          <cell r="CN79">
            <v>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2" workbookViewId="0">
      <selection activeCell="AL55" sqref="AL55"/>
    </sheetView>
  </sheetViews>
  <sheetFormatPr defaultColWidth="0" defaultRowHeight="11" zeroHeight="1" x14ac:dyDescent="0.2"/>
  <cols>
    <col min="1" max="11" width="2.08984375" style="177" customWidth="1"/>
    <col min="12" max="12" width="2.1796875" style="177" customWidth="1"/>
    <col min="13" max="17" width="2.36328125" style="177" customWidth="1"/>
    <col min="18" max="119" width="2.08984375" style="177" customWidth="1"/>
    <col min="120" max="16384" width="0" style="177" hidden="1"/>
  </cols>
  <sheetData>
    <row r="1" spans="1:119" ht="33" customHeight="1" x14ac:dyDescent="0.2">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81</v>
      </c>
      <c r="C2" s="179"/>
      <c r="D2" s="180"/>
    </row>
    <row r="3" spans="1:119" ht="18.75" customHeight="1" thickBot="1" x14ac:dyDescent="0.25">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8460313</v>
      </c>
      <c r="BO4" s="452"/>
      <c r="BP4" s="452"/>
      <c r="BQ4" s="452"/>
      <c r="BR4" s="452"/>
      <c r="BS4" s="452"/>
      <c r="BT4" s="452"/>
      <c r="BU4" s="453"/>
      <c r="BV4" s="451">
        <v>7984738</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4.7</v>
      </c>
      <c r="CU4" s="592"/>
      <c r="CV4" s="592"/>
      <c r="CW4" s="592"/>
      <c r="CX4" s="592"/>
      <c r="CY4" s="592"/>
      <c r="CZ4" s="592"/>
      <c r="DA4" s="593"/>
      <c r="DB4" s="591">
        <v>2.4</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8235195</v>
      </c>
      <c r="BO5" s="423"/>
      <c r="BP5" s="423"/>
      <c r="BQ5" s="423"/>
      <c r="BR5" s="423"/>
      <c r="BS5" s="423"/>
      <c r="BT5" s="423"/>
      <c r="BU5" s="424"/>
      <c r="BV5" s="422">
        <v>7861894</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84.1</v>
      </c>
      <c r="CU5" s="420"/>
      <c r="CV5" s="420"/>
      <c r="CW5" s="420"/>
      <c r="CX5" s="420"/>
      <c r="CY5" s="420"/>
      <c r="CZ5" s="420"/>
      <c r="DA5" s="421"/>
      <c r="DB5" s="419">
        <v>92</v>
      </c>
      <c r="DC5" s="420"/>
      <c r="DD5" s="420"/>
      <c r="DE5" s="420"/>
      <c r="DF5" s="420"/>
      <c r="DG5" s="420"/>
      <c r="DH5" s="420"/>
      <c r="DI5" s="421"/>
    </row>
    <row r="6" spans="1:119" ht="18.75" customHeight="1" x14ac:dyDescent="0.2">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225118</v>
      </c>
      <c r="BO6" s="423"/>
      <c r="BP6" s="423"/>
      <c r="BQ6" s="423"/>
      <c r="BR6" s="423"/>
      <c r="BS6" s="423"/>
      <c r="BT6" s="423"/>
      <c r="BU6" s="424"/>
      <c r="BV6" s="422">
        <v>122844</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85.9</v>
      </c>
      <c r="CU6" s="566"/>
      <c r="CV6" s="566"/>
      <c r="CW6" s="566"/>
      <c r="CX6" s="566"/>
      <c r="CY6" s="566"/>
      <c r="CZ6" s="566"/>
      <c r="DA6" s="567"/>
      <c r="DB6" s="565">
        <v>94.4</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36982</v>
      </c>
      <c r="BO7" s="423"/>
      <c r="BP7" s="423"/>
      <c r="BQ7" s="423"/>
      <c r="BR7" s="423"/>
      <c r="BS7" s="423"/>
      <c r="BT7" s="423"/>
      <c r="BU7" s="424"/>
      <c r="BV7" s="422">
        <v>30785</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4022313</v>
      </c>
      <c r="CU7" s="423"/>
      <c r="CV7" s="423"/>
      <c r="CW7" s="423"/>
      <c r="CX7" s="423"/>
      <c r="CY7" s="423"/>
      <c r="CZ7" s="423"/>
      <c r="DA7" s="424"/>
      <c r="DB7" s="422">
        <v>3783694</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94</v>
      </c>
      <c r="AV8" s="481"/>
      <c r="AW8" s="481"/>
      <c r="AX8" s="481"/>
      <c r="AY8" s="436" t="s">
        <v>110</v>
      </c>
      <c r="AZ8" s="437"/>
      <c r="BA8" s="437"/>
      <c r="BB8" s="437"/>
      <c r="BC8" s="437"/>
      <c r="BD8" s="437"/>
      <c r="BE8" s="437"/>
      <c r="BF8" s="437"/>
      <c r="BG8" s="437"/>
      <c r="BH8" s="437"/>
      <c r="BI8" s="437"/>
      <c r="BJ8" s="437"/>
      <c r="BK8" s="437"/>
      <c r="BL8" s="437"/>
      <c r="BM8" s="438"/>
      <c r="BN8" s="422">
        <v>188136</v>
      </c>
      <c r="BO8" s="423"/>
      <c r="BP8" s="423"/>
      <c r="BQ8" s="423"/>
      <c r="BR8" s="423"/>
      <c r="BS8" s="423"/>
      <c r="BT8" s="423"/>
      <c r="BU8" s="424"/>
      <c r="BV8" s="422">
        <v>92059</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0.14000000000000001</v>
      </c>
      <c r="CU8" s="526"/>
      <c r="CV8" s="526"/>
      <c r="CW8" s="526"/>
      <c r="CX8" s="526"/>
      <c r="CY8" s="526"/>
      <c r="CZ8" s="526"/>
      <c r="DA8" s="527"/>
      <c r="DB8" s="525">
        <v>0.14000000000000001</v>
      </c>
      <c r="DC8" s="526"/>
      <c r="DD8" s="526"/>
      <c r="DE8" s="526"/>
      <c r="DF8" s="526"/>
      <c r="DG8" s="526"/>
      <c r="DH8" s="526"/>
      <c r="DI8" s="527"/>
    </row>
    <row r="9" spans="1:119" ht="18.75" customHeight="1" thickBot="1" x14ac:dyDescent="0.25">
      <c r="A9" s="178"/>
      <c r="B9" s="554" t="s">
        <v>112</v>
      </c>
      <c r="C9" s="555"/>
      <c r="D9" s="555"/>
      <c r="E9" s="555"/>
      <c r="F9" s="555"/>
      <c r="G9" s="555"/>
      <c r="H9" s="555"/>
      <c r="I9" s="555"/>
      <c r="J9" s="555"/>
      <c r="K9" s="473"/>
      <c r="L9" s="556" t="s">
        <v>113</v>
      </c>
      <c r="M9" s="557"/>
      <c r="N9" s="557"/>
      <c r="O9" s="557"/>
      <c r="P9" s="557"/>
      <c r="Q9" s="558"/>
      <c r="R9" s="559">
        <v>4355</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96077</v>
      </c>
      <c r="BO9" s="423"/>
      <c r="BP9" s="423"/>
      <c r="BQ9" s="423"/>
      <c r="BR9" s="423"/>
      <c r="BS9" s="423"/>
      <c r="BT9" s="423"/>
      <c r="BU9" s="424"/>
      <c r="BV9" s="422">
        <v>47495</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22.4</v>
      </c>
      <c r="CU9" s="420"/>
      <c r="CV9" s="420"/>
      <c r="CW9" s="420"/>
      <c r="CX9" s="420"/>
      <c r="CY9" s="420"/>
      <c r="CZ9" s="420"/>
      <c r="DA9" s="421"/>
      <c r="DB9" s="419">
        <v>23.9</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119</v>
      </c>
      <c r="M10" s="379"/>
      <c r="N10" s="379"/>
      <c r="O10" s="379"/>
      <c r="P10" s="379"/>
      <c r="Q10" s="380"/>
      <c r="R10" s="375">
        <v>4900</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8</v>
      </c>
      <c r="BO10" s="423"/>
      <c r="BP10" s="423"/>
      <c r="BQ10" s="423"/>
      <c r="BR10" s="423"/>
      <c r="BS10" s="423"/>
      <c r="BT10" s="423"/>
      <c r="BU10" s="424"/>
      <c r="BV10" s="422">
        <v>96</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127</v>
      </c>
      <c r="AV11" s="481"/>
      <c r="AW11" s="481"/>
      <c r="AX11" s="481"/>
      <c r="AY11" s="436" t="s">
        <v>128</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129</v>
      </c>
      <c r="CE11" s="382"/>
      <c r="CF11" s="382"/>
      <c r="CG11" s="382"/>
      <c r="CH11" s="382"/>
      <c r="CI11" s="382"/>
      <c r="CJ11" s="382"/>
      <c r="CK11" s="382"/>
      <c r="CL11" s="382"/>
      <c r="CM11" s="382"/>
      <c r="CN11" s="382"/>
      <c r="CO11" s="382"/>
      <c r="CP11" s="382"/>
      <c r="CQ11" s="382"/>
      <c r="CR11" s="382"/>
      <c r="CS11" s="463"/>
      <c r="CT11" s="525" t="s">
        <v>130</v>
      </c>
      <c r="CU11" s="526"/>
      <c r="CV11" s="526"/>
      <c r="CW11" s="526"/>
      <c r="CX11" s="526"/>
      <c r="CY11" s="526"/>
      <c r="CZ11" s="526"/>
      <c r="DA11" s="527"/>
      <c r="DB11" s="525" t="s">
        <v>131</v>
      </c>
      <c r="DC11" s="526"/>
      <c r="DD11" s="526"/>
      <c r="DE11" s="526"/>
      <c r="DF11" s="526"/>
      <c r="DG11" s="526"/>
      <c r="DH11" s="526"/>
      <c r="DI11" s="527"/>
    </row>
    <row r="12" spans="1:119" ht="18.75" customHeight="1" x14ac:dyDescent="0.2">
      <c r="A12" s="178"/>
      <c r="B12" s="528" t="s">
        <v>132</v>
      </c>
      <c r="C12" s="529"/>
      <c r="D12" s="529"/>
      <c r="E12" s="529"/>
      <c r="F12" s="529"/>
      <c r="G12" s="529"/>
      <c r="H12" s="529"/>
      <c r="I12" s="529"/>
      <c r="J12" s="529"/>
      <c r="K12" s="530"/>
      <c r="L12" s="537" t="s">
        <v>133</v>
      </c>
      <c r="M12" s="538"/>
      <c r="N12" s="538"/>
      <c r="O12" s="538"/>
      <c r="P12" s="538"/>
      <c r="Q12" s="539"/>
      <c r="R12" s="540">
        <v>4353</v>
      </c>
      <c r="S12" s="541"/>
      <c r="T12" s="541"/>
      <c r="U12" s="541"/>
      <c r="V12" s="542"/>
      <c r="W12" s="543" t="s">
        <v>1</v>
      </c>
      <c r="X12" s="481"/>
      <c r="Y12" s="481"/>
      <c r="Z12" s="481"/>
      <c r="AA12" s="481"/>
      <c r="AB12" s="544"/>
      <c r="AC12" s="545" t="s">
        <v>134</v>
      </c>
      <c r="AD12" s="546"/>
      <c r="AE12" s="546"/>
      <c r="AF12" s="546"/>
      <c r="AG12" s="547"/>
      <c r="AH12" s="545" t="s">
        <v>135</v>
      </c>
      <c r="AI12" s="546"/>
      <c r="AJ12" s="546"/>
      <c r="AK12" s="546"/>
      <c r="AL12" s="548"/>
      <c r="AM12" s="479" t="s">
        <v>136</v>
      </c>
      <c r="AN12" s="379"/>
      <c r="AO12" s="379"/>
      <c r="AP12" s="379"/>
      <c r="AQ12" s="379"/>
      <c r="AR12" s="379"/>
      <c r="AS12" s="379"/>
      <c r="AT12" s="380"/>
      <c r="AU12" s="480" t="s">
        <v>94</v>
      </c>
      <c r="AV12" s="481"/>
      <c r="AW12" s="481"/>
      <c r="AX12" s="481"/>
      <c r="AY12" s="436" t="s">
        <v>137</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131</v>
      </c>
      <c r="CU12" s="526"/>
      <c r="CV12" s="526"/>
      <c r="CW12" s="526"/>
      <c r="CX12" s="526"/>
      <c r="CY12" s="526"/>
      <c r="CZ12" s="526"/>
      <c r="DA12" s="527"/>
      <c r="DB12" s="525" t="s">
        <v>139</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140</v>
      </c>
      <c r="N13" s="507"/>
      <c r="O13" s="507"/>
      <c r="P13" s="507"/>
      <c r="Q13" s="508"/>
      <c r="R13" s="509">
        <v>4336</v>
      </c>
      <c r="S13" s="510"/>
      <c r="T13" s="510"/>
      <c r="U13" s="510"/>
      <c r="V13" s="511"/>
      <c r="W13" s="512" t="s">
        <v>141</v>
      </c>
      <c r="X13" s="408"/>
      <c r="Y13" s="408"/>
      <c r="Z13" s="408"/>
      <c r="AA13" s="408"/>
      <c r="AB13" s="409"/>
      <c r="AC13" s="375">
        <v>265</v>
      </c>
      <c r="AD13" s="376"/>
      <c r="AE13" s="376"/>
      <c r="AF13" s="376"/>
      <c r="AG13" s="377"/>
      <c r="AH13" s="375">
        <v>370</v>
      </c>
      <c r="AI13" s="376"/>
      <c r="AJ13" s="376"/>
      <c r="AK13" s="376"/>
      <c r="AL13" s="435"/>
      <c r="AM13" s="479" t="s">
        <v>142</v>
      </c>
      <c r="AN13" s="379"/>
      <c r="AO13" s="379"/>
      <c r="AP13" s="379"/>
      <c r="AQ13" s="379"/>
      <c r="AR13" s="379"/>
      <c r="AS13" s="379"/>
      <c r="AT13" s="380"/>
      <c r="AU13" s="480" t="s">
        <v>143</v>
      </c>
      <c r="AV13" s="481"/>
      <c r="AW13" s="481"/>
      <c r="AX13" s="481"/>
      <c r="AY13" s="436" t="s">
        <v>144</v>
      </c>
      <c r="AZ13" s="437"/>
      <c r="BA13" s="437"/>
      <c r="BB13" s="437"/>
      <c r="BC13" s="437"/>
      <c r="BD13" s="437"/>
      <c r="BE13" s="437"/>
      <c r="BF13" s="437"/>
      <c r="BG13" s="437"/>
      <c r="BH13" s="437"/>
      <c r="BI13" s="437"/>
      <c r="BJ13" s="437"/>
      <c r="BK13" s="437"/>
      <c r="BL13" s="437"/>
      <c r="BM13" s="438"/>
      <c r="BN13" s="422">
        <v>96085</v>
      </c>
      <c r="BO13" s="423"/>
      <c r="BP13" s="423"/>
      <c r="BQ13" s="423"/>
      <c r="BR13" s="423"/>
      <c r="BS13" s="423"/>
      <c r="BT13" s="423"/>
      <c r="BU13" s="424"/>
      <c r="BV13" s="422">
        <v>47591</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12.3</v>
      </c>
      <c r="CU13" s="420"/>
      <c r="CV13" s="420"/>
      <c r="CW13" s="420"/>
      <c r="CX13" s="420"/>
      <c r="CY13" s="420"/>
      <c r="CZ13" s="420"/>
      <c r="DA13" s="421"/>
      <c r="DB13" s="419">
        <v>12.4</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146</v>
      </c>
      <c r="M14" s="549"/>
      <c r="N14" s="549"/>
      <c r="O14" s="549"/>
      <c r="P14" s="549"/>
      <c r="Q14" s="550"/>
      <c r="R14" s="509">
        <v>4499</v>
      </c>
      <c r="S14" s="510"/>
      <c r="T14" s="510"/>
      <c r="U14" s="510"/>
      <c r="V14" s="511"/>
      <c r="W14" s="513"/>
      <c r="X14" s="411"/>
      <c r="Y14" s="411"/>
      <c r="Z14" s="411"/>
      <c r="AA14" s="411"/>
      <c r="AB14" s="412"/>
      <c r="AC14" s="502">
        <v>13.4</v>
      </c>
      <c r="AD14" s="503"/>
      <c r="AE14" s="503"/>
      <c r="AF14" s="503"/>
      <c r="AG14" s="504"/>
      <c r="AH14" s="502">
        <v>16.2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9">
        <v>89.7</v>
      </c>
      <c r="CU14" s="520"/>
      <c r="CV14" s="520"/>
      <c r="CW14" s="520"/>
      <c r="CX14" s="520"/>
      <c r="CY14" s="520"/>
      <c r="CZ14" s="520"/>
      <c r="DA14" s="521"/>
      <c r="DB14" s="519">
        <v>84.7</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148</v>
      </c>
      <c r="N15" s="507"/>
      <c r="O15" s="507"/>
      <c r="P15" s="507"/>
      <c r="Q15" s="508"/>
      <c r="R15" s="509">
        <v>4482</v>
      </c>
      <c r="S15" s="510"/>
      <c r="T15" s="510"/>
      <c r="U15" s="510"/>
      <c r="V15" s="511"/>
      <c r="W15" s="512" t="s">
        <v>149</v>
      </c>
      <c r="X15" s="408"/>
      <c r="Y15" s="408"/>
      <c r="Z15" s="408"/>
      <c r="AA15" s="408"/>
      <c r="AB15" s="409"/>
      <c r="AC15" s="375">
        <v>426</v>
      </c>
      <c r="AD15" s="376"/>
      <c r="AE15" s="376"/>
      <c r="AF15" s="376"/>
      <c r="AG15" s="377"/>
      <c r="AH15" s="375">
        <v>512</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490654</v>
      </c>
      <c r="BO15" s="452"/>
      <c r="BP15" s="452"/>
      <c r="BQ15" s="452"/>
      <c r="BR15" s="452"/>
      <c r="BS15" s="452"/>
      <c r="BT15" s="452"/>
      <c r="BU15" s="453"/>
      <c r="BV15" s="451">
        <v>500274</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21.5</v>
      </c>
      <c r="AD16" s="503"/>
      <c r="AE16" s="503"/>
      <c r="AF16" s="503"/>
      <c r="AG16" s="504"/>
      <c r="AH16" s="502">
        <v>22.4</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3800539</v>
      </c>
      <c r="BO16" s="423"/>
      <c r="BP16" s="423"/>
      <c r="BQ16" s="423"/>
      <c r="BR16" s="423"/>
      <c r="BS16" s="423"/>
      <c r="BT16" s="423"/>
      <c r="BU16" s="424"/>
      <c r="BV16" s="422">
        <v>3585327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155</v>
      </c>
      <c r="N17" s="516"/>
      <c r="O17" s="516"/>
      <c r="P17" s="516"/>
      <c r="Q17" s="517"/>
      <c r="R17" s="499" t="s">
        <v>156</v>
      </c>
      <c r="S17" s="500"/>
      <c r="T17" s="500"/>
      <c r="U17" s="500"/>
      <c r="V17" s="501"/>
      <c r="W17" s="512" t="s">
        <v>157</v>
      </c>
      <c r="X17" s="408"/>
      <c r="Y17" s="408"/>
      <c r="Z17" s="408"/>
      <c r="AA17" s="408"/>
      <c r="AB17" s="409"/>
      <c r="AC17" s="375">
        <v>1292</v>
      </c>
      <c r="AD17" s="376"/>
      <c r="AE17" s="376"/>
      <c r="AF17" s="376"/>
      <c r="AG17" s="377"/>
      <c r="AH17" s="375">
        <v>1407</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593369</v>
      </c>
      <c r="BO17" s="423"/>
      <c r="BP17" s="423"/>
      <c r="BQ17" s="423"/>
      <c r="BR17" s="423"/>
      <c r="BS17" s="423"/>
      <c r="BT17" s="423"/>
      <c r="BU17" s="424"/>
      <c r="BV17" s="422">
        <v>604748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159</v>
      </c>
      <c r="C18" s="473"/>
      <c r="D18" s="473"/>
      <c r="E18" s="474"/>
      <c r="F18" s="474"/>
      <c r="G18" s="474"/>
      <c r="H18" s="474"/>
      <c r="I18" s="474"/>
      <c r="J18" s="474"/>
      <c r="K18" s="474"/>
      <c r="L18" s="475">
        <v>282.92</v>
      </c>
      <c r="M18" s="475"/>
      <c r="N18" s="475"/>
      <c r="O18" s="475"/>
      <c r="P18" s="475"/>
      <c r="Q18" s="475"/>
      <c r="R18" s="476"/>
      <c r="S18" s="476"/>
      <c r="T18" s="476"/>
      <c r="U18" s="476"/>
      <c r="V18" s="477"/>
      <c r="W18" s="493"/>
      <c r="X18" s="494"/>
      <c r="Y18" s="494"/>
      <c r="Z18" s="494"/>
      <c r="AA18" s="494"/>
      <c r="AB18" s="518"/>
      <c r="AC18" s="392">
        <v>65.2</v>
      </c>
      <c r="AD18" s="393"/>
      <c r="AE18" s="393"/>
      <c r="AF18" s="393"/>
      <c r="AG18" s="478"/>
      <c r="AH18" s="392">
        <v>61.5</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3422682</v>
      </c>
      <c r="BO18" s="423"/>
      <c r="BP18" s="423"/>
      <c r="BQ18" s="423"/>
      <c r="BR18" s="423"/>
      <c r="BS18" s="423"/>
      <c r="BT18" s="423"/>
      <c r="BU18" s="424"/>
      <c r="BV18" s="422">
        <v>3529369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161</v>
      </c>
      <c r="C19" s="473"/>
      <c r="D19" s="473"/>
      <c r="E19" s="474"/>
      <c r="F19" s="474"/>
      <c r="G19" s="474"/>
      <c r="H19" s="474"/>
      <c r="I19" s="474"/>
      <c r="J19" s="474"/>
      <c r="K19" s="474"/>
      <c r="L19" s="482">
        <v>15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4878413</v>
      </c>
      <c r="BO19" s="423"/>
      <c r="BP19" s="423"/>
      <c r="BQ19" s="423"/>
      <c r="BR19" s="423"/>
      <c r="BS19" s="423"/>
      <c r="BT19" s="423"/>
      <c r="BU19" s="424"/>
      <c r="BV19" s="422">
        <v>4592929</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163</v>
      </c>
      <c r="C20" s="473"/>
      <c r="D20" s="473"/>
      <c r="E20" s="474"/>
      <c r="F20" s="474"/>
      <c r="G20" s="474"/>
      <c r="H20" s="474"/>
      <c r="I20" s="474"/>
      <c r="J20" s="474"/>
      <c r="K20" s="474"/>
      <c r="L20" s="482">
        <v>1844</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10504061</v>
      </c>
      <c r="BO22" s="452"/>
      <c r="BP22" s="452"/>
      <c r="BQ22" s="452"/>
      <c r="BR22" s="452"/>
      <c r="BS22" s="452"/>
      <c r="BT22" s="452"/>
      <c r="BU22" s="453"/>
      <c r="BV22" s="451">
        <v>10165920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7662349</v>
      </c>
      <c r="BO23" s="423"/>
      <c r="BP23" s="423"/>
      <c r="BQ23" s="423"/>
      <c r="BR23" s="423"/>
      <c r="BS23" s="423"/>
      <c r="BT23" s="423"/>
      <c r="BU23" s="424"/>
      <c r="BV23" s="422">
        <v>6861835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173</v>
      </c>
      <c r="F24" s="379"/>
      <c r="G24" s="379"/>
      <c r="H24" s="379"/>
      <c r="I24" s="379"/>
      <c r="J24" s="379"/>
      <c r="K24" s="380"/>
      <c r="L24" s="375">
        <v>1</v>
      </c>
      <c r="M24" s="376"/>
      <c r="N24" s="376"/>
      <c r="O24" s="376"/>
      <c r="P24" s="377"/>
      <c r="Q24" s="375">
        <v>6937</v>
      </c>
      <c r="R24" s="376"/>
      <c r="S24" s="376"/>
      <c r="T24" s="376"/>
      <c r="U24" s="376"/>
      <c r="V24" s="377"/>
      <c r="W24" s="465"/>
      <c r="X24" s="402"/>
      <c r="Y24" s="403"/>
      <c r="Z24" s="378" t="s">
        <v>174</v>
      </c>
      <c r="AA24" s="379"/>
      <c r="AB24" s="379"/>
      <c r="AC24" s="379"/>
      <c r="AD24" s="379"/>
      <c r="AE24" s="379"/>
      <c r="AF24" s="379"/>
      <c r="AG24" s="380"/>
      <c r="AH24" s="375">
        <v>87</v>
      </c>
      <c r="AI24" s="376"/>
      <c r="AJ24" s="376"/>
      <c r="AK24" s="376"/>
      <c r="AL24" s="377"/>
      <c r="AM24" s="375">
        <v>267438</v>
      </c>
      <c r="AN24" s="376"/>
      <c r="AO24" s="376"/>
      <c r="AP24" s="376"/>
      <c r="AQ24" s="376"/>
      <c r="AR24" s="377"/>
      <c r="AS24" s="375">
        <v>3074</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8621535</v>
      </c>
      <c r="BO24" s="423"/>
      <c r="BP24" s="423"/>
      <c r="BQ24" s="423"/>
      <c r="BR24" s="423"/>
      <c r="BS24" s="423"/>
      <c r="BT24" s="423"/>
      <c r="BU24" s="424"/>
      <c r="BV24" s="422">
        <v>8178090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176</v>
      </c>
      <c r="F25" s="379"/>
      <c r="G25" s="379"/>
      <c r="H25" s="379"/>
      <c r="I25" s="379"/>
      <c r="J25" s="379"/>
      <c r="K25" s="380"/>
      <c r="L25" s="375">
        <v>1</v>
      </c>
      <c r="M25" s="376"/>
      <c r="N25" s="376"/>
      <c r="O25" s="376"/>
      <c r="P25" s="377"/>
      <c r="Q25" s="375">
        <v>6052</v>
      </c>
      <c r="R25" s="376"/>
      <c r="S25" s="376"/>
      <c r="T25" s="376"/>
      <c r="U25" s="376"/>
      <c r="V25" s="377"/>
      <c r="W25" s="465"/>
      <c r="X25" s="402"/>
      <c r="Y25" s="403"/>
      <c r="Z25" s="378" t="s">
        <v>177</v>
      </c>
      <c r="AA25" s="379"/>
      <c r="AB25" s="379"/>
      <c r="AC25" s="379"/>
      <c r="AD25" s="379"/>
      <c r="AE25" s="379"/>
      <c r="AF25" s="379"/>
      <c r="AG25" s="380"/>
      <c r="AH25" s="375" t="s">
        <v>178</v>
      </c>
      <c r="AI25" s="376"/>
      <c r="AJ25" s="376"/>
      <c r="AK25" s="376"/>
      <c r="AL25" s="377"/>
      <c r="AM25" s="375" t="s">
        <v>130</v>
      </c>
      <c r="AN25" s="376"/>
      <c r="AO25" s="376"/>
      <c r="AP25" s="376"/>
      <c r="AQ25" s="376"/>
      <c r="AR25" s="377"/>
      <c r="AS25" s="375" t="s">
        <v>131</v>
      </c>
      <c r="AT25" s="376"/>
      <c r="AU25" s="376"/>
      <c r="AV25" s="376"/>
      <c r="AW25" s="376"/>
      <c r="AX25" s="435"/>
      <c r="AY25" s="448" t="s">
        <v>179</v>
      </c>
      <c r="AZ25" s="449"/>
      <c r="BA25" s="449"/>
      <c r="BB25" s="449"/>
      <c r="BC25" s="449"/>
      <c r="BD25" s="449"/>
      <c r="BE25" s="449"/>
      <c r="BF25" s="449"/>
      <c r="BG25" s="449"/>
      <c r="BH25" s="449"/>
      <c r="BI25" s="449"/>
      <c r="BJ25" s="449"/>
      <c r="BK25" s="449"/>
      <c r="BL25" s="449"/>
      <c r="BM25" s="450"/>
      <c r="BN25" s="451">
        <v>236528</v>
      </c>
      <c r="BO25" s="452"/>
      <c r="BP25" s="452"/>
      <c r="BQ25" s="452"/>
      <c r="BR25" s="452"/>
      <c r="BS25" s="452"/>
      <c r="BT25" s="452"/>
      <c r="BU25" s="453"/>
      <c r="BV25" s="451">
        <v>53584</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180</v>
      </c>
      <c r="F26" s="379"/>
      <c r="G26" s="379"/>
      <c r="H26" s="379"/>
      <c r="I26" s="379"/>
      <c r="J26" s="379"/>
      <c r="K26" s="380"/>
      <c r="L26" s="375">
        <v>1</v>
      </c>
      <c r="M26" s="376"/>
      <c r="N26" s="376"/>
      <c r="O26" s="376"/>
      <c r="P26" s="377"/>
      <c r="Q26" s="375">
        <v>5339</v>
      </c>
      <c r="R26" s="376"/>
      <c r="S26" s="376"/>
      <c r="T26" s="376"/>
      <c r="U26" s="376"/>
      <c r="V26" s="377"/>
      <c r="W26" s="465"/>
      <c r="X26" s="402"/>
      <c r="Y26" s="403"/>
      <c r="Z26" s="378" t="s">
        <v>181</v>
      </c>
      <c r="AA26" s="433"/>
      <c r="AB26" s="433"/>
      <c r="AC26" s="433"/>
      <c r="AD26" s="433"/>
      <c r="AE26" s="433"/>
      <c r="AF26" s="433"/>
      <c r="AG26" s="434"/>
      <c r="AH26" s="375">
        <v>1</v>
      </c>
      <c r="AI26" s="376"/>
      <c r="AJ26" s="376"/>
      <c r="AK26" s="376"/>
      <c r="AL26" s="377"/>
      <c r="AM26" s="375" t="s">
        <v>182</v>
      </c>
      <c r="AN26" s="376"/>
      <c r="AO26" s="376"/>
      <c r="AP26" s="376"/>
      <c r="AQ26" s="376"/>
      <c r="AR26" s="377"/>
      <c r="AS26" s="375" t="s">
        <v>183</v>
      </c>
      <c r="AT26" s="376"/>
      <c r="AU26" s="376"/>
      <c r="AV26" s="376"/>
      <c r="AW26" s="376"/>
      <c r="AX26" s="435"/>
      <c r="AY26" s="462" t="s">
        <v>184</v>
      </c>
      <c r="AZ26" s="382"/>
      <c r="BA26" s="382"/>
      <c r="BB26" s="382"/>
      <c r="BC26" s="382"/>
      <c r="BD26" s="382"/>
      <c r="BE26" s="382"/>
      <c r="BF26" s="382"/>
      <c r="BG26" s="382"/>
      <c r="BH26" s="382"/>
      <c r="BI26" s="382"/>
      <c r="BJ26" s="382"/>
      <c r="BK26" s="382"/>
      <c r="BL26" s="382"/>
      <c r="BM26" s="463"/>
      <c r="BN26" s="422" t="s">
        <v>185</v>
      </c>
      <c r="BO26" s="423"/>
      <c r="BP26" s="423"/>
      <c r="BQ26" s="423"/>
      <c r="BR26" s="423"/>
      <c r="BS26" s="423"/>
      <c r="BT26" s="423"/>
      <c r="BU26" s="424"/>
      <c r="BV26" s="422" t="s">
        <v>178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186</v>
      </c>
      <c r="F27" s="379"/>
      <c r="G27" s="379"/>
      <c r="H27" s="379"/>
      <c r="I27" s="379"/>
      <c r="J27" s="379"/>
      <c r="K27" s="380"/>
      <c r="L27" s="375">
        <v>1</v>
      </c>
      <c r="M27" s="376"/>
      <c r="N27" s="376"/>
      <c r="O27" s="376"/>
      <c r="P27" s="377"/>
      <c r="Q27" s="375">
        <v>2933</v>
      </c>
      <c r="R27" s="376"/>
      <c r="S27" s="376"/>
      <c r="T27" s="376"/>
      <c r="U27" s="376"/>
      <c r="V27" s="377"/>
      <c r="W27" s="465"/>
      <c r="X27" s="402"/>
      <c r="Y27" s="403"/>
      <c r="Z27" s="378" t="s">
        <v>187</v>
      </c>
      <c r="AA27" s="379"/>
      <c r="AB27" s="379"/>
      <c r="AC27" s="379"/>
      <c r="AD27" s="379"/>
      <c r="AE27" s="379"/>
      <c r="AF27" s="379"/>
      <c r="AG27" s="380"/>
      <c r="AH27" s="375">
        <v>1</v>
      </c>
      <c r="AI27" s="376"/>
      <c r="AJ27" s="376"/>
      <c r="AK27" s="376"/>
      <c r="AL27" s="377"/>
      <c r="AM27" s="375" t="s">
        <v>188</v>
      </c>
      <c r="AN27" s="376"/>
      <c r="AO27" s="376"/>
      <c r="AP27" s="376"/>
      <c r="AQ27" s="376"/>
      <c r="AR27" s="377"/>
      <c r="AS27" s="375" t="s">
        <v>189</v>
      </c>
      <c r="AT27" s="376"/>
      <c r="AU27" s="376"/>
      <c r="AV27" s="376"/>
      <c r="AW27" s="376"/>
      <c r="AX27" s="435"/>
      <c r="AY27" s="459" t="s">
        <v>190</v>
      </c>
      <c r="AZ27" s="460"/>
      <c r="BA27" s="460"/>
      <c r="BB27" s="460"/>
      <c r="BC27" s="460"/>
      <c r="BD27" s="460"/>
      <c r="BE27" s="460"/>
      <c r="BF27" s="460"/>
      <c r="BG27" s="460"/>
      <c r="BH27" s="460"/>
      <c r="BI27" s="460"/>
      <c r="BJ27" s="460"/>
      <c r="BK27" s="460"/>
      <c r="BL27" s="460"/>
      <c r="BM27" s="461"/>
      <c r="BN27" s="456" t="s">
        <v>131</v>
      </c>
      <c r="BO27" s="457"/>
      <c r="BP27" s="457"/>
      <c r="BQ27" s="457"/>
      <c r="BR27" s="457"/>
      <c r="BS27" s="457"/>
      <c r="BT27" s="457"/>
      <c r="BU27" s="458"/>
      <c r="BV27" s="456" t="s">
        <v>185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191</v>
      </c>
      <c r="F28" s="379"/>
      <c r="G28" s="379"/>
      <c r="H28" s="379"/>
      <c r="I28" s="379"/>
      <c r="J28" s="379"/>
      <c r="K28" s="380"/>
      <c r="L28" s="375">
        <v>1</v>
      </c>
      <c r="M28" s="376"/>
      <c r="N28" s="376"/>
      <c r="O28" s="376"/>
      <c r="P28" s="377"/>
      <c r="Q28" s="375">
        <v>2444</v>
      </c>
      <c r="R28" s="376"/>
      <c r="S28" s="376"/>
      <c r="T28" s="376"/>
      <c r="U28" s="376"/>
      <c r="V28" s="377"/>
      <c r="W28" s="465"/>
      <c r="X28" s="402"/>
      <c r="Y28" s="403"/>
      <c r="Z28" s="378" t="s">
        <v>192</v>
      </c>
      <c r="AA28" s="379"/>
      <c r="AB28" s="379"/>
      <c r="AC28" s="379"/>
      <c r="AD28" s="379"/>
      <c r="AE28" s="379"/>
      <c r="AF28" s="379"/>
      <c r="AG28" s="380"/>
      <c r="AH28" s="375" t="s">
        <v>178</v>
      </c>
      <c r="AI28" s="376"/>
      <c r="AJ28" s="376"/>
      <c r="AK28" s="376"/>
      <c r="AL28" s="377"/>
      <c r="AM28" s="375" t="s">
        <v>178</v>
      </c>
      <c r="AN28" s="376"/>
      <c r="AO28" s="376"/>
      <c r="AP28" s="376"/>
      <c r="AQ28" s="376"/>
      <c r="AR28" s="377"/>
      <c r="AS28" s="375" t="s">
        <v>185</v>
      </c>
      <c r="AT28" s="376"/>
      <c r="AU28" s="376"/>
      <c r="AV28" s="376"/>
      <c r="AW28" s="376"/>
      <c r="AX28" s="435"/>
      <c r="AY28" s="439" t="s">
        <v>193</v>
      </c>
      <c r="AZ28" s="440"/>
      <c r="BA28" s="440"/>
      <c r="BB28" s="441"/>
      <c r="BC28" s="448" t="s">
        <v>48</v>
      </c>
      <c r="BD28" s="449"/>
      <c r="BE28" s="449"/>
      <c r="BF28" s="449"/>
      <c r="BG28" s="449"/>
      <c r="BH28" s="449"/>
      <c r="BI28" s="449"/>
      <c r="BJ28" s="449"/>
      <c r="BK28" s="449"/>
      <c r="BL28" s="449"/>
      <c r="BM28" s="450"/>
      <c r="BN28" s="451">
        <v>1073711</v>
      </c>
      <c r="BO28" s="452"/>
      <c r="BP28" s="452"/>
      <c r="BQ28" s="452"/>
      <c r="BR28" s="452"/>
      <c r="BS28" s="452"/>
      <c r="BT28" s="452"/>
      <c r="BU28" s="453"/>
      <c r="BV28" s="451">
        <v>1073703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194</v>
      </c>
      <c r="F29" s="379"/>
      <c r="G29" s="379"/>
      <c r="H29" s="379"/>
      <c r="I29" s="379"/>
      <c r="J29" s="379"/>
      <c r="K29" s="380"/>
      <c r="L29" s="375">
        <v>10</v>
      </c>
      <c r="M29" s="376"/>
      <c r="N29" s="376"/>
      <c r="O29" s="376"/>
      <c r="P29" s="377"/>
      <c r="Q29" s="375">
        <v>2047</v>
      </c>
      <c r="R29" s="376"/>
      <c r="S29" s="376"/>
      <c r="T29" s="376"/>
      <c r="U29" s="376"/>
      <c r="V29" s="377"/>
      <c r="W29" s="466"/>
      <c r="X29" s="467"/>
      <c r="Y29" s="468"/>
      <c r="Z29" s="378" t="s">
        <v>195</v>
      </c>
      <c r="AA29" s="379"/>
      <c r="AB29" s="379"/>
      <c r="AC29" s="379"/>
      <c r="AD29" s="379"/>
      <c r="AE29" s="379"/>
      <c r="AF29" s="379"/>
      <c r="AG29" s="380"/>
      <c r="AH29" s="375">
        <v>88</v>
      </c>
      <c r="AI29" s="376"/>
      <c r="AJ29" s="376"/>
      <c r="AK29" s="376"/>
      <c r="AL29" s="377"/>
      <c r="AM29" s="375">
        <v>270920</v>
      </c>
      <c r="AN29" s="376"/>
      <c r="AO29" s="376"/>
      <c r="AP29" s="376"/>
      <c r="AQ29" s="376"/>
      <c r="AR29" s="377"/>
      <c r="AS29" s="375">
        <v>3079</v>
      </c>
      <c r="AT29" s="376"/>
      <c r="AU29" s="376"/>
      <c r="AV29" s="376"/>
      <c r="AW29" s="376"/>
      <c r="AX29" s="435"/>
      <c r="AY29" s="442"/>
      <c r="AZ29" s="443"/>
      <c r="BA29" s="443"/>
      <c r="BB29" s="444"/>
      <c r="BC29" s="436" t="s">
        <v>196</v>
      </c>
      <c r="BD29" s="437"/>
      <c r="BE29" s="437"/>
      <c r="BF29" s="437"/>
      <c r="BG29" s="437"/>
      <c r="BH29" s="437"/>
      <c r="BI29" s="437"/>
      <c r="BJ29" s="437"/>
      <c r="BK29" s="437"/>
      <c r="BL29" s="437"/>
      <c r="BM29" s="438"/>
      <c r="BN29" s="422">
        <v>688543</v>
      </c>
      <c r="BO29" s="423"/>
      <c r="BP29" s="423"/>
      <c r="BQ29" s="423"/>
      <c r="BR29" s="423"/>
      <c r="BS29" s="423"/>
      <c r="BT29" s="423"/>
      <c r="BU29" s="424"/>
      <c r="BV29" s="422">
        <v>480290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197</v>
      </c>
      <c r="X30" s="390"/>
      <c r="Y30" s="390"/>
      <c r="Z30" s="390"/>
      <c r="AA30" s="390"/>
      <c r="AB30" s="390"/>
      <c r="AC30" s="390"/>
      <c r="AD30" s="390"/>
      <c r="AE30" s="390"/>
      <c r="AF30" s="390"/>
      <c r="AG30" s="391"/>
      <c r="AH30" s="392">
        <v>97.7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2311669</v>
      </c>
      <c r="BO30" s="457"/>
      <c r="BP30" s="457"/>
      <c r="BQ30" s="457"/>
      <c r="BR30" s="457"/>
      <c r="BS30" s="457"/>
      <c r="BT30" s="457"/>
      <c r="BU30" s="458"/>
      <c r="BV30" s="456">
        <v>2191994</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198</v>
      </c>
      <c r="D32" s="381"/>
      <c r="E32" s="381"/>
      <c r="F32" s="381"/>
      <c r="G32" s="381"/>
      <c r="H32" s="381"/>
      <c r="I32" s="381"/>
      <c r="J32" s="381"/>
      <c r="K32" s="381"/>
      <c r="L32" s="381"/>
      <c r="M32" s="381"/>
      <c r="N32" s="381"/>
      <c r="O32" s="381"/>
      <c r="P32" s="381"/>
      <c r="Q32" s="381"/>
      <c r="R32" s="381"/>
      <c r="S32" s="381"/>
      <c r="U32" s="382" t="s">
        <v>199</v>
      </c>
      <c r="V32" s="382"/>
      <c r="W32" s="382"/>
      <c r="X32" s="382"/>
      <c r="Y32" s="382"/>
      <c r="Z32" s="382"/>
      <c r="AA32" s="382"/>
      <c r="AB32" s="382"/>
      <c r="AC32" s="382"/>
      <c r="AD32" s="382"/>
      <c r="AE32" s="382"/>
      <c r="AF32" s="382"/>
      <c r="AG32" s="382"/>
      <c r="AH32" s="382"/>
      <c r="AI32" s="382"/>
      <c r="AJ32" s="382"/>
      <c r="AK32" s="382"/>
      <c r="AM32" s="382" t="s">
        <v>200</v>
      </c>
      <c r="AN32" s="382"/>
      <c r="AO32" s="382"/>
      <c r="AP32" s="382"/>
      <c r="AQ32" s="382"/>
      <c r="AR32" s="382"/>
      <c r="AS32" s="382"/>
      <c r="AT32" s="382"/>
      <c r="AU32" s="382"/>
      <c r="AV32" s="382"/>
      <c r="AW32" s="382"/>
      <c r="AX32" s="382"/>
      <c r="AY32" s="382"/>
      <c r="AZ32" s="382"/>
      <c r="BA32" s="382"/>
      <c r="BB32" s="382"/>
      <c r="BC32" s="382"/>
      <c r="BE32" s="382" t="s">
        <v>201</v>
      </c>
      <c r="BF32" s="382"/>
      <c r="BG32" s="382"/>
      <c r="BH32" s="382"/>
      <c r="BI32" s="382"/>
      <c r="BJ32" s="382"/>
      <c r="BK32" s="382"/>
      <c r="BL32" s="382"/>
      <c r="BM32" s="382"/>
      <c r="BN32" s="382"/>
      <c r="BO32" s="382"/>
      <c r="BP32" s="382"/>
      <c r="BQ32" s="382"/>
      <c r="BR32" s="382"/>
      <c r="BS32" s="382"/>
      <c r="BT32" s="382"/>
      <c r="BU32" s="382"/>
      <c r="BW32" s="382" t="s">
        <v>202</v>
      </c>
      <c r="BX32" s="382"/>
      <c r="BY32" s="382"/>
      <c r="BZ32" s="382"/>
      <c r="CA32" s="382"/>
      <c r="CB32" s="382"/>
      <c r="CC32" s="382"/>
      <c r="CD32" s="382"/>
      <c r="CE32" s="382"/>
      <c r="CF32" s="382"/>
      <c r="CG32" s="382"/>
      <c r="CH32" s="382"/>
      <c r="CI32" s="382"/>
      <c r="CJ32" s="382"/>
      <c r="CK32" s="382"/>
      <c r="CL32" s="382"/>
      <c r="CM32" s="382"/>
      <c r="CO32" s="382" t="s">
        <v>203</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204</v>
      </c>
      <c r="D33" s="374"/>
      <c r="E33" s="373" t="s">
        <v>205</v>
      </c>
      <c r="F33" s="373"/>
      <c r="G33" s="373"/>
      <c r="H33" s="373"/>
      <c r="I33" s="373"/>
      <c r="J33" s="373"/>
      <c r="K33" s="373"/>
      <c r="L33" s="373"/>
      <c r="M33" s="373"/>
      <c r="N33" s="373"/>
      <c r="O33" s="373"/>
      <c r="P33" s="373"/>
      <c r="Q33" s="373"/>
      <c r="R33" s="373"/>
      <c r="S33" s="373"/>
      <c r="T33" s="203"/>
      <c r="U33" s="374" t="s">
        <v>206</v>
      </c>
      <c r="V33" s="374"/>
      <c r="W33" s="373" t="s">
        <v>205</v>
      </c>
      <c r="X33" s="373"/>
      <c r="Y33" s="373"/>
      <c r="Z33" s="373"/>
      <c r="AA33" s="373"/>
      <c r="AB33" s="373"/>
      <c r="AC33" s="373"/>
      <c r="AD33" s="373"/>
      <c r="AE33" s="373"/>
      <c r="AF33" s="373"/>
      <c r="AG33" s="373"/>
      <c r="AH33" s="373"/>
      <c r="AI33" s="373"/>
      <c r="AJ33" s="373"/>
      <c r="AK33" s="373"/>
      <c r="AL33" s="203"/>
      <c r="AM33" s="374" t="s">
        <v>207</v>
      </c>
      <c r="AN33" s="374"/>
      <c r="AO33" s="373" t="s">
        <v>208</v>
      </c>
      <c r="AP33" s="373"/>
      <c r="AQ33" s="373"/>
      <c r="AR33" s="373"/>
      <c r="AS33" s="373"/>
      <c r="AT33" s="373"/>
      <c r="AU33" s="373"/>
      <c r="AV33" s="373"/>
      <c r="AW33" s="373"/>
      <c r="AX33" s="373"/>
      <c r="AY33" s="373"/>
      <c r="AZ33" s="373"/>
      <c r="BA33" s="373"/>
      <c r="BB33" s="373"/>
      <c r="BC33" s="373"/>
      <c r="BD33" s="204"/>
      <c r="BE33" s="373" t="s">
        <v>209</v>
      </c>
      <c r="BF33" s="373"/>
      <c r="BG33" s="373" t="s">
        <v>210</v>
      </c>
      <c r="BH33" s="373"/>
      <c r="BI33" s="373"/>
      <c r="BJ33" s="373"/>
      <c r="BK33" s="373"/>
      <c r="BL33" s="373"/>
      <c r="BM33" s="373"/>
      <c r="BN33" s="373"/>
      <c r="BO33" s="373"/>
      <c r="BP33" s="373"/>
      <c r="BQ33" s="373"/>
      <c r="BR33" s="373"/>
      <c r="BS33" s="373"/>
      <c r="BT33" s="373"/>
      <c r="BU33" s="373"/>
      <c r="BV33" s="204"/>
      <c r="BW33" s="374" t="s">
        <v>209</v>
      </c>
      <c r="BX33" s="374"/>
      <c r="BY33" s="373" t="s">
        <v>211</v>
      </c>
      <c r="BZ33" s="373"/>
      <c r="CA33" s="373"/>
      <c r="CB33" s="373"/>
      <c r="CC33" s="373"/>
      <c r="CD33" s="373"/>
      <c r="CE33" s="373"/>
      <c r="CF33" s="373"/>
      <c r="CG33" s="373"/>
      <c r="CH33" s="373"/>
      <c r="CI33" s="373"/>
      <c r="CJ33" s="373"/>
      <c r="CK33" s="373"/>
      <c r="CL33" s="373"/>
      <c r="CM33" s="373"/>
      <c r="CN33" s="203"/>
      <c r="CO33" s="374" t="s">
        <v>212</v>
      </c>
      <c r="CP33" s="374"/>
      <c r="CQ33" s="373" t="s">
        <v>213</v>
      </c>
      <c r="CR33" s="373"/>
      <c r="CS33" s="373"/>
      <c r="CT33" s="373"/>
      <c r="CU33" s="373"/>
      <c r="CV33" s="373"/>
      <c r="CW33" s="373"/>
      <c r="CX33" s="373"/>
      <c r="CY33" s="373"/>
      <c r="CZ33" s="373"/>
      <c r="DA33" s="373"/>
      <c r="DB33" s="373"/>
      <c r="DC33" s="373"/>
      <c r="DD33" s="373"/>
      <c r="DE33" s="373"/>
      <c r="DF33" s="203"/>
      <c r="DG33" s="372" t="s">
        <v>214</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7</v>
      </c>
      <c r="BF34" s="370"/>
      <c r="BG34" s="371" t="str">
        <f>IF('各会計、関係団体の財政状況及び健全化判断比率'!B31="","",'各会計、関係団体の財政状況及び健全化判断比率'!B31)</f>
        <v>簡易水道事業特別会計</v>
      </c>
      <c r="BH34" s="371"/>
      <c r="BI34" s="371"/>
      <c r="BJ34" s="371"/>
      <c r="BK34" s="371"/>
      <c r="BL34" s="371"/>
      <c r="BM34" s="371"/>
      <c r="BN34" s="371"/>
      <c r="BO34" s="371"/>
      <c r="BP34" s="371"/>
      <c r="BQ34" s="371"/>
      <c r="BR34" s="371"/>
      <c r="BS34" s="371"/>
      <c r="BT34" s="371"/>
      <c r="BU34" s="371"/>
      <c r="BV34" s="178"/>
      <c r="BW34" s="370" t="str">
        <f>IF(BY34="","",MAX(C34:D43,U34:V43,AM34:AN43,BE34:BF43)+1)</f>
        <v/>
      </c>
      <c r="BX34" s="370"/>
      <c r="BY34" s="371" t="str">
        <f>IF('各会計、関係団体の財政状況及び健全化判断比率'!B68="","",'各会計、関係団体の財政状況及び健全化判断比率'!B68)</f>
        <v/>
      </c>
      <c r="BZ34" s="371"/>
      <c r="CA34" s="371"/>
      <c r="CB34" s="371"/>
      <c r="CC34" s="371"/>
      <c r="CD34" s="371"/>
      <c r="CE34" s="371"/>
      <c r="CF34" s="371"/>
      <c r="CG34" s="371"/>
      <c r="CH34" s="371"/>
      <c r="CI34" s="371"/>
      <c r="CJ34" s="371"/>
      <c r="CK34" s="371"/>
      <c r="CL34" s="371"/>
      <c r="CM34" s="371"/>
      <c r="CN34" s="178"/>
      <c r="CO34" s="370">
        <f>IF(CQ34="","",MAX(C34:D43,U34:V43,AM34:AN43,BE34:BF43,BW34:BX43)+1)</f>
        <v>9</v>
      </c>
      <c r="CP34" s="370"/>
      <c r="CQ34" s="371" t="str">
        <f>IF('各会計、関係団体の財政状況及び健全化判断比率'!BS7="","",'各会計、関係団体の財政状況及び健全化判断比率'!BS7)</f>
        <v>グリーンロードだいわ</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f>IF(E35="","",C34+1)</f>
        <v>2</v>
      </c>
      <c r="D35" s="370"/>
      <c r="E35" s="371" t="str">
        <f>IF('各会計、関係団体の財政状況及び健全化判断比率'!B8="","",'各会計、関係団体の財政状況及び健全化判断比率'!B8)</f>
        <v>住宅新築資金等貸付事業特別会計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国民健康保険診療所特別会計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8</v>
      </c>
      <c r="BF35" s="370"/>
      <c r="BG35" s="371" t="str">
        <f>IF('各会計、関係団体の財政状況及び健全化判断比率'!B32="","",'各会計、関係団体の財政状況及び健全化判断比率'!B32)</f>
        <v>下水道事業特別会計</v>
      </c>
      <c r="BH35" s="371"/>
      <c r="BI35" s="371"/>
      <c r="BJ35" s="371"/>
      <c r="BK35" s="371"/>
      <c r="BL35" s="371"/>
      <c r="BM35" s="371"/>
      <c r="BN35" s="371"/>
      <c r="BO35" s="371"/>
      <c r="BP35" s="371"/>
      <c r="BQ35" s="371"/>
      <c r="BR35" s="371"/>
      <c r="BS35" s="371"/>
      <c r="BT35" s="371"/>
      <c r="BU35" s="371"/>
      <c r="BV35" s="178"/>
      <c r="BW35" s="370" t="str">
        <f t="shared" ref="BW35:BW43" si="2">IF(BY35="","",BW34+1)</f>
        <v/>
      </c>
      <c r="BX35" s="370"/>
      <c r="BY35" s="371" t="str">
        <f>IF('各会計、関係団体の財政状況及び健全化判断比率'!B69="","",'各会計、関係団体の財政状況及び健全化判断比率'!B69)</f>
        <v/>
      </c>
      <c r="BZ35" s="371"/>
      <c r="CA35" s="371"/>
      <c r="CB35" s="371"/>
      <c r="CC35" s="371"/>
      <c r="CD35" s="371"/>
      <c r="CE35" s="371"/>
      <c r="CF35" s="371"/>
      <c r="CG35" s="371"/>
      <c r="CH35" s="371"/>
      <c r="CI35" s="371"/>
      <c r="CJ35" s="371"/>
      <c r="CK35" s="371"/>
      <c r="CL35" s="371"/>
      <c r="CM35" s="371"/>
      <c r="CN35" s="178"/>
      <c r="CO35" s="370">
        <f t="shared" ref="CO35:CO43" si="3">IF(CQ35="","",CO34+1)</f>
        <v>10</v>
      </c>
      <c r="CP35" s="370"/>
      <c r="CQ35" s="371" t="str">
        <f>IF('各会計、関係団体の財政状況及び健全化判断比率'!BS8="","",'各会計、関係団体の財政状況及び健全化判断比率'!BS8)</f>
        <v>美郷町開発公社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f>IF(E36="","",C35+1)</f>
        <v>3</v>
      </c>
      <c r="D36" s="370"/>
      <c r="E36" s="371" t="str">
        <f>IF('各会計、関係団体の財政状況及び健全化判断比率'!B9="","",'各会計、関係団体の財政状況及び健全化判断比率'!B9)</f>
        <v>君谷診療所特別会計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t="str">
        <f t="shared" si="2"/>
        <v/>
      </c>
      <c r="BX36" s="370"/>
      <c r="BY36" s="371" t="str">
        <f>IF('各会計、関係団体の財政状況及び健全化判断比率'!B70="","",'各会計、関係団体の財政状況及び健全化判断比率'!B70)</f>
        <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215</v>
      </c>
      <c r="E46" s="367" t="s">
        <v>216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217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218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220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221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222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591</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91" t="s">
        <v>574</v>
      </c>
      <c r="D34" s="1191"/>
      <c r="E34" s="1192"/>
      <c r="F34" s="32">
        <v>3.6</v>
      </c>
      <c r="G34" s="33">
        <v>0.85</v>
      </c>
      <c r="H34" s="33">
        <v>1.0900000000000001</v>
      </c>
      <c r="I34" s="33">
        <v>2.25</v>
      </c>
      <c r="J34" s="34">
        <v>4.47</v>
      </c>
      <c r="K34" s="22"/>
      <c r="L34" s="22"/>
      <c r="M34" s="22"/>
      <c r="N34" s="22"/>
      <c r="O34" s="22"/>
      <c r="P34" s="22"/>
    </row>
    <row r="35" spans="1:16" ht="39" customHeight="1" x14ac:dyDescent="0.2">
      <c r="A35" s="22"/>
      <c r="B35" s="35"/>
      <c r="C35" s="1185" t="s">
        <v>575</v>
      </c>
      <c r="D35" s="1186"/>
      <c r="E35" s="1187"/>
      <c r="F35" s="36">
        <v>0.11</v>
      </c>
      <c r="G35" s="37">
        <v>0</v>
      </c>
      <c r="H35" s="37">
        <v>0.27</v>
      </c>
      <c r="I35" s="37">
        <v>0.11</v>
      </c>
      <c r="J35" s="38">
        <v>0.22</v>
      </c>
      <c r="K35" s="22"/>
      <c r="L35" s="22"/>
      <c r="M35" s="22"/>
      <c r="N35" s="22"/>
      <c r="O35" s="22"/>
      <c r="P35" s="22"/>
    </row>
    <row r="36" spans="1:16" ht="39" customHeight="1" x14ac:dyDescent="0.2">
      <c r="A36" s="22"/>
      <c r="B36" s="35"/>
      <c r="C36" s="1185" t="s">
        <v>576</v>
      </c>
      <c r="D36" s="1186"/>
      <c r="E36" s="1187"/>
      <c r="F36" s="36">
        <v>0.02</v>
      </c>
      <c r="G36" s="37">
        <v>0.05</v>
      </c>
      <c r="H36" s="37">
        <v>0.11</v>
      </c>
      <c r="I36" s="37">
        <v>0.17</v>
      </c>
      <c r="J36" s="38">
        <v>0.2</v>
      </c>
      <c r="K36" s="22"/>
      <c r="L36" s="22"/>
      <c r="M36" s="22"/>
      <c r="N36" s="22"/>
      <c r="O36" s="22"/>
      <c r="P36" s="22"/>
    </row>
    <row r="37" spans="1:16" ht="39" customHeight="1" x14ac:dyDescent="0.2">
      <c r="A37" s="22"/>
      <c r="B37" s="35"/>
      <c r="C37" s="1185" t="s">
        <v>577</v>
      </c>
      <c r="D37" s="1186"/>
      <c r="E37" s="1187"/>
      <c r="F37" s="36">
        <v>0</v>
      </c>
      <c r="G37" s="37">
        <v>0</v>
      </c>
      <c r="H37" s="37">
        <v>0</v>
      </c>
      <c r="I37" s="37">
        <v>0</v>
      </c>
      <c r="J37" s="38">
        <v>0.18</v>
      </c>
      <c r="K37" s="22"/>
      <c r="L37" s="22"/>
      <c r="M37" s="22"/>
      <c r="N37" s="22"/>
      <c r="O37" s="22"/>
      <c r="P37" s="22"/>
    </row>
    <row r="38" spans="1:16" ht="39" customHeight="1" x14ac:dyDescent="0.2">
      <c r="A38" s="22"/>
      <c r="B38" s="35"/>
      <c r="C38" s="1185" t="s">
        <v>578</v>
      </c>
      <c r="D38" s="1186"/>
      <c r="E38" s="1187"/>
      <c r="F38" s="36">
        <v>0.02</v>
      </c>
      <c r="G38" s="37" t="s">
        <v>579</v>
      </c>
      <c r="H38" s="37">
        <v>0</v>
      </c>
      <c r="I38" s="37">
        <v>0</v>
      </c>
      <c r="J38" s="38">
        <v>0.05</v>
      </c>
      <c r="K38" s="22"/>
      <c r="L38" s="22"/>
      <c r="M38" s="22"/>
      <c r="N38" s="22"/>
      <c r="O38" s="22"/>
      <c r="P38" s="22"/>
    </row>
    <row r="39" spans="1:16" ht="39" customHeight="1" x14ac:dyDescent="0.2">
      <c r="A39" s="22"/>
      <c r="B39" s="35"/>
      <c r="C39" s="1185" t="s">
        <v>580</v>
      </c>
      <c r="D39" s="1186"/>
      <c r="E39" s="1187"/>
      <c r="F39" s="36">
        <v>0</v>
      </c>
      <c r="G39" s="37">
        <v>0</v>
      </c>
      <c r="H39" s="37">
        <v>0</v>
      </c>
      <c r="I39" s="37">
        <v>0</v>
      </c>
      <c r="J39" s="38">
        <v>0</v>
      </c>
      <c r="K39" s="22"/>
      <c r="L39" s="22"/>
      <c r="M39" s="22"/>
      <c r="N39" s="22"/>
      <c r="O39" s="22"/>
      <c r="P39" s="22"/>
    </row>
    <row r="40" spans="1:16" ht="39" customHeight="1" x14ac:dyDescent="0.2">
      <c r="A40" s="22"/>
      <c r="B40" s="35"/>
      <c r="C40" s="1185" t="s">
        <v>581</v>
      </c>
      <c r="D40" s="1186"/>
      <c r="E40" s="1187"/>
      <c r="F40" s="36">
        <v>0</v>
      </c>
      <c r="G40" s="37">
        <v>0</v>
      </c>
      <c r="H40" s="37">
        <v>0</v>
      </c>
      <c r="I40" s="37">
        <v>0</v>
      </c>
      <c r="J40" s="38">
        <v>0</v>
      </c>
      <c r="K40" s="22"/>
      <c r="L40" s="22"/>
      <c r="M40" s="22"/>
      <c r="N40" s="22"/>
      <c r="O40" s="22"/>
      <c r="P40" s="22"/>
    </row>
    <row r="41" spans="1:16" ht="39" customHeight="1" x14ac:dyDescent="0.2">
      <c r="A41" s="22"/>
      <c r="B41" s="35"/>
      <c r="C41" s="1185" t="s">
        <v>582</v>
      </c>
      <c r="D41" s="1186"/>
      <c r="E41" s="1187"/>
      <c r="F41" s="36">
        <v>0</v>
      </c>
      <c r="G41" s="37">
        <v>0</v>
      </c>
      <c r="H41" s="37">
        <v>0</v>
      </c>
      <c r="I41" s="37">
        <v>0</v>
      </c>
      <c r="J41" s="38">
        <v>0</v>
      </c>
      <c r="K41" s="22"/>
      <c r="L41" s="22"/>
      <c r="M41" s="22"/>
      <c r="N41" s="22"/>
      <c r="O41" s="22"/>
      <c r="P41" s="22"/>
    </row>
    <row r="42" spans="1:16" ht="39" customHeight="1" x14ac:dyDescent="0.2">
      <c r="A42" s="22"/>
      <c r="B42" s="39"/>
      <c r="C42" s="1185" t="s">
        <v>583</v>
      </c>
      <c r="D42" s="1186"/>
      <c r="E42" s="1187"/>
      <c r="F42" s="36" t="s">
        <v>525</v>
      </c>
      <c r="G42" s="37" t="s">
        <v>525</v>
      </c>
      <c r="H42" s="37" t="s">
        <v>525</v>
      </c>
      <c r="I42" s="37" t="s">
        <v>525</v>
      </c>
      <c r="J42" s="38" t="s">
        <v>525</v>
      </c>
      <c r="K42" s="22"/>
      <c r="L42" s="22"/>
      <c r="M42" s="22"/>
      <c r="N42" s="22"/>
      <c r="O42" s="22"/>
      <c r="P42" s="22"/>
    </row>
    <row r="43" spans="1:16" ht="39" customHeight="1" thickBot="1" x14ac:dyDescent="0.25">
      <c r="A43" s="22"/>
      <c r="B43" s="40"/>
      <c r="C43" s="1188" t="s">
        <v>584</v>
      </c>
      <c r="D43" s="1189"/>
      <c r="E43" s="1190"/>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u7/LxlmnZAih1UCarnZGWuNu6qdV0ePPd1FeqdcB+t91agJK7TCiTcyq+zvY156LzNFKB7T/wsazHSSCOnmzQ==" saltValue="waPW+uVpjNTkj0UGwo6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SheetLayoutView="55" workbookViewId="0">
      <selection activeCell="U56" sqref="U5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11" t="s">
        <v>11</v>
      </c>
      <c r="C45" s="1212"/>
      <c r="D45" s="58"/>
      <c r="E45" s="1217" t="s">
        <v>12</v>
      </c>
      <c r="F45" s="1217"/>
      <c r="G45" s="1217"/>
      <c r="H45" s="1217"/>
      <c r="I45" s="1217"/>
      <c r="J45" s="1218"/>
      <c r="K45" s="59">
        <v>1155</v>
      </c>
      <c r="L45" s="60">
        <v>1137</v>
      </c>
      <c r="M45" s="60">
        <v>1177</v>
      </c>
      <c r="N45" s="60">
        <v>1156</v>
      </c>
      <c r="O45" s="61">
        <v>1149</v>
      </c>
      <c r="P45" s="48"/>
      <c r="Q45" s="48"/>
      <c r="R45" s="48"/>
      <c r="S45" s="48"/>
      <c r="T45" s="48"/>
      <c r="U45" s="48"/>
    </row>
    <row r="46" spans="1:21" ht="30.75" customHeight="1" x14ac:dyDescent="0.2">
      <c r="A46" s="48"/>
      <c r="B46" s="1213"/>
      <c r="C46" s="1214"/>
      <c r="D46" s="62"/>
      <c r="E46" s="1195" t="s">
        <v>13</v>
      </c>
      <c r="F46" s="1195"/>
      <c r="G46" s="1195"/>
      <c r="H46" s="1195"/>
      <c r="I46" s="1195"/>
      <c r="J46" s="1196"/>
      <c r="K46" s="63" t="s">
        <v>525</v>
      </c>
      <c r="L46" s="64" t="s">
        <v>525</v>
      </c>
      <c r="M46" s="64" t="s">
        <v>525</v>
      </c>
      <c r="N46" s="64" t="s">
        <v>525</v>
      </c>
      <c r="O46" s="65" t="s">
        <v>525</v>
      </c>
      <c r="P46" s="48"/>
      <c r="Q46" s="48"/>
      <c r="R46" s="48"/>
      <c r="S46" s="48"/>
      <c r="T46" s="48"/>
      <c r="U46" s="48"/>
    </row>
    <row r="47" spans="1:21" ht="30.75" customHeight="1" x14ac:dyDescent="0.2">
      <c r="A47" s="48"/>
      <c r="B47" s="1213"/>
      <c r="C47" s="1214"/>
      <c r="D47" s="62"/>
      <c r="E47" s="1195" t="s">
        <v>14</v>
      </c>
      <c r="F47" s="1195"/>
      <c r="G47" s="1195"/>
      <c r="H47" s="1195"/>
      <c r="I47" s="1195"/>
      <c r="J47" s="1196"/>
      <c r="K47" s="63" t="s">
        <v>525</v>
      </c>
      <c r="L47" s="64" t="s">
        <v>525</v>
      </c>
      <c r="M47" s="64" t="s">
        <v>525</v>
      </c>
      <c r="N47" s="64" t="s">
        <v>525</v>
      </c>
      <c r="O47" s="65" t="s">
        <v>525</v>
      </c>
      <c r="P47" s="48"/>
      <c r="Q47" s="48"/>
      <c r="R47" s="48"/>
      <c r="S47" s="48"/>
      <c r="T47" s="48"/>
      <c r="U47" s="48"/>
    </row>
    <row r="48" spans="1:21" ht="30.75" customHeight="1" x14ac:dyDescent="0.2">
      <c r="A48" s="48"/>
      <c r="B48" s="1213"/>
      <c r="C48" s="1214"/>
      <c r="D48" s="62"/>
      <c r="E48" s="1195" t="s">
        <v>15</v>
      </c>
      <c r="F48" s="1195"/>
      <c r="G48" s="1195"/>
      <c r="H48" s="1195"/>
      <c r="I48" s="1195"/>
      <c r="J48" s="1196"/>
      <c r="K48" s="63">
        <v>183</v>
      </c>
      <c r="L48" s="64">
        <v>188</v>
      </c>
      <c r="M48" s="64">
        <v>186</v>
      </c>
      <c r="N48" s="64">
        <v>189</v>
      </c>
      <c r="O48" s="65">
        <v>191</v>
      </c>
      <c r="P48" s="48"/>
      <c r="Q48" s="48"/>
      <c r="R48" s="48"/>
      <c r="S48" s="48"/>
      <c r="T48" s="48"/>
      <c r="U48" s="48"/>
    </row>
    <row r="49" spans="1:21" ht="30.75" customHeight="1" x14ac:dyDescent="0.2">
      <c r="A49" s="48"/>
      <c r="B49" s="1213"/>
      <c r="C49" s="1214"/>
      <c r="D49" s="62"/>
      <c r="E49" s="1195" t="s">
        <v>16</v>
      </c>
      <c r="F49" s="1195"/>
      <c r="G49" s="1195"/>
      <c r="H49" s="1195"/>
      <c r="I49" s="1195"/>
      <c r="J49" s="1196"/>
      <c r="K49" s="63">
        <v>28</v>
      </c>
      <c r="L49" s="64">
        <v>31</v>
      </c>
      <c r="M49" s="64">
        <v>33</v>
      </c>
      <c r="N49" s="64">
        <v>36</v>
      </c>
      <c r="O49" s="65">
        <v>19</v>
      </c>
      <c r="P49" s="48"/>
      <c r="Q49" s="48"/>
      <c r="R49" s="48"/>
      <c r="S49" s="48"/>
      <c r="T49" s="48"/>
      <c r="U49" s="48"/>
    </row>
    <row r="50" spans="1:21" ht="30.75" customHeight="1" x14ac:dyDescent="0.2">
      <c r="A50" s="48"/>
      <c r="B50" s="1213"/>
      <c r="C50" s="1214"/>
      <c r="D50" s="62"/>
      <c r="E50" s="1195" t="s">
        <v>17</v>
      </c>
      <c r="F50" s="1195"/>
      <c r="G50" s="1195"/>
      <c r="H50" s="1195"/>
      <c r="I50" s="1195"/>
      <c r="J50" s="1196"/>
      <c r="K50" s="63">
        <v>20</v>
      </c>
      <c r="L50" s="64">
        <v>20</v>
      </c>
      <c r="M50" s="64">
        <v>19</v>
      </c>
      <c r="N50" s="64">
        <v>20</v>
      </c>
      <c r="O50" s="65">
        <v>20</v>
      </c>
      <c r="P50" s="48"/>
      <c r="Q50" s="48"/>
      <c r="R50" s="48"/>
      <c r="S50" s="48"/>
      <c r="T50" s="48"/>
      <c r="U50" s="48"/>
    </row>
    <row r="51" spans="1:21" ht="30.75" customHeight="1" x14ac:dyDescent="0.2">
      <c r="A51" s="48"/>
      <c r="B51" s="1215"/>
      <c r="C51" s="1216"/>
      <c r="D51" s="66"/>
      <c r="E51" s="1195" t="s">
        <v>18</v>
      </c>
      <c r="F51" s="1195"/>
      <c r="G51" s="1195"/>
      <c r="H51" s="1195"/>
      <c r="I51" s="1195"/>
      <c r="J51" s="1196"/>
      <c r="K51" s="63">
        <v>0</v>
      </c>
      <c r="L51" s="64">
        <v>0</v>
      </c>
      <c r="M51" s="64">
        <v>0</v>
      </c>
      <c r="N51" s="64">
        <v>0</v>
      </c>
      <c r="O51" s="65">
        <v>0</v>
      </c>
      <c r="P51" s="48"/>
      <c r="Q51" s="48"/>
      <c r="R51" s="48"/>
      <c r="S51" s="48"/>
      <c r="T51" s="48"/>
      <c r="U51" s="48"/>
    </row>
    <row r="52" spans="1:21" ht="30.75" customHeight="1" x14ac:dyDescent="0.2">
      <c r="A52" s="48"/>
      <c r="B52" s="1193" t="s">
        <v>19</v>
      </c>
      <c r="C52" s="1194"/>
      <c r="D52" s="66"/>
      <c r="E52" s="1195" t="s">
        <v>20</v>
      </c>
      <c r="F52" s="1195"/>
      <c r="G52" s="1195"/>
      <c r="H52" s="1195"/>
      <c r="I52" s="1195"/>
      <c r="J52" s="1196"/>
      <c r="K52" s="63">
        <v>1088</v>
      </c>
      <c r="L52" s="64">
        <v>1057</v>
      </c>
      <c r="M52" s="64">
        <v>1075</v>
      </c>
      <c r="N52" s="64">
        <v>1049</v>
      </c>
      <c r="O52" s="65">
        <v>1018</v>
      </c>
      <c r="P52" s="48"/>
      <c r="Q52" s="48"/>
      <c r="R52" s="48"/>
      <c r="S52" s="48"/>
      <c r="T52" s="48"/>
      <c r="U52" s="48"/>
    </row>
    <row r="53" spans="1:21" ht="30.75" customHeight="1" thickBot="1" x14ac:dyDescent="0.25">
      <c r="A53" s="48"/>
      <c r="B53" s="1197" t="s">
        <v>21</v>
      </c>
      <c r="C53" s="1198"/>
      <c r="D53" s="67"/>
      <c r="E53" s="1199" t="s">
        <v>22</v>
      </c>
      <c r="F53" s="1199"/>
      <c r="G53" s="1199"/>
      <c r="H53" s="1199"/>
      <c r="I53" s="1199"/>
      <c r="J53" s="1200"/>
      <c r="K53" s="68">
        <v>298</v>
      </c>
      <c r="L53" s="69">
        <v>319</v>
      </c>
      <c r="M53" s="69">
        <v>340</v>
      </c>
      <c r="N53" s="69">
        <v>352</v>
      </c>
      <c r="O53" s="70">
        <v>361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3">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01" t="s">
        <v>25</v>
      </c>
      <c r="C57" s="1202"/>
      <c r="D57" s="1205" t="s">
        <v>26</v>
      </c>
      <c r="E57" s="1206"/>
      <c r="F57" s="1206"/>
      <c r="G57" s="1206"/>
      <c r="H57" s="1206"/>
      <c r="I57" s="1206"/>
      <c r="J57" s="1207"/>
      <c r="K57" s="83"/>
      <c r="L57" s="84"/>
      <c r="M57" s="84"/>
      <c r="N57" s="84"/>
      <c r="O57" s="85"/>
    </row>
    <row r="58" spans="1:21" ht="31.5" customHeight="1" thickBot="1" x14ac:dyDescent="0.25">
      <c r="B58" s="1203"/>
      <c r="C58" s="1204"/>
      <c r="D58" s="1208" t="s">
        <v>27</v>
      </c>
      <c r="E58" s="1209"/>
      <c r="F58" s="1209"/>
      <c r="G58" s="1209"/>
      <c r="H58" s="1209"/>
      <c r="I58" s="1209"/>
      <c r="J58" s="121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bES2HCvmuoDkUT0Px7fG9+3k38UhOyk+tslbOHJ0+uQ2IwlGJa10mXkY9Teqhd3myiGw+wYK6MDywiBO7EYg==" saltValue="zXvHwse+hlHNBQa0vg7g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8" zoomScaleSheetLayoutView="100" workbookViewId="0">
      <selection activeCell="K44" sqref="K44"/>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31" t="s">
        <v>30</v>
      </c>
      <c r="C41" s="1232"/>
      <c r="D41" s="102"/>
      <c r="E41" s="1233" t="s">
        <v>31</v>
      </c>
      <c r="F41" s="1233"/>
      <c r="G41" s="1233"/>
      <c r="H41" s="1234"/>
      <c r="I41" s="358">
        <v>9615</v>
      </c>
      <c r="J41" s="359">
        <v>9499</v>
      </c>
      <c r="K41" s="359">
        <v>9632</v>
      </c>
      <c r="L41" s="359">
        <v>10166</v>
      </c>
      <c r="M41" s="360">
        <v>10504</v>
      </c>
    </row>
    <row r="42" spans="2:13" ht="27.75" customHeight="1" x14ac:dyDescent="0.2">
      <c r="B42" s="1221"/>
      <c r="C42" s="1222"/>
      <c r="D42" s="103"/>
      <c r="E42" s="1225" t="s">
        <v>32</v>
      </c>
      <c r="F42" s="1225"/>
      <c r="G42" s="1225"/>
      <c r="H42" s="1226"/>
      <c r="I42" s="361">
        <v>102</v>
      </c>
      <c r="J42" s="362">
        <v>83</v>
      </c>
      <c r="K42" s="362">
        <v>66</v>
      </c>
      <c r="L42" s="362">
        <v>46</v>
      </c>
      <c r="M42" s="363">
        <v>25</v>
      </c>
    </row>
    <row r="43" spans="2:13" ht="27.75" customHeight="1" x14ac:dyDescent="0.2">
      <c r="B43" s="1221"/>
      <c r="C43" s="1222"/>
      <c r="D43" s="103"/>
      <c r="E43" s="1225" t="s">
        <v>33</v>
      </c>
      <c r="F43" s="1225"/>
      <c r="G43" s="1225"/>
      <c r="H43" s="1226"/>
      <c r="I43" s="361">
        <v>2096</v>
      </c>
      <c r="J43" s="362">
        <v>2093</v>
      </c>
      <c r="K43" s="362">
        <v>1956</v>
      </c>
      <c r="L43" s="362">
        <v>1875</v>
      </c>
      <c r="M43" s="363">
        <v>1789</v>
      </c>
    </row>
    <row r="44" spans="2:13" ht="27.75" customHeight="1" x14ac:dyDescent="0.2">
      <c r="B44" s="1221"/>
      <c r="C44" s="1222"/>
      <c r="D44" s="103"/>
      <c r="E44" s="1225" t="s">
        <v>34</v>
      </c>
      <c r="F44" s="1225"/>
      <c r="G44" s="1225"/>
      <c r="H44" s="1226"/>
      <c r="I44" s="361">
        <v>186</v>
      </c>
      <c r="J44" s="362">
        <v>152</v>
      </c>
      <c r="K44" s="362">
        <v>130</v>
      </c>
      <c r="L44" s="362">
        <v>70</v>
      </c>
      <c r="M44" s="363">
        <v>58</v>
      </c>
    </row>
    <row r="45" spans="2:13" ht="27.75" customHeight="1" x14ac:dyDescent="0.2">
      <c r="B45" s="1221"/>
      <c r="C45" s="1222"/>
      <c r="D45" s="103"/>
      <c r="E45" s="1225" t="s">
        <v>35</v>
      </c>
      <c r="F45" s="1225"/>
      <c r="G45" s="1225"/>
      <c r="H45" s="1226"/>
      <c r="I45" s="361">
        <v>1323</v>
      </c>
      <c r="J45" s="362">
        <v>1350</v>
      </c>
      <c r="K45" s="362">
        <v>1337</v>
      </c>
      <c r="L45" s="362">
        <v>1332</v>
      </c>
      <c r="M45" s="363">
        <v>1294</v>
      </c>
    </row>
    <row r="46" spans="2:13" ht="27.75" customHeight="1" x14ac:dyDescent="0.2">
      <c r="B46" s="1221"/>
      <c r="C46" s="1222"/>
      <c r="D46" s="104"/>
      <c r="E46" s="1225" t="s">
        <v>36</v>
      </c>
      <c r="F46" s="1225"/>
      <c r="G46" s="1225"/>
      <c r="H46" s="1226"/>
      <c r="I46" s="361" t="s">
        <v>525</v>
      </c>
      <c r="J46" s="362" t="s">
        <v>525</v>
      </c>
      <c r="K46" s="362" t="s">
        <v>525</v>
      </c>
      <c r="L46" s="362" t="s">
        <v>525</v>
      </c>
      <c r="M46" s="363" t="s">
        <v>525</v>
      </c>
    </row>
    <row r="47" spans="2:13" ht="27.75" customHeight="1" x14ac:dyDescent="0.2">
      <c r="B47" s="1221"/>
      <c r="C47" s="1222"/>
      <c r="D47" s="105"/>
      <c r="E47" s="1235" t="s">
        <v>37</v>
      </c>
      <c r="F47" s="1236"/>
      <c r="G47" s="1236"/>
      <c r="H47" s="1237"/>
      <c r="I47" s="361" t="s">
        <v>525</v>
      </c>
      <c r="J47" s="362" t="s">
        <v>525</v>
      </c>
      <c r="K47" s="362" t="s">
        <v>525</v>
      </c>
      <c r="L47" s="362" t="s">
        <v>525</v>
      </c>
      <c r="M47" s="363" t="s">
        <v>525</v>
      </c>
    </row>
    <row r="48" spans="2:13" ht="27.75" customHeight="1" x14ac:dyDescent="0.2">
      <c r="B48" s="1221"/>
      <c r="C48" s="1222"/>
      <c r="D48" s="103"/>
      <c r="E48" s="1225" t="s">
        <v>38</v>
      </c>
      <c r="F48" s="1225"/>
      <c r="G48" s="1225"/>
      <c r="H48" s="1226"/>
      <c r="I48" s="361" t="s">
        <v>525</v>
      </c>
      <c r="J48" s="362" t="s">
        <v>525</v>
      </c>
      <c r="K48" s="362" t="s">
        <v>525</v>
      </c>
      <c r="L48" s="362" t="s">
        <v>525</v>
      </c>
      <c r="M48" s="363" t="s">
        <v>525</v>
      </c>
    </row>
    <row r="49" spans="2:13" ht="27.75" customHeight="1" x14ac:dyDescent="0.2">
      <c r="B49" s="1223"/>
      <c r="C49" s="1224"/>
      <c r="D49" s="103"/>
      <c r="E49" s="1225" t="s">
        <v>39</v>
      </c>
      <c r="F49" s="1225"/>
      <c r="G49" s="1225"/>
      <c r="H49" s="1226"/>
      <c r="I49" s="361" t="s">
        <v>525</v>
      </c>
      <c r="J49" s="362" t="s">
        <v>525</v>
      </c>
      <c r="K49" s="362" t="s">
        <v>525</v>
      </c>
      <c r="L49" s="362" t="s">
        <v>525</v>
      </c>
      <c r="M49" s="363" t="s">
        <v>525</v>
      </c>
    </row>
    <row r="50" spans="2:13" ht="27.75" customHeight="1" x14ac:dyDescent="0.2">
      <c r="B50" s="1219" t="s">
        <v>40</v>
      </c>
      <c r="C50" s="1220"/>
      <c r="D50" s="106"/>
      <c r="E50" s="1225" t="s">
        <v>41</v>
      </c>
      <c r="F50" s="1225"/>
      <c r="G50" s="1225"/>
      <c r="H50" s="1226"/>
      <c r="I50" s="361">
        <v>2722</v>
      </c>
      <c r="J50" s="362">
        <v>2692</v>
      </c>
      <c r="K50" s="362">
        <v>2685</v>
      </c>
      <c r="L50" s="362">
        <v>2377</v>
      </c>
      <c r="M50" s="363">
        <v>2693</v>
      </c>
    </row>
    <row r="51" spans="2:13" ht="27.75" customHeight="1" x14ac:dyDescent="0.2">
      <c r="B51" s="1221"/>
      <c r="C51" s="1222"/>
      <c r="D51" s="103"/>
      <c r="E51" s="1225" t="s">
        <v>42</v>
      </c>
      <c r="F51" s="1225"/>
      <c r="G51" s="1225"/>
      <c r="H51" s="1226"/>
      <c r="I51" s="361">
        <v>387</v>
      </c>
      <c r="J51" s="362">
        <v>308</v>
      </c>
      <c r="K51" s="362">
        <v>254</v>
      </c>
      <c r="L51" s="362">
        <v>195</v>
      </c>
      <c r="M51" s="363">
        <v>156</v>
      </c>
    </row>
    <row r="52" spans="2:13" ht="27.75" customHeight="1" x14ac:dyDescent="0.2">
      <c r="B52" s="1223"/>
      <c r="C52" s="1224"/>
      <c r="D52" s="103"/>
      <c r="E52" s="1225" t="s">
        <v>43</v>
      </c>
      <c r="F52" s="1225"/>
      <c r="G52" s="1225"/>
      <c r="H52" s="1226"/>
      <c r="I52" s="361">
        <v>8133</v>
      </c>
      <c r="J52" s="362">
        <v>7937</v>
      </c>
      <c r="K52" s="362">
        <v>8011</v>
      </c>
      <c r="L52" s="362">
        <v>8551</v>
      </c>
      <c r="M52" s="363">
        <v>8075</v>
      </c>
    </row>
    <row r="53" spans="2:13" ht="27.75" customHeight="1" thickBot="1" x14ac:dyDescent="0.25">
      <c r="B53" s="1227" t="s">
        <v>44</v>
      </c>
      <c r="C53" s="1228"/>
      <c r="D53" s="107"/>
      <c r="E53" s="1229" t="s">
        <v>45</v>
      </c>
      <c r="F53" s="1229"/>
      <c r="G53" s="1229"/>
      <c r="H53" s="1230"/>
      <c r="I53" s="364">
        <v>2078</v>
      </c>
      <c r="J53" s="365">
        <v>2240</v>
      </c>
      <c r="K53" s="365">
        <v>2172</v>
      </c>
      <c r="L53" s="365">
        <v>2367</v>
      </c>
      <c r="M53" s="366">
        <v>2747</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jdU4YrbW4DNPTUes1ry6QXwBFX9l9Auh6tJv8BCin0h07p3RLMCfVIToqZt9s0hA/Vfpl6m3ZnnBTo/LDHUqUg==" saltValue="+AZAu8MpRQ5D1l2KA02v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8" sqref="H58:H62"/>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568</v>
      </c>
      <c r="G54" s="116" t="s">
        <v>569</v>
      </c>
      <c r="H54" s="117" t="s">
        <v>570</v>
      </c>
    </row>
    <row r="55" spans="2:8" ht="52.5" customHeight="1" x14ac:dyDescent="0.2">
      <c r="B55" s="118"/>
      <c r="C55" s="1246" t="s">
        <v>48</v>
      </c>
      <c r="D55" s="1246"/>
      <c r="E55" s="1247"/>
      <c r="F55" s="119">
        <v>1074</v>
      </c>
      <c r="G55" s="119">
        <v>1074</v>
      </c>
      <c r="H55" s="120">
        <v>1074</v>
      </c>
    </row>
    <row r="56" spans="2:8" ht="52.5" customHeight="1" x14ac:dyDescent="0.2">
      <c r="B56" s="121"/>
      <c r="C56" s="1248" t="s">
        <v>49</v>
      </c>
      <c r="D56" s="1248"/>
      <c r="E56" s="1249"/>
      <c r="F56" s="122">
        <v>528</v>
      </c>
      <c r="G56" s="122">
        <v>480</v>
      </c>
      <c r="H56" s="123">
        <v>689</v>
      </c>
    </row>
    <row r="57" spans="2:8" ht="53.25" customHeight="1" x14ac:dyDescent="0.2">
      <c r="B57" s="121"/>
      <c r="C57" s="1250" t="s">
        <v>50</v>
      </c>
      <c r="D57" s="1250"/>
      <c r="E57" s="1251"/>
      <c r="F57" s="124">
        <v>2190</v>
      </c>
      <c r="G57" s="124">
        <v>2192</v>
      </c>
      <c r="H57" s="125">
        <v>2312</v>
      </c>
    </row>
    <row r="58" spans="2:8" ht="45.75" customHeight="1" x14ac:dyDescent="0.2">
      <c r="B58" s="126"/>
      <c r="C58" s="1238" t="s">
        <v>594</v>
      </c>
      <c r="D58" s="1239"/>
      <c r="E58" s="1240"/>
      <c r="F58" s="127">
        <v>1163</v>
      </c>
      <c r="G58" s="127">
        <v>1160</v>
      </c>
      <c r="H58" s="128">
        <v>1398</v>
      </c>
    </row>
    <row r="59" spans="2:8" ht="45.75" customHeight="1" x14ac:dyDescent="0.2">
      <c r="B59" s="126"/>
      <c r="C59" s="1238" t="s">
        <v>595</v>
      </c>
      <c r="D59" s="1239"/>
      <c r="E59" s="1240"/>
      <c r="F59" s="127">
        <v>454</v>
      </c>
      <c r="G59" s="127">
        <v>425</v>
      </c>
      <c r="H59" s="128">
        <v>425</v>
      </c>
    </row>
    <row r="60" spans="2:8" ht="45.75" customHeight="1" x14ac:dyDescent="0.2">
      <c r="B60" s="126"/>
      <c r="C60" s="1238" t="s">
        <v>596</v>
      </c>
      <c r="D60" s="1239"/>
      <c r="E60" s="1240"/>
      <c r="F60" s="127">
        <v>58</v>
      </c>
      <c r="G60" s="127">
        <v>58</v>
      </c>
      <c r="H60" s="128">
        <v>138</v>
      </c>
    </row>
    <row r="61" spans="2:8" ht="45.75" customHeight="1" x14ac:dyDescent="0.2">
      <c r="B61" s="126"/>
      <c r="C61" s="1238" t="s">
        <v>597</v>
      </c>
      <c r="D61" s="1239"/>
      <c r="E61" s="1240"/>
      <c r="F61" s="127">
        <v>26</v>
      </c>
      <c r="G61" s="127">
        <v>69</v>
      </c>
      <c r="H61" s="128">
        <v>102</v>
      </c>
    </row>
    <row r="62" spans="2:8" ht="45.75" customHeight="1" thickBot="1" x14ac:dyDescent="0.25">
      <c r="B62" s="129"/>
      <c r="C62" s="1241" t="s">
        <v>598</v>
      </c>
      <c r="D62" s="1242"/>
      <c r="E62" s="1243"/>
      <c r="F62" s="130">
        <v>149</v>
      </c>
      <c r="G62" s="130">
        <v>132</v>
      </c>
      <c r="H62" s="131">
        <v>132</v>
      </c>
    </row>
    <row r="63" spans="2:8" ht="52.5" customHeight="1" thickBot="1" x14ac:dyDescent="0.25">
      <c r="B63" s="132"/>
      <c r="C63" s="1244" t="s">
        <v>51</v>
      </c>
      <c r="D63" s="1244"/>
      <c r="E63" s="1245"/>
      <c r="F63" s="133">
        <v>3792</v>
      </c>
      <c r="G63" s="133">
        <v>3746</v>
      </c>
      <c r="H63" s="134">
        <v>4074</v>
      </c>
    </row>
    <row r="64" spans="2:8" ht="13" x14ac:dyDescent="0.2"/>
  </sheetData>
  <sheetProtection algorithmName="SHA-512" hashValue="qlV2JsBm8tHOOJJHDGbKwM4GSHcYhW+B/axV6nTZFRukz1MPQcOzdvrHd9gFY9FUrPDiKN3CAd2f+iEb3PLsQg==" saltValue="QtNMhTXGImFqRhSUvMCc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O1" zoomScaleNormal="100" zoomScaleSheetLayoutView="55" workbookViewId="0">
      <selection activeCell="CO112" sqref="CO112"/>
    </sheetView>
  </sheetViews>
  <sheetFormatPr defaultColWidth="0" defaultRowHeight="13.5" customHeight="1" zeroHeight="1" x14ac:dyDescent="0.2"/>
  <cols>
    <col min="1" max="1" width="6.36328125" style="1254" customWidth="1"/>
    <col min="2" max="107" width="2.453125" style="1254" customWidth="1"/>
    <col min="108" max="108" width="6.08984375" style="1261" customWidth="1"/>
    <col min="109" max="109" width="5.90625" style="1260" customWidth="1"/>
    <col min="110" max="16384" width="8.6328125" style="1254" hidden="1"/>
  </cols>
  <sheetData>
    <row r="1" spans="1:109" ht="42.75" customHeight="1" x14ac:dyDescent="0.2">
      <c r="A1" s="1252"/>
      <c r="B1" s="1253"/>
      <c r="DD1" s="1254"/>
      <c r="DE1" s="1254"/>
    </row>
    <row r="2" spans="1:109" ht="25.5" customHeight="1" x14ac:dyDescent="0.2">
      <c r="A2" s="1255"/>
      <c r="C2" s="1255"/>
      <c r="O2" s="1255"/>
      <c r="P2" s="1255"/>
      <c r="Q2" s="1255"/>
      <c r="R2" s="1255"/>
      <c r="S2" s="1255"/>
      <c r="T2" s="1255"/>
      <c r="U2" s="1255"/>
      <c r="V2" s="1255"/>
      <c r="W2" s="1255"/>
      <c r="X2" s="1255"/>
      <c r="Y2" s="1255"/>
      <c r="Z2" s="1255"/>
      <c r="AA2" s="1255"/>
      <c r="AB2" s="1255"/>
      <c r="AC2" s="1255"/>
      <c r="AD2" s="1255"/>
      <c r="AE2" s="1255"/>
      <c r="AF2" s="1255"/>
      <c r="AG2" s="1255"/>
      <c r="AH2" s="1255"/>
      <c r="AI2" s="1255"/>
      <c r="AU2" s="1255"/>
      <c r="BG2" s="1255"/>
      <c r="BS2" s="1255"/>
      <c r="CE2" s="1255"/>
      <c r="CQ2" s="1255"/>
      <c r="DD2" s="1254"/>
      <c r="DE2" s="1254"/>
    </row>
    <row r="3" spans="1:109" ht="25.5" customHeight="1" x14ac:dyDescent="0.2">
      <c r="A3" s="1255"/>
      <c r="C3" s="1255"/>
      <c r="O3" s="1255"/>
      <c r="P3" s="1255"/>
      <c r="Q3" s="1255"/>
      <c r="R3" s="1255"/>
      <c r="S3" s="1255"/>
      <c r="T3" s="1255"/>
      <c r="U3" s="1255"/>
      <c r="V3" s="1255"/>
      <c r="W3" s="1255"/>
      <c r="X3" s="1255"/>
      <c r="Y3" s="1255"/>
      <c r="Z3" s="1255"/>
      <c r="AA3" s="1255"/>
      <c r="AB3" s="1255"/>
      <c r="AC3" s="1255"/>
      <c r="AD3" s="1255"/>
      <c r="AE3" s="1255"/>
      <c r="AF3" s="1255"/>
      <c r="AG3" s="1255"/>
      <c r="AH3" s="1255"/>
      <c r="AI3" s="1255"/>
      <c r="AU3" s="1255"/>
      <c r="BG3" s="1255"/>
      <c r="BS3" s="1255"/>
      <c r="CE3" s="1255"/>
      <c r="CQ3" s="1255"/>
      <c r="DD3" s="1254"/>
      <c r="DE3" s="1254"/>
    </row>
    <row r="4" spans="1:109" s="262" customFormat="1" ht="13" x14ac:dyDescent="0.2">
      <c r="A4" s="1255"/>
      <c r="B4" s="1255"/>
      <c r="C4" s="1255"/>
      <c r="D4" s="1255"/>
      <c r="E4" s="1255"/>
      <c r="F4" s="1255"/>
      <c r="G4" s="1255"/>
      <c r="H4" s="1255"/>
      <c r="I4" s="1255"/>
      <c r="J4" s="1255"/>
      <c r="K4" s="1255"/>
      <c r="L4" s="1255"/>
      <c r="M4" s="1255"/>
      <c r="N4" s="1255"/>
      <c r="O4" s="1255"/>
      <c r="P4" s="1255"/>
      <c r="Q4" s="1255"/>
      <c r="R4" s="1255"/>
      <c r="S4" s="1255"/>
      <c r="T4" s="1255"/>
      <c r="U4" s="1255"/>
      <c r="V4" s="1255"/>
      <c r="W4" s="1255"/>
      <c r="X4" s="1255"/>
      <c r="Y4" s="1255"/>
      <c r="Z4" s="1255"/>
      <c r="AA4" s="1255"/>
      <c r="AB4" s="1255"/>
      <c r="AC4" s="1255"/>
      <c r="AD4" s="1255"/>
      <c r="AE4" s="1255"/>
      <c r="AF4" s="1255"/>
      <c r="AG4" s="1255"/>
      <c r="AH4" s="1255"/>
      <c r="AI4" s="1255"/>
      <c r="AJ4" s="1255"/>
      <c r="AK4" s="1255"/>
      <c r="AL4" s="1255"/>
      <c r="AM4" s="1255"/>
      <c r="AN4" s="1255"/>
      <c r="AO4" s="1255"/>
      <c r="AP4" s="1255"/>
      <c r="AQ4" s="1255"/>
      <c r="AR4" s="1255"/>
      <c r="AS4" s="1255"/>
      <c r="AT4" s="1255"/>
      <c r="AU4" s="1255"/>
      <c r="AV4" s="1255"/>
      <c r="AW4" s="1255"/>
      <c r="AX4" s="1255"/>
      <c r="AY4" s="1255"/>
      <c r="AZ4" s="1255"/>
      <c r="BA4" s="1255"/>
      <c r="BB4" s="1255"/>
      <c r="BC4" s="1255"/>
      <c r="BD4" s="1255"/>
      <c r="BE4" s="1255"/>
      <c r="BF4" s="1255"/>
      <c r="BG4" s="1255"/>
      <c r="BH4" s="1255"/>
      <c r="BI4" s="1255"/>
      <c r="BJ4" s="1255"/>
      <c r="BK4" s="1255"/>
      <c r="BL4" s="1255"/>
      <c r="BM4" s="1255"/>
      <c r="BN4" s="1255"/>
      <c r="BO4" s="1255"/>
      <c r="BP4" s="1255"/>
      <c r="BQ4" s="1255"/>
      <c r="BR4" s="1255"/>
      <c r="BS4" s="1255"/>
      <c r="BT4" s="1255"/>
      <c r="BU4" s="1255"/>
      <c r="BV4" s="1255"/>
      <c r="BW4" s="1255"/>
      <c r="BX4" s="1255"/>
      <c r="BY4" s="1255"/>
      <c r="BZ4" s="1255"/>
      <c r="CA4" s="1255"/>
      <c r="CB4" s="1255"/>
      <c r="CC4" s="1255"/>
      <c r="CD4" s="1255"/>
      <c r="CE4" s="1255"/>
      <c r="CF4" s="1255"/>
      <c r="CG4" s="1255"/>
      <c r="CH4" s="1255"/>
      <c r="CI4" s="1255"/>
      <c r="CJ4" s="1255"/>
      <c r="CK4" s="1255"/>
      <c r="CL4" s="1255"/>
      <c r="CM4" s="1255"/>
      <c r="CN4" s="1255"/>
      <c r="CO4" s="1255"/>
      <c r="CP4" s="1255"/>
      <c r="CQ4" s="1255"/>
      <c r="CR4" s="1255"/>
      <c r="CS4" s="1255"/>
      <c r="CT4" s="1255"/>
      <c r="CU4" s="1255"/>
      <c r="CV4" s="1255"/>
      <c r="CW4" s="1255"/>
      <c r="CX4" s="1255"/>
      <c r="CY4" s="1255"/>
      <c r="CZ4" s="1255"/>
      <c r="DA4" s="1255"/>
      <c r="DB4" s="1255"/>
      <c r="DC4" s="1255"/>
      <c r="DD4" s="1255"/>
      <c r="DE4" s="1255"/>
    </row>
    <row r="5" spans="1:109" s="262" customFormat="1" ht="13" x14ac:dyDescent="0.2">
      <c r="A5" s="1255"/>
      <c r="B5" s="1255"/>
      <c r="C5" s="1255"/>
      <c r="D5" s="1255"/>
      <c r="E5" s="1255"/>
      <c r="F5" s="1255"/>
      <c r="G5" s="1255"/>
      <c r="H5" s="1255"/>
      <c r="I5" s="1255"/>
      <c r="J5" s="1255"/>
      <c r="K5" s="1255"/>
      <c r="L5" s="1255"/>
      <c r="M5" s="1255"/>
      <c r="N5" s="1255"/>
      <c r="O5" s="1255"/>
      <c r="P5" s="1255"/>
      <c r="Q5" s="1255"/>
      <c r="R5" s="1255"/>
      <c r="S5" s="1255"/>
      <c r="T5" s="1255"/>
      <c r="U5" s="1255"/>
      <c r="V5" s="1255"/>
      <c r="W5" s="1255"/>
      <c r="X5" s="1255"/>
      <c r="Y5" s="1255"/>
      <c r="Z5" s="1255"/>
      <c r="AA5" s="1255"/>
      <c r="AB5" s="1255"/>
      <c r="AC5" s="1255"/>
      <c r="AD5" s="1255"/>
      <c r="AE5" s="1255"/>
      <c r="AF5" s="1255"/>
      <c r="AG5" s="1255"/>
      <c r="AH5" s="1255"/>
      <c r="AI5" s="1255"/>
      <c r="AJ5" s="1255"/>
      <c r="AK5" s="1255"/>
      <c r="AL5" s="1255"/>
      <c r="AM5" s="1255"/>
      <c r="AN5" s="1255"/>
      <c r="AO5" s="1255"/>
      <c r="AP5" s="1255"/>
      <c r="AQ5" s="1255"/>
      <c r="AR5" s="1255"/>
      <c r="AS5" s="1255"/>
      <c r="AT5" s="1255"/>
      <c r="AU5" s="1255"/>
      <c r="AV5" s="1255"/>
      <c r="AW5" s="1255"/>
      <c r="AX5" s="1255"/>
      <c r="AY5" s="1255"/>
      <c r="AZ5" s="1255"/>
      <c r="BA5" s="1255"/>
      <c r="BB5" s="1255"/>
      <c r="BC5" s="1255"/>
      <c r="BD5" s="1255"/>
      <c r="BE5" s="1255"/>
      <c r="BF5" s="1255"/>
      <c r="BG5" s="1255"/>
      <c r="BH5" s="1255"/>
      <c r="BI5" s="1255"/>
      <c r="BJ5" s="1255"/>
      <c r="BK5" s="1255"/>
      <c r="BL5" s="1255"/>
      <c r="BM5" s="1255"/>
      <c r="BN5" s="1255"/>
      <c r="BO5" s="1255"/>
      <c r="BP5" s="1255"/>
      <c r="BQ5" s="1255"/>
      <c r="BR5" s="1255"/>
      <c r="BS5" s="1255"/>
      <c r="BT5" s="1255"/>
      <c r="BU5" s="1255"/>
      <c r="BV5" s="1255"/>
      <c r="BW5" s="1255"/>
      <c r="BX5" s="1255"/>
      <c r="BY5" s="1255"/>
      <c r="BZ5" s="1255"/>
      <c r="CA5" s="1255"/>
      <c r="CB5" s="1255"/>
      <c r="CC5" s="1255"/>
      <c r="CD5" s="1255"/>
      <c r="CE5" s="1255"/>
      <c r="CF5" s="1255"/>
      <c r="CG5" s="1255"/>
      <c r="CH5" s="1255"/>
      <c r="CI5" s="1255"/>
      <c r="CJ5" s="1255"/>
      <c r="CK5" s="1255"/>
      <c r="CL5" s="1255"/>
      <c r="CM5" s="1255"/>
      <c r="CN5" s="1255"/>
      <c r="CO5" s="1255"/>
      <c r="CP5" s="1255"/>
      <c r="CQ5" s="1255"/>
      <c r="CR5" s="1255"/>
      <c r="CS5" s="1255"/>
      <c r="CT5" s="1255"/>
      <c r="CU5" s="1255"/>
      <c r="CV5" s="1255"/>
      <c r="CW5" s="1255"/>
      <c r="CX5" s="1255"/>
      <c r="CY5" s="1255"/>
      <c r="CZ5" s="1255"/>
      <c r="DA5" s="1255"/>
      <c r="DB5" s="1255"/>
      <c r="DC5" s="1255"/>
      <c r="DD5" s="1255"/>
      <c r="DE5" s="1255"/>
    </row>
    <row r="6" spans="1:109" s="262" customFormat="1" ht="13" x14ac:dyDescent="0.2">
      <c r="A6" s="1255"/>
      <c r="B6" s="1255"/>
      <c r="C6" s="1255"/>
      <c r="D6" s="1255"/>
      <c r="E6" s="1255"/>
      <c r="F6" s="1255"/>
      <c r="G6" s="1255"/>
      <c r="H6" s="1255"/>
      <c r="I6" s="1255"/>
      <c r="J6" s="1255"/>
      <c r="K6" s="1255"/>
      <c r="L6" s="1255"/>
      <c r="M6" s="1255"/>
      <c r="N6" s="1255"/>
      <c r="O6" s="1255"/>
      <c r="P6" s="1255"/>
      <c r="Q6" s="1255"/>
      <c r="R6" s="1255"/>
      <c r="S6" s="1255"/>
      <c r="T6" s="1255"/>
      <c r="U6" s="1255"/>
      <c r="V6" s="1255"/>
      <c r="W6" s="1255"/>
      <c r="X6" s="1255"/>
      <c r="Y6" s="1255"/>
      <c r="Z6" s="1255"/>
      <c r="AA6" s="1255"/>
      <c r="AB6" s="1255"/>
      <c r="AC6" s="1255"/>
      <c r="AD6" s="1255"/>
      <c r="AE6" s="1255"/>
      <c r="AF6" s="1255"/>
      <c r="AG6" s="1255"/>
      <c r="AH6" s="1255"/>
      <c r="AI6" s="1255"/>
      <c r="AJ6" s="1255"/>
      <c r="AK6" s="1255"/>
      <c r="AL6" s="1255"/>
      <c r="AM6" s="1255"/>
      <c r="AN6" s="1255"/>
      <c r="AO6" s="1255"/>
      <c r="AP6" s="1255"/>
      <c r="AQ6" s="1255"/>
      <c r="AR6" s="1255"/>
      <c r="AS6" s="1255"/>
      <c r="AT6" s="1255"/>
      <c r="AU6" s="1255"/>
      <c r="AV6" s="1255"/>
      <c r="AW6" s="1255"/>
      <c r="AX6" s="1255"/>
      <c r="AY6" s="1255"/>
      <c r="AZ6" s="1255"/>
      <c r="BA6" s="1255"/>
      <c r="BB6" s="1255"/>
      <c r="BC6" s="1255"/>
      <c r="BD6" s="1255"/>
      <c r="BE6" s="1255"/>
      <c r="BF6" s="1255"/>
      <c r="BG6" s="1255"/>
      <c r="BH6" s="1255"/>
      <c r="BI6" s="1255"/>
      <c r="BJ6" s="1255"/>
      <c r="BK6" s="1255"/>
      <c r="BL6" s="1255"/>
      <c r="BM6" s="1255"/>
      <c r="BN6" s="1255"/>
      <c r="BO6" s="1255"/>
      <c r="BP6" s="1255"/>
      <c r="BQ6" s="1255"/>
      <c r="BR6" s="1255"/>
      <c r="BS6" s="1255"/>
      <c r="BT6" s="1255"/>
      <c r="BU6" s="1255"/>
      <c r="BV6" s="1255"/>
      <c r="BW6" s="1255"/>
      <c r="BX6" s="1255"/>
      <c r="BY6" s="1255"/>
      <c r="BZ6" s="1255"/>
      <c r="CA6" s="1255"/>
      <c r="CB6" s="1255"/>
      <c r="CC6" s="1255"/>
      <c r="CD6" s="1255"/>
      <c r="CE6" s="1255"/>
      <c r="CF6" s="1255"/>
      <c r="CG6" s="1255"/>
      <c r="CH6" s="1255"/>
      <c r="CI6" s="1255"/>
      <c r="CJ6" s="1255"/>
      <c r="CK6" s="1255"/>
      <c r="CL6" s="1255"/>
      <c r="CM6" s="1255"/>
      <c r="CN6" s="1255"/>
      <c r="CO6" s="1255"/>
      <c r="CP6" s="1255"/>
      <c r="CQ6" s="1255"/>
      <c r="CR6" s="1255"/>
      <c r="CS6" s="1255"/>
      <c r="CT6" s="1255"/>
      <c r="CU6" s="1255"/>
      <c r="CV6" s="1255"/>
      <c r="CW6" s="1255"/>
      <c r="CX6" s="1255"/>
      <c r="CY6" s="1255"/>
      <c r="CZ6" s="1255"/>
      <c r="DA6" s="1255"/>
      <c r="DB6" s="1255"/>
      <c r="DC6" s="1255"/>
      <c r="DD6" s="1255"/>
      <c r="DE6" s="1255"/>
    </row>
    <row r="7" spans="1:109" s="262" customFormat="1" ht="13" x14ac:dyDescent="0.2">
      <c r="A7" s="1255"/>
      <c r="B7" s="1255"/>
      <c r="C7" s="1255"/>
      <c r="D7" s="1255"/>
      <c r="E7" s="1255"/>
      <c r="F7" s="1255"/>
      <c r="G7" s="1255"/>
      <c r="H7" s="1255"/>
      <c r="I7" s="1255"/>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5"/>
      <c r="AG7" s="1255"/>
      <c r="AH7" s="1255"/>
      <c r="AI7" s="1255"/>
      <c r="AJ7" s="1255"/>
      <c r="AK7" s="1255"/>
      <c r="AL7" s="1255"/>
      <c r="AM7" s="1255"/>
      <c r="AN7" s="1255"/>
      <c r="AO7" s="1255"/>
      <c r="AP7" s="1255"/>
      <c r="AQ7" s="1255"/>
      <c r="AR7" s="1255"/>
      <c r="AS7" s="1255"/>
      <c r="AT7" s="1255"/>
      <c r="AU7" s="1255"/>
      <c r="AV7" s="1255"/>
      <c r="AW7" s="1255"/>
      <c r="AX7" s="1255"/>
      <c r="AY7" s="1255"/>
      <c r="AZ7" s="1255"/>
      <c r="BA7" s="1255"/>
      <c r="BB7" s="1255"/>
      <c r="BC7" s="1255"/>
      <c r="BD7" s="1255"/>
      <c r="BE7" s="1255"/>
      <c r="BF7" s="1255"/>
      <c r="BG7" s="1255"/>
      <c r="BH7" s="1255"/>
      <c r="BI7" s="1255"/>
      <c r="BJ7" s="1255"/>
      <c r="BK7" s="1255"/>
      <c r="BL7" s="1255"/>
      <c r="BM7" s="1255"/>
      <c r="BN7" s="1255"/>
      <c r="BO7" s="1255"/>
      <c r="BP7" s="1255"/>
      <c r="BQ7" s="1255"/>
      <c r="BR7" s="1255"/>
      <c r="BS7" s="1255"/>
      <c r="BT7" s="1255"/>
      <c r="BU7" s="1255"/>
      <c r="BV7" s="1255"/>
      <c r="BW7" s="1255"/>
      <c r="BX7" s="1255"/>
      <c r="BY7" s="1255"/>
      <c r="BZ7" s="1255"/>
      <c r="CA7" s="1255"/>
      <c r="CB7" s="1255"/>
      <c r="CC7" s="1255"/>
      <c r="CD7" s="1255"/>
      <c r="CE7" s="1255"/>
      <c r="CF7" s="1255"/>
      <c r="CG7" s="1255"/>
      <c r="CH7" s="1255"/>
      <c r="CI7" s="1255"/>
      <c r="CJ7" s="1255"/>
      <c r="CK7" s="1255"/>
      <c r="CL7" s="1255"/>
      <c r="CM7" s="1255"/>
      <c r="CN7" s="1255"/>
      <c r="CO7" s="1255"/>
      <c r="CP7" s="1255"/>
      <c r="CQ7" s="1255"/>
      <c r="CR7" s="1255"/>
      <c r="CS7" s="1255"/>
      <c r="CT7" s="1255"/>
      <c r="CU7" s="1255"/>
      <c r="CV7" s="1255"/>
      <c r="CW7" s="1255"/>
      <c r="CX7" s="1255"/>
      <c r="CY7" s="1255"/>
      <c r="CZ7" s="1255"/>
      <c r="DA7" s="1255"/>
      <c r="DB7" s="1255"/>
      <c r="DC7" s="1255"/>
      <c r="DD7" s="1255"/>
      <c r="DE7" s="1255"/>
    </row>
    <row r="8" spans="1:109" s="262" customFormat="1" ht="13" x14ac:dyDescent="0.2">
      <c r="A8" s="1255"/>
      <c r="B8" s="1255"/>
      <c r="C8" s="1255"/>
      <c r="D8" s="1255"/>
      <c r="E8" s="1255"/>
      <c r="F8" s="1255"/>
      <c r="G8" s="1255"/>
      <c r="H8" s="1255"/>
      <c r="I8" s="1255"/>
      <c r="J8" s="1255"/>
      <c r="K8" s="1255"/>
      <c r="L8" s="1255"/>
      <c r="M8" s="1255"/>
      <c r="N8" s="1255"/>
      <c r="O8" s="1255"/>
      <c r="P8" s="1255"/>
      <c r="Q8" s="1255"/>
      <c r="R8" s="1255"/>
      <c r="S8" s="1255"/>
      <c r="T8" s="1255"/>
      <c r="U8" s="1255"/>
      <c r="V8" s="1255"/>
      <c r="W8" s="1255"/>
      <c r="X8" s="1255"/>
      <c r="Y8" s="1255"/>
      <c r="Z8" s="1255"/>
      <c r="AA8" s="1255"/>
      <c r="AB8" s="1255"/>
      <c r="AC8" s="1255"/>
      <c r="AD8" s="1255"/>
      <c r="AE8" s="1255"/>
      <c r="AF8" s="1255"/>
      <c r="AG8" s="1255"/>
      <c r="AH8" s="1255"/>
      <c r="AI8" s="1255"/>
      <c r="AJ8" s="1255"/>
      <c r="AK8" s="1255"/>
      <c r="AL8" s="1255"/>
      <c r="AM8" s="1255"/>
      <c r="AN8" s="1255"/>
      <c r="AO8" s="1255"/>
      <c r="AP8" s="1255"/>
      <c r="AQ8" s="1255"/>
      <c r="AR8" s="1255"/>
      <c r="AS8" s="1255"/>
      <c r="AT8" s="1255"/>
      <c r="AU8" s="1255"/>
      <c r="AV8" s="1255"/>
      <c r="AW8" s="1255"/>
      <c r="AX8" s="1255"/>
      <c r="AY8" s="1255"/>
      <c r="AZ8" s="1255"/>
      <c r="BA8" s="1255"/>
      <c r="BB8" s="1255"/>
      <c r="BC8" s="1255"/>
      <c r="BD8" s="1255"/>
      <c r="BE8" s="1255"/>
      <c r="BF8" s="1255"/>
      <c r="BG8" s="1255"/>
      <c r="BH8" s="1255"/>
      <c r="BI8" s="1255"/>
      <c r="BJ8" s="1255"/>
      <c r="BK8" s="1255"/>
      <c r="BL8" s="1255"/>
      <c r="BM8" s="1255"/>
      <c r="BN8" s="1255"/>
      <c r="BO8" s="1255"/>
      <c r="BP8" s="1255"/>
      <c r="BQ8" s="1255"/>
      <c r="BR8" s="1255"/>
      <c r="BS8" s="1255"/>
      <c r="BT8" s="1255"/>
      <c r="BU8" s="1255"/>
      <c r="BV8" s="1255"/>
      <c r="BW8" s="1255"/>
      <c r="BX8" s="1255"/>
      <c r="BY8" s="1255"/>
      <c r="BZ8" s="1255"/>
      <c r="CA8" s="1255"/>
      <c r="CB8" s="1255"/>
      <c r="CC8" s="1255"/>
      <c r="CD8" s="1255"/>
      <c r="CE8" s="1255"/>
      <c r="CF8" s="1255"/>
      <c r="CG8" s="1255"/>
      <c r="CH8" s="1255"/>
      <c r="CI8" s="1255"/>
      <c r="CJ8" s="1255"/>
      <c r="CK8" s="1255"/>
      <c r="CL8" s="1255"/>
      <c r="CM8" s="1255"/>
      <c r="CN8" s="1255"/>
      <c r="CO8" s="1255"/>
      <c r="CP8" s="1255"/>
      <c r="CQ8" s="1255"/>
      <c r="CR8" s="1255"/>
      <c r="CS8" s="1255"/>
      <c r="CT8" s="1255"/>
      <c r="CU8" s="1255"/>
      <c r="CV8" s="1255"/>
      <c r="CW8" s="1255"/>
      <c r="CX8" s="1255"/>
      <c r="CY8" s="1255"/>
      <c r="CZ8" s="1255"/>
      <c r="DA8" s="1255"/>
      <c r="DB8" s="1255"/>
      <c r="DC8" s="1255"/>
      <c r="DD8" s="1255"/>
      <c r="DE8" s="1255"/>
    </row>
    <row r="9" spans="1:109" s="262" customFormat="1" ht="13" x14ac:dyDescent="0.2">
      <c r="A9" s="1255"/>
      <c r="B9" s="1255"/>
      <c r="C9" s="1255"/>
      <c r="D9" s="1255"/>
      <c r="E9" s="1255"/>
      <c r="F9" s="1255"/>
      <c r="G9" s="1255"/>
      <c r="H9" s="1255"/>
      <c r="I9" s="1255"/>
      <c r="J9" s="1255"/>
      <c r="K9" s="1255"/>
      <c r="L9" s="1255"/>
      <c r="M9" s="1255"/>
      <c r="N9" s="1255"/>
      <c r="O9" s="1255"/>
      <c r="P9" s="1255"/>
      <c r="Q9" s="1255"/>
      <c r="R9" s="1255"/>
      <c r="S9" s="1255"/>
      <c r="T9" s="1255"/>
      <c r="U9" s="1255"/>
      <c r="V9" s="1255"/>
      <c r="W9" s="1255"/>
      <c r="X9" s="1255"/>
      <c r="Y9" s="1255"/>
      <c r="Z9" s="1255"/>
      <c r="AA9" s="1255"/>
      <c r="AB9" s="1255"/>
      <c r="AC9" s="1255"/>
      <c r="AD9" s="1255"/>
      <c r="AE9" s="1255"/>
      <c r="AF9" s="1255"/>
      <c r="AG9" s="1255"/>
      <c r="AH9" s="1255"/>
      <c r="AI9" s="1255"/>
      <c r="AJ9" s="1255"/>
      <c r="AK9" s="1255"/>
      <c r="AL9" s="1255"/>
      <c r="AM9" s="1255"/>
      <c r="AN9" s="1255"/>
      <c r="AO9" s="1255"/>
      <c r="AP9" s="1255"/>
      <c r="AQ9" s="1255"/>
      <c r="AR9" s="1255"/>
      <c r="AS9" s="1255"/>
      <c r="AT9" s="1255"/>
      <c r="AU9" s="1255"/>
      <c r="AV9" s="1255"/>
      <c r="AW9" s="1255"/>
      <c r="AX9" s="1255"/>
      <c r="AY9" s="1255"/>
      <c r="AZ9" s="1255"/>
      <c r="BA9" s="1255"/>
      <c r="BB9" s="1255"/>
      <c r="BC9" s="1255"/>
      <c r="BD9" s="1255"/>
      <c r="BE9" s="1255"/>
      <c r="BF9" s="1255"/>
      <c r="BG9" s="1255"/>
      <c r="BH9" s="1255"/>
      <c r="BI9" s="1255"/>
      <c r="BJ9" s="1255"/>
      <c r="BK9" s="1255"/>
      <c r="BL9" s="1255"/>
      <c r="BM9" s="1255"/>
      <c r="BN9" s="1255"/>
      <c r="BO9" s="1255"/>
      <c r="BP9" s="1255"/>
      <c r="BQ9" s="1255"/>
      <c r="BR9" s="1255"/>
      <c r="BS9" s="1255"/>
      <c r="BT9" s="1255"/>
      <c r="BU9" s="1255"/>
      <c r="BV9" s="1255"/>
      <c r="BW9" s="1255"/>
      <c r="BX9" s="1255"/>
      <c r="BY9" s="1255"/>
      <c r="BZ9" s="1255"/>
      <c r="CA9" s="1255"/>
      <c r="CB9" s="1255"/>
      <c r="CC9" s="1255"/>
      <c r="CD9" s="1255"/>
      <c r="CE9" s="1255"/>
      <c r="CF9" s="1255"/>
      <c r="CG9" s="1255"/>
      <c r="CH9" s="1255"/>
      <c r="CI9" s="1255"/>
      <c r="CJ9" s="1255"/>
      <c r="CK9" s="1255"/>
      <c r="CL9" s="1255"/>
      <c r="CM9" s="1255"/>
      <c r="CN9" s="1255"/>
      <c r="CO9" s="1255"/>
      <c r="CP9" s="1255"/>
      <c r="CQ9" s="1255"/>
      <c r="CR9" s="1255"/>
      <c r="CS9" s="1255"/>
      <c r="CT9" s="1255"/>
      <c r="CU9" s="1255"/>
      <c r="CV9" s="1255"/>
      <c r="CW9" s="1255"/>
      <c r="CX9" s="1255"/>
      <c r="CY9" s="1255"/>
      <c r="CZ9" s="1255"/>
      <c r="DA9" s="1255"/>
      <c r="DB9" s="1255"/>
      <c r="DC9" s="1255"/>
      <c r="DD9" s="1255"/>
      <c r="DE9" s="1255"/>
    </row>
    <row r="10" spans="1:109" s="262" customFormat="1" ht="13" x14ac:dyDescent="0.2">
      <c r="A10" s="1255"/>
      <c r="B10" s="1255"/>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5"/>
      <c r="AH10" s="1255"/>
      <c r="AI10" s="1255"/>
      <c r="AJ10" s="1255"/>
      <c r="AK10" s="1255"/>
      <c r="AL10" s="1255"/>
      <c r="AM10" s="1255"/>
      <c r="AN10" s="1255"/>
      <c r="AO10" s="1255"/>
      <c r="AP10" s="1255"/>
      <c r="AQ10" s="1255"/>
      <c r="AR10" s="1255"/>
      <c r="AS10" s="1255"/>
      <c r="AT10" s="1255"/>
      <c r="AU10" s="1255"/>
      <c r="AV10" s="1255"/>
      <c r="AW10" s="1255"/>
      <c r="AX10" s="1255"/>
      <c r="AY10" s="1255"/>
      <c r="AZ10" s="1255"/>
      <c r="BA10" s="1255"/>
      <c r="BB10" s="1255"/>
      <c r="BC10" s="1255"/>
      <c r="BD10" s="1255"/>
      <c r="BE10" s="1255"/>
      <c r="BF10" s="1255"/>
      <c r="BG10" s="1255"/>
      <c r="BH10" s="1255"/>
      <c r="BI10" s="1255"/>
      <c r="BJ10" s="1255"/>
      <c r="BK10" s="1255"/>
      <c r="BL10" s="1255"/>
      <c r="BM10" s="1255"/>
      <c r="BN10" s="1255"/>
      <c r="BO10" s="1255"/>
      <c r="BP10" s="1255"/>
      <c r="BQ10" s="1255"/>
      <c r="BR10" s="1255"/>
      <c r="BS10" s="1255"/>
      <c r="BT10" s="1255"/>
      <c r="BU10" s="1255"/>
      <c r="BV10" s="1255"/>
      <c r="BW10" s="1255"/>
      <c r="BX10" s="1255"/>
      <c r="BY10" s="1255"/>
      <c r="BZ10" s="1255"/>
      <c r="CA10" s="1255"/>
      <c r="CB10" s="1255"/>
      <c r="CC10" s="1255"/>
      <c r="CD10" s="1255"/>
      <c r="CE10" s="1255"/>
      <c r="CF10" s="1255"/>
      <c r="CG10" s="1255"/>
      <c r="CH10" s="1255"/>
      <c r="CI10" s="1255"/>
      <c r="CJ10" s="1255"/>
      <c r="CK10" s="1255"/>
      <c r="CL10" s="1255"/>
      <c r="CM10" s="1255"/>
      <c r="CN10" s="1255"/>
      <c r="CO10" s="1255"/>
      <c r="CP10" s="1255"/>
      <c r="CQ10" s="1255"/>
      <c r="CR10" s="1255"/>
      <c r="CS10" s="1255"/>
      <c r="CT10" s="1255"/>
      <c r="CU10" s="1255"/>
      <c r="CV10" s="1255"/>
      <c r="CW10" s="1255"/>
      <c r="CX10" s="1255"/>
      <c r="CY10" s="1255"/>
      <c r="CZ10" s="1255"/>
      <c r="DA10" s="1255"/>
      <c r="DB10" s="1255"/>
      <c r="DC10" s="1255"/>
      <c r="DD10" s="1255"/>
      <c r="DE10" s="1255"/>
    </row>
    <row r="11" spans="1:109" s="262" customFormat="1" ht="13" x14ac:dyDescent="0.2">
      <c r="A11" s="1255"/>
      <c r="B11" s="1255"/>
      <c r="C11" s="1255"/>
      <c r="D11" s="1255"/>
      <c r="E11" s="1255"/>
      <c r="F11" s="1255"/>
      <c r="G11" s="1255"/>
      <c r="H11" s="1255"/>
      <c r="I11" s="1255"/>
      <c r="J11" s="1255"/>
      <c r="K11" s="1255"/>
      <c r="L11" s="1255"/>
      <c r="M11" s="1255"/>
      <c r="N11" s="1255"/>
      <c r="O11" s="1255"/>
      <c r="P11" s="1255"/>
      <c r="Q11" s="1255"/>
      <c r="R11" s="1255"/>
      <c r="S11" s="1255"/>
      <c r="T11" s="1255"/>
      <c r="U11" s="1255"/>
      <c r="V11" s="1255"/>
      <c r="W11" s="1255"/>
      <c r="X11" s="1255"/>
      <c r="Y11" s="1255"/>
      <c r="Z11" s="1255"/>
      <c r="AA11" s="1255"/>
      <c r="AB11" s="1255"/>
      <c r="AC11" s="1255"/>
      <c r="AD11" s="1255"/>
      <c r="AE11" s="1255"/>
      <c r="AF11" s="1255"/>
      <c r="AG11" s="1255"/>
      <c r="AH11" s="1255"/>
      <c r="AI11" s="1255"/>
      <c r="AJ11" s="1255"/>
      <c r="AK11" s="1255"/>
      <c r="AL11" s="1255"/>
      <c r="AM11" s="1255"/>
      <c r="AN11" s="1255"/>
      <c r="AO11" s="1255"/>
      <c r="AP11" s="1255"/>
      <c r="AQ11" s="1255"/>
      <c r="AR11" s="1255"/>
      <c r="AS11" s="1255"/>
      <c r="AT11" s="1255"/>
      <c r="AU11" s="1255"/>
      <c r="AV11" s="1255"/>
      <c r="AW11" s="1255"/>
      <c r="AX11" s="1255"/>
      <c r="AY11" s="1255"/>
      <c r="AZ11" s="1255"/>
      <c r="BA11" s="1255"/>
      <c r="BB11" s="1255"/>
      <c r="BC11" s="1255"/>
      <c r="BD11" s="1255"/>
      <c r="BE11" s="1255"/>
      <c r="BF11" s="1255"/>
      <c r="BG11" s="1255"/>
      <c r="BH11" s="1255"/>
      <c r="BI11" s="1255"/>
      <c r="BJ11" s="1255"/>
      <c r="BK11" s="1255"/>
      <c r="BL11" s="1255"/>
      <c r="BM11" s="1255"/>
      <c r="BN11" s="1255"/>
      <c r="BO11" s="1255"/>
      <c r="BP11" s="1255"/>
      <c r="BQ11" s="1255"/>
      <c r="BR11" s="1255"/>
      <c r="BS11" s="1255"/>
      <c r="BT11" s="1255"/>
      <c r="BU11" s="1255"/>
      <c r="BV11" s="1255"/>
      <c r="BW11" s="1255"/>
      <c r="BX11" s="1255"/>
      <c r="BY11" s="1255"/>
      <c r="BZ11" s="1255"/>
      <c r="CA11" s="1255"/>
      <c r="CB11" s="1255"/>
      <c r="CC11" s="1255"/>
      <c r="CD11" s="1255"/>
      <c r="CE11" s="1255"/>
      <c r="CF11" s="1255"/>
      <c r="CG11" s="1255"/>
      <c r="CH11" s="1255"/>
      <c r="CI11" s="1255"/>
      <c r="CJ11" s="1255"/>
      <c r="CK11" s="1255"/>
      <c r="CL11" s="1255"/>
      <c r="CM11" s="1255"/>
      <c r="CN11" s="1255"/>
      <c r="CO11" s="1255"/>
      <c r="CP11" s="1255"/>
      <c r="CQ11" s="1255"/>
      <c r="CR11" s="1255"/>
      <c r="CS11" s="1255"/>
      <c r="CT11" s="1255"/>
      <c r="CU11" s="1255"/>
      <c r="CV11" s="1255"/>
      <c r="CW11" s="1255"/>
      <c r="CX11" s="1255"/>
      <c r="CY11" s="1255"/>
      <c r="CZ11" s="1255"/>
      <c r="DA11" s="1255"/>
      <c r="DB11" s="1255"/>
      <c r="DC11" s="1255"/>
      <c r="DD11" s="1255"/>
      <c r="DE11" s="1255"/>
    </row>
    <row r="12" spans="1:109" s="262" customFormat="1" ht="13" x14ac:dyDescent="0.2">
      <c r="A12" s="1255"/>
      <c r="B12" s="1255"/>
      <c r="C12" s="1255"/>
      <c r="D12" s="1255"/>
      <c r="E12" s="1255"/>
      <c r="F12" s="1255"/>
      <c r="G12" s="1255"/>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J12" s="1255"/>
      <c r="AK12" s="1255"/>
      <c r="AL12" s="1255"/>
      <c r="AM12" s="1255"/>
      <c r="AN12" s="1255"/>
      <c r="AO12" s="1255"/>
      <c r="AP12" s="1255"/>
      <c r="AQ12" s="1255"/>
      <c r="AR12" s="1255"/>
      <c r="AS12" s="1255"/>
      <c r="AT12" s="1255"/>
      <c r="AU12" s="1255"/>
      <c r="AV12" s="1255"/>
      <c r="AW12" s="1255"/>
      <c r="AX12" s="1255"/>
      <c r="AY12" s="1255"/>
      <c r="AZ12" s="1255"/>
      <c r="BA12" s="1255"/>
      <c r="BB12" s="1255"/>
      <c r="BC12" s="1255"/>
      <c r="BD12" s="1255"/>
      <c r="BE12" s="1255"/>
      <c r="BF12" s="1255"/>
      <c r="BG12" s="1255"/>
      <c r="BH12" s="1255"/>
      <c r="BI12" s="1255"/>
      <c r="BJ12" s="1255"/>
      <c r="BK12" s="1255"/>
      <c r="BL12" s="1255"/>
      <c r="BM12" s="1255"/>
      <c r="BN12" s="1255"/>
      <c r="BO12" s="1255"/>
      <c r="BP12" s="1255"/>
      <c r="BQ12" s="1255"/>
      <c r="BR12" s="1255"/>
      <c r="BS12" s="1255"/>
      <c r="BT12" s="1255"/>
      <c r="BU12" s="1255"/>
      <c r="BV12" s="1255"/>
      <c r="BW12" s="1255"/>
      <c r="BX12" s="1255"/>
      <c r="BY12" s="1255"/>
      <c r="BZ12" s="1255"/>
      <c r="CA12" s="1255"/>
      <c r="CB12" s="1255"/>
      <c r="CC12" s="1255"/>
      <c r="CD12" s="1255"/>
      <c r="CE12" s="1255"/>
      <c r="CF12" s="1255"/>
      <c r="CG12" s="1255"/>
      <c r="CH12" s="1255"/>
      <c r="CI12" s="1255"/>
      <c r="CJ12" s="1255"/>
      <c r="CK12" s="1255"/>
      <c r="CL12" s="1255"/>
      <c r="CM12" s="1255"/>
      <c r="CN12" s="1255"/>
      <c r="CO12" s="1255"/>
      <c r="CP12" s="1255"/>
      <c r="CQ12" s="1255"/>
      <c r="CR12" s="1255"/>
      <c r="CS12" s="1255"/>
      <c r="CT12" s="1255"/>
      <c r="CU12" s="1255"/>
      <c r="CV12" s="1255"/>
      <c r="CW12" s="1255"/>
      <c r="CX12" s="1255"/>
      <c r="CY12" s="1255"/>
      <c r="CZ12" s="1255"/>
      <c r="DA12" s="1255"/>
      <c r="DB12" s="1255"/>
      <c r="DC12" s="1255"/>
      <c r="DD12" s="1255"/>
      <c r="DE12" s="1255"/>
    </row>
    <row r="13" spans="1:109" s="262" customFormat="1" ht="13" x14ac:dyDescent="0.2">
      <c r="A13" s="1255"/>
      <c r="B13" s="1255"/>
      <c r="C13" s="1255"/>
      <c r="D13" s="1255"/>
      <c r="E13" s="1255"/>
      <c r="F13" s="1255"/>
      <c r="G13" s="1255"/>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c r="AJ13" s="1255"/>
      <c r="AK13" s="1255"/>
      <c r="AL13" s="1255"/>
      <c r="AM13" s="1255"/>
      <c r="AN13" s="1255"/>
      <c r="AO13" s="1255"/>
      <c r="AP13" s="1255"/>
      <c r="AQ13" s="1255"/>
      <c r="AR13" s="1255"/>
      <c r="AS13" s="1255"/>
      <c r="AT13" s="1255"/>
      <c r="AU13" s="1255"/>
      <c r="AV13" s="1255"/>
      <c r="AW13" s="1255"/>
      <c r="AX13" s="1255"/>
      <c r="AY13" s="1255"/>
      <c r="AZ13" s="1255"/>
      <c r="BA13" s="1255"/>
      <c r="BB13" s="1255"/>
      <c r="BC13" s="1255"/>
      <c r="BD13" s="1255"/>
      <c r="BE13" s="1255"/>
      <c r="BF13" s="1255"/>
      <c r="BG13" s="1255"/>
      <c r="BH13" s="1255"/>
      <c r="BI13" s="1255"/>
      <c r="BJ13" s="1255"/>
      <c r="BK13" s="1255"/>
      <c r="BL13" s="1255"/>
      <c r="BM13" s="1255"/>
      <c r="BN13" s="1255"/>
      <c r="BO13" s="1255"/>
      <c r="BP13" s="1255"/>
      <c r="BQ13" s="1255"/>
      <c r="BR13" s="1255"/>
      <c r="BS13" s="1255"/>
      <c r="BT13" s="1255"/>
      <c r="BU13" s="1255"/>
      <c r="BV13" s="1255"/>
      <c r="BW13" s="1255"/>
      <c r="BX13" s="1255"/>
      <c r="BY13" s="1255"/>
      <c r="BZ13" s="1255"/>
      <c r="CA13" s="1255"/>
      <c r="CB13" s="1255"/>
      <c r="CC13" s="1255"/>
      <c r="CD13" s="1255"/>
      <c r="CE13" s="1255"/>
      <c r="CF13" s="1255"/>
      <c r="CG13" s="1255"/>
      <c r="CH13" s="1255"/>
      <c r="CI13" s="1255"/>
      <c r="CJ13" s="1255"/>
      <c r="CK13" s="1255"/>
      <c r="CL13" s="1255"/>
      <c r="CM13" s="1255"/>
      <c r="CN13" s="1255"/>
      <c r="CO13" s="1255"/>
      <c r="CP13" s="1255"/>
      <c r="CQ13" s="1255"/>
      <c r="CR13" s="1255"/>
      <c r="CS13" s="1255"/>
      <c r="CT13" s="1255"/>
      <c r="CU13" s="1255"/>
      <c r="CV13" s="1255"/>
      <c r="CW13" s="1255"/>
      <c r="CX13" s="1255"/>
      <c r="CY13" s="1255"/>
      <c r="CZ13" s="1255"/>
      <c r="DA13" s="1255"/>
      <c r="DB13" s="1255"/>
      <c r="DC13" s="1255"/>
      <c r="DD13" s="1255"/>
      <c r="DE13" s="1255"/>
    </row>
    <row r="14" spans="1:109" s="262" customFormat="1" ht="13" x14ac:dyDescent="0.2">
      <c r="A14" s="1255"/>
      <c r="B14" s="1255"/>
      <c r="C14" s="1255"/>
      <c r="D14" s="1255"/>
      <c r="E14" s="1255"/>
      <c r="F14" s="1255"/>
      <c r="G14" s="1255"/>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5"/>
      <c r="AK14" s="1255"/>
      <c r="AL14" s="1255"/>
      <c r="AM14" s="1255"/>
      <c r="AN14" s="1255"/>
      <c r="AO14" s="1255"/>
      <c r="AP14" s="1255"/>
      <c r="AQ14" s="1255"/>
      <c r="AR14" s="1255"/>
      <c r="AS14" s="1255"/>
      <c r="AT14" s="1255"/>
      <c r="AU14" s="1255"/>
      <c r="AV14" s="1255"/>
      <c r="AW14" s="1255"/>
      <c r="AX14" s="1255"/>
      <c r="AY14" s="1255"/>
      <c r="AZ14" s="1255"/>
      <c r="BA14" s="1255"/>
      <c r="BB14" s="1255"/>
      <c r="BC14" s="1255"/>
      <c r="BD14" s="1255"/>
      <c r="BE14" s="1255"/>
      <c r="BF14" s="1255"/>
      <c r="BG14" s="1255"/>
      <c r="BH14" s="1255"/>
      <c r="BI14" s="1255"/>
      <c r="BJ14" s="1255"/>
      <c r="BK14" s="1255"/>
      <c r="BL14" s="1255"/>
      <c r="BM14" s="1255"/>
      <c r="BN14" s="1255"/>
      <c r="BO14" s="1255"/>
      <c r="BP14" s="1255"/>
      <c r="BQ14" s="1255"/>
      <c r="BR14" s="1255"/>
      <c r="BS14" s="1255"/>
      <c r="BT14" s="1255"/>
      <c r="BU14" s="1255"/>
      <c r="BV14" s="1255"/>
      <c r="BW14" s="1255"/>
      <c r="BX14" s="1255"/>
      <c r="BY14" s="1255"/>
      <c r="BZ14" s="1255"/>
      <c r="CA14" s="1255"/>
      <c r="CB14" s="1255"/>
      <c r="CC14" s="1255"/>
      <c r="CD14" s="1255"/>
      <c r="CE14" s="1255"/>
      <c r="CF14" s="1255"/>
      <c r="CG14" s="1255"/>
      <c r="CH14" s="1255"/>
      <c r="CI14" s="1255"/>
      <c r="CJ14" s="1255"/>
      <c r="CK14" s="1255"/>
      <c r="CL14" s="1255"/>
      <c r="CM14" s="1255"/>
      <c r="CN14" s="1255"/>
      <c r="CO14" s="1255"/>
      <c r="CP14" s="1255"/>
      <c r="CQ14" s="1255"/>
      <c r="CR14" s="1255"/>
      <c r="CS14" s="1255"/>
      <c r="CT14" s="1255"/>
      <c r="CU14" s="1255"/>
      <c r="CV14" s="1255"/>
      <c r="CW14" s="1255"/>
      <c r="CX14" s="1255"/>
      <c r="CY14" s="1255"/>
      <c r="CZ14" s="1255"/>
      <c r="DA14" s="1255"/>
      <c r="DB14" s="1255"/>
      <c r="DC14" s="1255"/>
      <c r="DD14" s="1255"/>
      <c r="DE14" s="1255"/>
    </row>
    <row r="15" spans="1:109" s="262" customFormat="1" ht="13" x14ac:dyDescent="0.2">
      <c r="A15" s="1254"/>
      <c r="B15" s="1255"/>
      <c r="C15" s="1255"/>
      <c r="D15" s="1255"/>
      <c r="E15" s="1255"/>
      <c r="F15" s="1255"/>
      <c r="G15" s="1255"/>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c r="AJ15" s="1255"/>
      <c r="AK15" s="1255"/>
      <c r="AL15" s="1255"/>
      <c r="AM15" s="1255"/>
      <c r="AN15" s="1255"/>
      <c r="AO15" s="1255"/>
      <c r="AP15" s="1255"/>
      <c r="AQ15" s="1255"/>
      <c r="AR15" s="1255"/>
      <c r="AS15" s="1255"/>
      <c r="AT15" s="1255"/>
      <c r="AU15" s="1255"/>
      <c r="AV15" s="1255"/>
      <c r="AW15" s="1255"/>
      <c r="AX15" s="1255"/>
      <c r="AY15" s="1255"/>
      <c r="AZ15" s="1255"/>
      <c r="BA15" s="1255"/>
      <c r="BB15" s="1255"/>
      <c r="BC15" s="1255"/>
      <c r="BD15" s="1255"/>
      <c r="BE15" s="1255"/>
      <c r="BF15" s="1255"/>
      <c r="BG15" s="1255"/>
      <c r="BH15" s="1255"/>
      <c r="BI15" s="1255"/>
      <c r="BJ15" s="1255"/>
      <c r="BK15" s="1255"/>
      <c r="BL15" s="1255"/>
      <c r="BM15" s="1255"/>
      <c r="BN15" s="1255"/>
      <c r="BO15" s="1255"/>
      <c r="BP15" s="1255"/>
      <c r="BQ15" s="1255"/>
      <c r="BR15" s="1255"/>
      <c r="BS15" s="1255"/>
      <c r="BT15" s="1255"/>
      <c r="BU15" s="1255"/>
      <c r="BV15" s="1255"/>
      <c r="BW15" s="1255"/>
      <c r="BX15" s="1255"/>
      <c r="BY15" s="1255"/>
      <c r="BZ15" s="1255"/>
      <c r="CA15" s="1255"/>
      <c r="CB15" s="1255"/>
      <c r="CC15" s="1255"/>
      <c r="CD15" s="1255"/>
      <c r="CE15" s="1255"/>
      <c r="CF15" s="1255"/>
      <c r="CG15" s="1255"/>
      <c r="CH15" s="1255"/>
      <c r="CI15" s="1255"/>
      <c r="CJ15" s="1255"/>
      <c r="CK15" s="1255"/>
      <c r="CL15" s="1255"/>
      <c r="CM15" s="1255"/>
      <c r="CN15" s="1255"/>
      <c r="CO15" s="1255"/>
      <c r="CP15" s="1255"/>
      <c r="CQ15" s="1255"/>
      <c r="CR15" s="1255"/>
      <c r="CS15" s="1255"/>
      <c r="CT15" s="1255"/>
      <c r="CU15" s="1255"/>
      <c r="CV15" s="1255"/>
      <c r="CW15" s="1255"/>
      <c r="CX15" s="1255"/>
      <c r="CY15" s="1255"/>
      <c r="CZ15" s="1255"/>
      <c r="DA15" s="1255"/>
      <c r="DB15" s="1255"/>
      <c r="DC15" s="1255"/>
      <c r="DD15" s="1255"/>
      <c r="DE15" s="1255"/>
    </row>
    <row r="16" spans="1:109" s="262" customFormat="1" ht="13" x14ac:dyDescent="0.2">
      <c r="A16" s="1254"/>
      <c r="B16" s="1255"/>
      <c r="C16" s="1255"/>
      <c r="D16" s="1255"/>
      <c r="E16" s="1255"/>
      <c r="F16" s="1255"/>
      <c r="G16" s="1255"/>
      <c r="H16" s="1255"/>
      <c r="I16" s="1255"/>
      <c r="J16" s="1255"/>
      <c r="K16" s="1255"/>
      <c r="L16" s="1255"/>
      <c r="M16" s="1255"/>
      <c r="N16" s="1255"/>
      <c r="O16" s="1255"/>
      <c r="P16" s="1255"/>
      <c r="Q16" s="1255"/>
      <c r="R16" s="1255"/>
      <c r="S16" s="1255"/>
      <c r="T16" s="1255"/>
      <c r="U16" s="1255"/>
      <c r="V16" s="1255"/>
      <c r="W16" s="1255"/>
      <c r="X16" s="1255"/>
      <c r="Y16" s="1255"/>
      <c r="Z16" s="1255"/>
      <c r="AA16" s="1255"/>
      <c r="AB16" s="1255"/>
      <c r="AC16" s="1255"/>
      <c r="AD16" s="1255"/>
      <c r="AE16" s="1255"/>
      <c r="AF16" s="1255"/>
      <c r="AG16" s="1255"/>
      <c r="AH16" s="1255"/>
      <c r="AI16" s="1255"/>
      <c r="AJ16" s="1255"/>
      <c r="AK16" s="1255"/>
      <c r="AL16" s="1255"/>
      <c r="AM16" s="1255"/>
      <c r="AN16" s="1255"/>
      <c r="AO16" s="1255"/>
      <c r="AP16" s="1255"/>
      <c r="AQ16" s="1255"/>
      <c r="AR16" s="1255"/>
      <c r="AS16" s="1255"/>
      <c r="AT16" s="1255"/>
      <c r="AU16" s="1255"/>
      <c r="AV16" s="1255"/>
      <c r="AW16" s="1255"/>
      <c r="AX16" s="1255"/>
      <c r="AY16" s="1255"/>
      <c r="AZ16" s="1255"/>
      <c r="BA16" s="1255"/>
      <c r="BB16" s="1255"/>
      <c r="BC16" s="1255"/>
      <c r="BD16" s="1255"/>
      <c r="BE16" s="1255"/>
      <c r="BF16" s="1255"/>
      <c r="BG16" s="1255"/>
      <c r="BH16" s="1255"/>
      <c r="BI16" s="1255"/>
      <c r="BJ16" s="1255"/>
      <c r="BK16" s="1255"/>
      <c r="BL16" s="1255"/>
      <c r="BM16" s="1255"/>
      <c r="BN16" s="1255"/>
      <c r="BO16" s="1255"/>
      <c r="BP16" s="1255"/>
      <c r="BQ16" s="1255"/>
      <c r="BR16" s="1255"/>
      <c r="BS16" s="1255"/>
      <c r="BT16" s="1255"/>
      <c r="BU16" s="1255"/>
      <c r="BV16" s="1255"/>
      <c r="BW16" s="1255"/>
      <c r="BX16" s="1255"/>
      <c r="BY16" s="1255"/>
      <c r="BZ16" s="1255"/>
      <c r="CA16" s="1255"/>
      <c r="CB16" s="1255"/>
      <c r="CC16" s="1255"/>
      <c r="CD16" s="1255"/>
      <c r="CE16" s="1255"/>
      <c r="CF16" s="1255"/>
      <c r="CG16" s="1255"/>
      <c r="CH16" s="1255"/>
      <c r="CI16" s="1255"/>
      <c r="CJ16" s="1255"/>
      <c r="CK16" s="1255"/>
      <c r="CL16" s="1255"/>
      <c r="CM16" s="1255"/>
      <c r="CN16" s="1255"/>
      <c r="CO16" s="1255"/>
      <c r="CP16" s="1255"/>
      <c r="CQ16" s="1255"/>
      <c r="CR16" s="1255"/>
      <c r="CS16" s="1255"/>
      <c r="CT16" s="1255"/>
      <c r="CU16" s="1255"/>
      <c r="CV16" s="1255"/>
      <c r="CW16" s="1255"/>
      <c r="CX16" s="1255"/>
      <c r="CY16" s="1255"/>
      <c r="CZ16" s="1255"/>
      <c r="DA16" s="1255"/>
      <c r="DB16" s="1255"/>
      <c r="DC16" s="1255"/>
      <c r="DD16" s="1255"/>
      <c r="DE16" s="1255"/>
    </row>
    <row r="17" spans="1:109" s="262" customFormat="1" ht="13" x14ac:dyDescent="0.2">
      <c r="A17" s="1254"/>
      <c r="B17" s="1255"/>
      <c r="C17" s="1255"/>
      <c r="D17" s="1255"/>
      <c r="E17" s="1255"/>
      <c r="F17" s="1255"/>
      <c r="G17" s="1255"/>
      <c r="H17" s="1255"/>
      <c r="I17" s="1255"/>
      <c r="J17" s="125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c r="AF17" s="1255"/>
      <c r="AG17" s="1255"/>
      <c r="AH17" s="1255"/>
      <c r="AI17" s="1255"/>
      <c r="AJ17" s="1255"/>
      <c r="AK17" s="1255"/>
      <c r="AL17" s="1255"/>
      <c r="AM17" s="1255"/>
      <c r="AN17" s="1255"/>
      <c r="AO17" s="1255"/>
      <c r="AP17" s="1255"/>
      <c r="AQ17" s="1255"/>
      <c r="AR17" s="1255"/>
      <c r="AS17" s="1255"/>
      <c r="AT17" s="1255"/>
      <c r="AU17" s="1255"/>
      <c r="AV17" s="1255"/>
      <c r="AW17" s="1255"/>
      <c r="AX17" s="1255"/>
      <c r="AY17" s="1255"/>
      <c r="AZ17" s="1255"/>
      <c r="BA17" s="1255"/>
      <c r="BB17" s="1255"/>
      <c r="BC17" s="1255"/>
      <c r="BD17" s="1255"/>
      <c r="BE17" s="1255"/>
      <c r="BF17" s="1255"/>
      <c r="BG17" s="1255"/>
      <c r="BH17" s="1255"/>
      <c r="BI17" s="1255"/>
      <c r="BJ17" s="1255"/>
      <c r="BK17" s="1255"/>
      <c r="BL17" s="1255"/>
      <c r="BM17" s="1255"/>
      <c r="BN17" s="1255"/>
      <c r="BO17" s="1255"/>
      <c r="BP17" s="1255"/>
      <c r="BQ17" s="1255"/>
      <c r="BR17" s="1255"/>
      <c r="BS17" s="1255"/>
      <c r="BT17" s="1255"/>
      <c r="BU17" s="1255"/>
      <c r="BV17" s="1255"/>
      <c r="BW17" s="1255"/>
      <c r="BX17" s="1255"/>
      <c r="BY17" s="1255"/>
      <c r="BZ17" s="1255"/>
      <c r="CA17" s="1255"/>
      <c r="CB17" s="1255"/>
      <c r="CC17" s="1255"/>
      <c r="CD17" s="1255"/>
      <c r="CE17" s="1255"/>
      <c r="CF17" s="1255"/>
      <c r="CG17" s="1255"/>
      <c r="CH17" s="1255"/>
      <c r="CI17" s="1255"/>
      <c r="CJ17" s="1255"/>
      <c r="CK17" s="1255"/>
      <c r="CL17" s="1255"/>
      <c r="CM17" s="1255"/>
      <c r="CN17" s="1255"/>
      <c r="CO17" s="1255"/>
      <c r="CP17" s="1255"/>
      <c r="CQ17" s="1255"/>
      <c r="CR17" s="1255"/>
      <c r="CS17" s="1255"/>
      <c r="CT17" s="1255"/>
      <c r="CU17" s="1255"/>
      <c r="CV17" s="1255"/>
      <c r="CW17" s="1255"/>
      <c r="CX17" s="1255"/>
      <c r="CY17" s="1255"/>
      <c r="CZ17" s="1255"/>
      <c r="DA17" s="1255"/>
      <c r="DB17" s="1255"/>
      <c r="DC17" s="1255"/>
      <c r="DD17" s="1255"/>
      <c r="DE17" s="1255"/>
    </row>
    <row r="18" spans="1:109" s="262" customFormat="1" ht="13" x14ac:dyDescent="0.2">
      <c r="A18" s="1254"/>
      <c r="B18" s="1255"/>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s="1255"/>
      <c r="AI18" s="1255"/>
      <c r="AJ18" s="1255"/>
      <c r="AK18" s="1255"/>
      <c r="AL18" s="1255"/>
      <c r="AM18" s="1255"/>
      <c r="AN18" s="1255"/>
      <c r="AO18" s="1255"/>
      <c r="AP18" s="1255"/>
      <c r="AQ18" s="1255"/>
      <c r="AR18" s="1255"/>
      <c r="AS18" s="1255"/>
      <c r="AT18" s="1255"/>
      <c r="AU18" s="1255"/>
      <c r="AV18" s="1255"/>
      <c r="AW18" s="1255"/>
      <c r="AX18" s="1255"/>
      <c r="AY18" s="1255"/>
      <c r="AZ18" s="1255"/>
      <c r="BA18" s="1255"/>
      <c r="BB18" s="1255"/>
      <c r="BC18" s="1255"/>
      <c r="BD18" s="1255"/>
      <c r="BE18" s="1255"/>
      <c r="BF18" s="1255"/>
      <c r="BG18" s="1255"/>
      <c r="BH18" s="1255"/>
      <c r="BI18" s="1255"/>
      <c r="BJ18" s="1255"/>
      <c r="BK18" s="1255"/>
      <c r="BL18" s="1255"/>
      <c r="BM18" s="1255"/>
      <c r="BN18" s="1255"/>
      <c r="BO18" s="1255"/>
      <c r="BP18" s="1255"/>
      <c r="BQ18" s="1255"/>
      <c r="BR18" s="1255"/>
      <c r="BS18" s="1255"/>
      <c r="BT18" s="1255"/>
      <c r="BU18" s="1255"/>
      <c r="BV18" s="1255"/>
      <c r="BW18" s="1255"/>
      <c r="BX18" s="1255"/>
      <c r="BY18" s="1255"/>
      <c r="BZ18" s="1255"/>
      <c r="CA18" s="1255"/>
      <c r="CB18" s="1255"/>
      <c r="CC18" s="1255"/>
      <c r="CD18" s="1255"/>
      <c r="CE18" s="1255"/>
      <c r="CF18" s="1255"/>
      <c r="CG18" s="1255"/>
      <c r="CH18" s="1255"/>
      <c r="CI18" s="1255"/>
      <c r="CJ18" s="1255"/>
      <c r="CK18" s="1255"/>
      <c r="CL18" s="1255"/>
      <c r="CM18" s="1255"/>
      <c r="CN18" s="1255"/>
      <c r="CO18" s="1255"/>
      <c r="CP18" s="1255"/>
      <c r="CQ18" s="1255"/>
      <c r="CR18" s="1255"/>
      <c r="CS18" s="1255"/>
      <c r="CT18" s="1255"/>
      <c r="CU18" s="1255"/>
      <c r="CV18" s="1255"/>
      <c r="CW18" s="1255"/>
      <c r="CX18" s="1255"/>
      <c r="CY18" s="1255"/>
      <c r="CZ18" s="1255"/>
      <c r="DA18" s="1255"/>
      <c r="DB18" s="1255"/>
      <c r="DC18" s="1255"/>
      <c r="DD18" s="1255"/>
      <c r="DE18" s="1255"/>
    </row>
    <row r="19" spans="1:109" ht="13" x14ac:dyDescent="0.2">
      <c r="DD19" s="1254"/>
      <c r="DE19" s="1254"/>
    </row>
    <row r="20" spans="1:109" ht="13" x14ac:dyDescent="0.2">
      <c r="DD20" s="1254"/>
      <c r="DE20" s="1254"/>
    </row>
    <row r="21" spans="1:109" ht="17.25" customHeight="1" x14ac:dyDescent="0.2">
      <c r="B21" s="1256"/>
      <c r="C21" s="1257"/>
      <c r="D21" s="1257"/>
      <c r="E21" s="1257"/>
      <c r="F21" s="1257"/>
      <c r="G21" s="1257"/>
      <c r="H21" s="1257"/>
      <c r="I21" s="1257"/>
      <c r="J21" s="1257"/>
      <c r="K21" s="1257"/>
      <c r="L21" s="1257"/>
      <c r="M21" s="1257"/>
      <c r="N21" s="1258"/>
      <c r="O21" s="1257"/>
      <c r="P21" s="1257"/>
      <c r="Q21" s="1257"/>
      <c r="R21" s="1257"/>
      <c r="S21" s="1257"/>
      <c r="T21" s="1257"/>
      <c r="U21" s="1257"/>
      <c r="V21" s="1257"/>
      <c r="W21" s="1257"/>
      <c r="X21" s="1257"/>
      <c r="Y21" s="1257"/>
      <c r="Z21" s="1257"/>
      <c r="AA21" s="1257"/>
      <c r="AB21" s="1257"/>
      <c r="AC21" s="1257"/>
      <c r="AD21" s="1257"/>
      <c r="AE21" s="1257"/>
      <c r="AF21" s="1257"/>
      <c r="AG21" s="1257"/>
      <c r="AH21" s="1257"/>
      <c r="AI21" s="1257"/>
      <c r="AJ21" s="1257"/>
      <c r="AK21" s="1257"/>
      <c r="AL21" s="1257"/>
      <c r="AM21" s="1257"/>
      <c r="AN21" s="1257"/>
      <c r="AO21" s="1257"/>
      <c r="AP21" s="1257"/>
      <c r="AQ21" s="1257"/>
      <c r="AR21" s="1257"/>
      <c r="AS21" s="1257"/>
      <c r="AT21" s="1258"/>
      <c r="AU21" s="1257"/>
      <c r="AV21" s="1257"/>
      <c r="AW21" s="1257"/>
      <c r="AX21" s="1257"/>
      <c r="AY21" s="1257"/>
      <c r="AZ21" s="1257"/>
      <c r="BA21" s="1257"/>
      <c r="BB21" s="1257"/>
      <c r="BC21" s="1257"/>
      <c r="BD21" s="1257"/>
      <c r="BE21" s="1257"/>
      <c r="BF21" s="1258"/>
      <c r="BG21" s="1257"/>
      <c r="BH21" s="1257"/>
      <c r="BI21" s="1257"/>
      <c r="BJ21" s="1257"/>
      <c r="BK21" s="1257"/>
      <c r="BL21" s="1257"/>
      <c r="BM21" s="1257"/>
      <c r="BN21" s="1257"/>
      <c r="BO21" s="1257"/>
      <c r="BP21" s="1257"/>
      <c r="BQ21" s="1257"/>
      <c r="BR21" s="1258"/>
      <c r="BS21" s="1257"/>
      <c r="BT21" s="1257"/>
      <c r="BU21" s="1257"/>
      <c r="BV21" s="1257"/>
      <c r="BW21" s="1257"/>
      <c r="BX21" s="1257"/>
      <c r="BY21" s="1257"/>
      <c r="BZ21" s="1257"/>
      <c r="CA21" s="1257"/>
      <c r="CB21" s="1257"/>
      <c r="CC21" s="1257"/>
      <c r="CD21" s="1258"/>
      <c r="CE21" s="1257"/>
      <c r="CF21" s="1257"/>
      <c r="CG21" s="1257"/>
      <c r="CH21" s="1257"/>
      <c r="CI21" s="1257"/>
      <c r="CJ21" s="1257"/>
      <c r="CK21" s="1257"/>
      <c r="CL21" s="1257"/>
      <c r="CM21" s="1257"/>
      <c r="CN21" s="1257"/>
      <c r="CO21" s="1257"/>
      <c r="CP21" s="1258"/>
      <c r="CQ21" s="1257"/>
      <c r="CR21" s="1257"/>
      <c r="CS21" s="1257"/>
      <c r="CT21" s="1257"/>
      <c r="CU21" s="1257"/>
      <c r="CV21" s="1257"/>
      <c r="CW21" s="1257"/>
      <c r="CX21" s="1257"/>
      <c r="CY21" s="1257"/>
      <c r="CZ21" s="1257"/>
      <c r="DA21" s="1257"/>
      <c r="DB21" s="1258"/>
      <c r="DC21" s="1257"/>
      <c r="DD21" s="1259"/>
      <c r="DE21" s="1254"/>
    </row>
    <row r="22" spans="1:109" ht="17.25" customHeight="1" x14ac:dyDescent="0.2">
      <c r="B22" s="1260"/>
    </row>
    <row r="23" spans="1:109" ht="13" x14ac:dyDescent="0.2">
      <c r="B23" s="1260"/>
    </row>
    <row r="24" spans="1:109" ht="13" x14ac:dyDescent="0.2">
      <c r="B24" s="1260"/>
    </row>
    <row r="25" spans="1:109" ht="13" x14ac:dyDescent="0.2">
      <c r="B25" s="1260"/>
    </row>
    <row r="26" spans="1:109" ht="13" x14ac:dyDescent="0.2">
      <c r="B26" s="1260"/>
    </row>
    <row r="27" spans="1:109" ht="13" x14ac:dyDescent="0.2">
      <c r="B27" s="1260"/>
    </row>
    <row r="28" spans="1:109" ht="13" x14ac:dyDescent="0.2">
      <c r="B28" s="1260"/>
    </row>
    <row r="29" spans="1:109" ht="13" x14ac:dyDescent="0.2">
      <c r="B29" s="1260"/>
    </row>
    <row r="30" spans="1:109" ht="13" x14ac:dyDescent="0.2">
      <c r="B30" s="1260"/>
    </row>
    <row r="31" spans="1:109" ht="13" x14ac:dyDescent="0.2">
      <c r="B31" s="1260"/>
    </row>
    <row r="32" spans="1:109" ht="13" x14ac:dyDescent="0.2">
      <c r="B32" s="1260"/>
    </row>
    <row r="33" spans="2:109" ht="13" x14ac:dyDescent="0.2">
      <c r="B33" s="1260"/>
    </row>
    <row r="34" spans="2:109" ht="13" x14ac:dyDescent="0.2">
      <c r="B34" s="1260"/>
    </row>
    <row r="35" spans="2:109" ht="13" x14ac:dyDescent="0.2">
      <c r="B35" s="1260"/>
    </row>
    <row r="36" spans="2:109" ht="13" x14ac:dyDescent="0.2">
      <c r="B36" s="1260"/>
    </row>
    <row r="37" spans="2:109" ht="13" x14ac:dyDescent="0.2">
      <c r="B37" s="1260"/>
    </row>
    <row r="38" spans="2:109" ht="13" x14ac:dyDescent="0.2">
      <c r="B38" s="1260"/>
    </row>
    <row r="39" spans="2:109" ht="13" x14ac:dyDescent="0.2">
      <c r="B39" s="1262"/>
      <c r="C39" s="1263"/>
      <c r="D39" s="1263"/>
      <c r="E39" s="1263"/>
      <c r="F39" s="1263"/>
      <c r="G39" s="1263"/>
      <c r="H39" s="1263"/>
      <c r="I39" s="1263"/>
      <c r="J39" s="1263"/>
      <c r="K39" s="1263"/>
      <c r="L39" s="1263"/>
      <c r="M39" s="1263"/>
      <c r="N39" s="1263"/>
      <c r="O39" s="1263"/>
      <c r="P39" s="1263"/>
      <c r="Q39" s="1263"/>
      <c r="R39" s="1263"/>
      <c r="S39" s="1263"/>
      <c r="T39" s="1263"/>
      <c r="U39" s="1263"/>
      <c r="V39" s="1263"/>
      <c r="W39" s="1263"/>
      <c r="X39" s="1263"/>
      <c r="Y39" s="1263"/>
      <c r="Z39" s="1263"/>
      <c r="AA39" s="1263"/>
      <c r="AB39" s="1263"/>
      <c r="AC39" s="1263"/>
      <c r="AD39" s="1263"/>
      <c r="AE39" s="1263"/>
      <c r="AF39" s="1263"/>
      <c r="AG39" s="1263"/>
      <c r="AH39" s="1263"/>
      <c r="AI39" s="1263"/>
      <c r="AJ39" s="1263"/>
      <c r="AK39" s="1263"/>
      <c r="AL39" s="1263"/>
      <c r="AM39" s="1263"/>
      <c r="AN39" s="1263"/>
      <c r="AO39" s="1263"/>
      <c r="AP39" s="1263"/>
      <c r="AQ39" s="1263"/>
      <c r="AR39" s="1263"/>
      <c r="AS39" s="1263"/>
      <c r="AT39" s="1263"/>
      <c r="AU39" s="1263"/>
      <c r="AV39" s="1263"/>
      <c r="AW39" s="1263"/>
      <c r="AX39" s="1263"/>
      <c r="AY39" s="1263"/>
      <c r="AZ39" s="1263"/>
      <c r="BA39" s="1263"/>
      <c r="BB39" s="1263"/>
      <c r="BC39" s="1263"/>
      <c r="BD39" s="1263"/>
      <c r="BE39" s="1263"/>
      <c r="BF39" s="1263"/>
      <c r="BG39" s="1263"/>
      <c r="BH39" s="1263"/>
      <c r="BI39" s="1263"/>
      <c r="BJ39" s="1263"/>
      <c r="BK39" s="1263"/>
      <c r="BL39" s="1263"/>
      <c r="BM39" s="1263"/>
      <c r="BN39" s="1263"/>
      <c r="BO39" s="1263"/>
      <c r="BP39" s="1263"/>
      <c r="BQ39" s="1263"/>
      <c r="BR39" s="1263"/>
      <c r="BS39" s="1263"/>
      <c r="BT39" s="1263"/>
      <c r="BU39" s="1263"/>
      <c r="BV39" s="1263"/>
      <c r="BW39" s="1263"/>
      <c r="BX39" s="1263"/>
      <c r="BY39" s="1263"/>
      <c r="BZ39" s="1263"/>
      <c r="CA39" s="1263"/>
      <c r="CB39" s="1263"/>
      <c r="CC39" s="1263"/>
      <c r="CD39" s="1263"/>
      <c r="CE39" s="1263"/>
      <c r="CF39" s="1263"/>
      <c r="CG39" s="1263"/>
      <c r="CH39" s="1263"/>
      <c r="CI39" s="1263"/>
      <c r="CJ39" s="1263"/>
      <c r="CK39" s="1263"/>
      <c r="CL39" s="1263"/>
      <c r="CM39" s="1263"/>
      <c r="CN39" s="1263"/>
      <c r="CO39" s="1263"/>
      <c r="CP39" s="1263"/>
      <c r="CQ39" s="1263"/>
      <c r="CR39" s="1263"/>
      <c r="CS39" s="1263"/>
      <c r="CT39" s="1263"/>
      <c r="CU39" s="1263"/>
      <c r="CV39" s="1263"/>
      <c r="CW39" s="1263"/>
      <c r="CX39" s="1263"/>
      <c r="CY39" s="1263"/>
      <c r="CZ39" s="1263"/>
      <c r="DA39" s="1263"/>
      <c r="DB39" s="1263"/>
      <c r="DC39" s="1263"/>
      <c r="DD39" s="1264"/>
    </row>
    <row r="40" spans="2:109" ht="13" x14ac:dyDescent="0.2">
      <c r="B40" s="1265"/>
      <c r="DD40" s="1265"/>
      <c r="DE40" s="1254"/>
    </row>
    <row r="41" spans="2:109" ht="16.5" x14ac:dyDescent="0.2">
      <c r="B41" s="1266" t="s">
        <v>599</v>
      </c>
      <c r="C41" s="1257"/>
      <c r="D41" s="1257"/>
      <c r="E41" s="1257"/>
      <c r="F41" s="1257"/>
      <c r="G41" s="1257"/>
      <c r="H41" s="1257"/>
      <c r="I41" s="1257"/>
      <c r="J41" s="1257"/>
      <c r="K41" s="1257"/>
      <c r="L41" s="1257"/>
      <c r="M41" s="1257"/>
      <c r="N41" s="1257"/>
      <c r="O41" s="1257"/>
      <c r="P41" s="1257"/>
      <c r="Q41" s="1257"/>
      <c r="R41" s="1257"/>
      <c r="S41" s="1257"/>
      <c r="T41" s="1257"/>
      <c r="U41" s="1257"/>
      <c r="V41" s="1257"/>
      <c r="W41" s="1257"/>
      <c r="X41" s="1257"/>
      <c r="Y41" s="1257"/>
      <c r="Z41" s="1257"/>
      <c r="AA41" s="1257"/>
      <c r="AB41" s="1257"/>
      <c r="AC41" s="1257"/>
      <c r="AD41" s="1257"/>
      <c r="AE41" s="1257"/>
      <c r="AF41" s="1257"/>
      <c r="AG41" s="1257"/>
      <c r="AH41" s="1257"/>
      <c r="AI41" s="1257"/>
      <c r="AJ41" s="1257"/>
      <c r="AK41" s="1257"/>
      <c r="AL41" s="1257"/>
      <c r="AM41" s="1257"/>
      <c r="AN41" s="1257"/>
      <c r="AO41" s="1257"/>
      <c r="AP41" s="1257"/>
      <c r="AQ41" s="1257"/>
      <c r="AR41" s="1257"/>
      <c r="AS41" s="1257"/>
      <c r="AT41" s="1257"/>
      <c r="AU41" s="1257"/>
      <c r="AV41" s="1257"/>
      <c r="AW41" s="1257"/>
      <c r="AX41" s="1257"/>
      <c r="AY41" s="1257"/>
      <c r="AZ41" s="1257"/>
      <c r="BA41" s="1257"/>
      <c r="BB41" s="1257"/>
      <c r="BC41" s="1257"/>
      <c r="BD41" s="1257"/>
      <c r="BE41" s="1257"/>
      <c r="BF41" s="1257"/>
      <c r="BG41" s="1257"/>
      <c r="BH41" s="1257"/>
      <c r="BI41" s="1257"/>
      <c r="BJ41" s="1257"/>
      <c r="BK41" s="1257"/>
      <c r="BL41" s="1257"/>
      <c r="BM41" s="1257"/>
      <c r="BN41" s="1257"/>
      <c r="BO41" s="1257"/>
      <c r="BP41" s="1257"/>
      <c r="BQ41" s="1257"/>
      <c r="BR41" s="1257"/>
      <c r="BS41" s="1257"/>
      <c r="BT41" s="1257"/>
      <c r="BU41" s="1257"/>
      <c r="BV41" s="1257"/>
      <c r="BW41" s="1257"/>
      <c r="BX41" s="1257"/>
      <c r="BY41" s="1257"/>
      <c r="BZ41" s="1257"/>
      <c r="CA41" s="1257"/>
      <c r="CB41" s="1257"/>
      <c r="CC41" s="1257"/>
      <c r="CD41" s="1257"/>
      <c r="CE41" s="1257"/>
      <c r="CF41" s="1257"/>
      <c r="CG41" s="1257"/>
      <c r="CH41" s="1257"/>
      <c r="CI41" s="1257"/>
      <c r="CJ41" s="1257"/>
      <c r="CK41" s="1257"/>
      <c r="CL41" s="1257"/>
      <c r="CM41" s="1257"/>
      <c r="CN41" s="1257"/>
      <c r="CO41" s="1257"/>
      <c r="CP41" s="1257"/>
      <c r="CQ41" s="1257"/>
      <c r="CR41" s="1257"/>
      <c r="CS41" s="1257"/>
      <c r="CT41" s="1257"/>
      <c r="CU41" s="1257"/>
      <c r="CV41" s="1257"/>
      <c r="CW41" s="1257"/>
      <c r="CX41" s="1257"/>
      <c r="CY41" s="1257"/>
      <c r="CZ41" s="1257"/>
      <c r="DA41" s="1257"/>
      <c r="DB41" s="1257"/>
      <c r="DC41" s="1257"/>
      <c r="DD41" s="1259"/>
    </row>
    <row r="42" spans="2:109" ht="13" x14ac:dyDescent="0.2">
      <c r="B42" s="1260"/>
      <c r="G42" s="1267"/>
      <c r="I42" s="1268"/>
      <c r="J42" s="1268"/>
      <c r="K42" s="1268"/>
      <c r="AM42" s="1267"/>
      <c r="AN42" s="1267" t="s">
        <v>600</v>
      </c>
      <c r="AP42" s="1268"/>
      <c r="AQ42" s="1268"/>
      <c r="AR42" s="1268"/>
      <c r="AY42" s="1267"/>
      <c r="BA42" s="1268"/>
      <c r="BB42" s="1268"/>
      <c r="BC42" s="1268"/>
      <c r="BK42" s="1267"/>
      <c r="BM42" s="1268"/>
      <c r="BN42" s="1268"/>
      <c r="BO42" s="1268"/>
      <c r="BW42" s="1267"/>
      <c r="BY42" s="1268"/>
      <c r="BZ42" s="1268"/>
      <c r="CA42" s="1268"/>
      <c r="CI42" s="1267"/>
      <c r="CK42" s="1268"/>
      <c r="CL42" s="1268"/>
      <c r="CM42" s="1268"/>
      <c r="CU42" s="1267"/>
      <c r="CW42" s="1268"/>
      <c r="CX42" s="1268"/>
      <c r="CY42" s="1268"/>
    </row>
    <row r="43" spans="2:109" ht="13.5" customHeight="1" x14ac:dyDescent="0.2">
      <c r="B43" s="1260"/>
      <c r="AN43" s="1269" t="s">
        <v>601</v>
      </c>
      <c r="AO43" s="1270"/>
      <c r="AP43" s="1270"/>
      <c r="AQ43" s="1270"/>
      <c r="AR43" s="1270"/>
      <c r="AS43" s="1270"/>
      <c r="AT43" s="1270"/>
      <c r="AU43" s="1270"/>
      <c r="AV43" s="1270"/>
      <c r="AW43" s="1270"/>
      <c r="AX43" s="1270"/>
      <c r="AY43" s="1270"/>
      <c r="AZ43" s="1270"/>
      <c r="BA43" s="1270"/>
      <c r="BB43" s="1270"/>
      <c r="BC43" s="1270"/>
      <c r="BD43" s="1270"/>
      <c r="BE43" s="1270"/>
      <c r="BF43" s="1270"/>
      <c r="BG43" s="1270"/>
      <c r="BH43" s="1270"/>
      <c r="BI43" s="1270"/>
      <c r="BJ43" s="1270"/>
      <c r="BK43" s="1270"/>
      <c r="BL43" s="1270"/>
      <c r="BM43" s="1270"/>
      <c r="BN43" s="1270"/>
      <c r="BO43" s="1270"/>
      <c r="BP43" s="1270"/>
      <c r="BQ43" s="1270"/>
      <c r="BR43" s="1270"/>
      <c r="BS43" s="1270"/>
      <c r="BT43" s="1270"/>
      <c r="BU43" s="1270"/>
      <c r="BV43" s="1270"/>
      <c r="BW43" s="1270"/>
      <c r="BX43" s="1270"/>
      <c r="BY43" s="1270"/>
      <c r="BZ43" s="1270"/>
      <c r="CA43" s="1270"/>
      <c r="CB43" s="1270"/>
      <c r="CC43" s="1270"/>
      <c r="CD43" s="1270"/>
      <c r="CE43" s="1270"/>
      <c r="CF43" s="1270"/>
      <c r="CG43" s="1270"/>
      <c r="CH43" s="1270"/>
      <c r="CI43" s="1270"/>
      <c r="CJ43" s="1270"/>
      <c r="CK43" s="1270"/>
      <c r="CL43" s="1270"/>
      <c r="CM43" s="1270"/>
      <c r="CN43" s="1270"/>
      <c r="CO43" s="1270"/>
      <c r="CP43" s="1270"/>
      <c r="CQ43" s="1270"/>
      <c r="CR43" s="1270"/>
      <c r="CS43" s="1270"/>
      <c r="CT43" s="1270"/>
      <c r="CU43" s="1270"/>
      <c r="CV43" s="1270"/>
      <c r="CW43" s="1270"/>
      <c r="CX43" s="1270"/>
      <c r="CY43" s="1270"/>
      <c r="CZ43" s="1270"/>
      <c r="DA43" s="1270"/>
      <c r="DB43" s="1270"/>
      <c r="DC43" s="1271"/>
    </row>
    <row r="44" spans="2:109" ht="13" x14ac:dyDescent="0.2">
      <c r="B44" s="1260"/>
      <c r="AN44" s="1272"/>
      <c r="AO44" s="1273"/>
      <c r="AP44" s="1273"/>
      <c r="AQ44" s="1273"/>
      <c r="AR44" s="1273"/>
      <c r="AS44" s="1273"/>
      <c r="AT44" s="1273"/>
      <c r="AU44" s="1273"/>
      <c r="AV44" s="1273"/>
      <c r="AW44" s="1273"/>
      <c r="AX44" s="1273"/>
      <c r="AY44" s="1273"/>
      <c r="AZ44" s="1273"/>
      <c r="BA44" s="1273"/>
      <c r="BB44" s="1273"/>
      <c r="BC44" s="1273"/>
      <c r="BD44" s="1273"/>
      <c r="BE44" s="1273"/>
      <c r="BF44" s="1273"/>
      <c r="BG44" s="1273"/>
      <c r="BH44" s="1273"/>
      <c r="BI44" s="1273"/>
      <c r="BJ44" s="1273"/>
      <c r="BK44" s="1273"/>
      <c r="BL44" s="1273"/>
      <c r="BM44" s="1273"/>
      <c r="BN44" s="1273"/>
      <c r="BO44" s="1273"/>
      <c r="BP44" s="1273"/>
      <c r="BQ44" s="1273"/>
      <c r="BR44" s="1273"/>
      <c r="BS44" s="1273"/>
      <c r="BT44" s="1273"/>
      <c r="BU44" s="1273"/>
      <c r="BV44" s="1273"/>
      <c r="BW44" s="1273"/>
      <c r="BX44" s="1273"/>
      <c r="BY44" s="1273"/>
      <c r="BZ44" s="1273"/>
      <c r="CA44" s="1273"/>
      <c r="CB44" s="1273"/>
      <c r="CC44" s="1273"/>
      <c r="CD44" s="1273"/>
      <c r="CE44" s="1273"/>
      <c r="CF44" s="1273"/>
      <c r="CG44" s="1273"/>
      <c r="CH44" s="1273"/>
      <c r="CI44" s="1273"/>
      <c r="CJ44" s="1273"/>
      <c r="CK44" s="1273"/>
      <c r="CL44" s="1273"/>
      <c r="CM44" s="1273"/>
      <c r="CN44" s="1273"/>
      <c r="CO44" s="1273"/>
      <c r="CP44" s="1273"/>
      <c r="CQ44" s="1273"/>
      <c r="CR44" s="1273"/>
      <c r="CS44" s="1273"/>
      <c r="CT44" s="1273"/>
      <c r="CU44" s="1273"/>
      <c r="CV44" s="1273"/>
      <c r="CW44" s="1273"/>
      <c r="CX44" s="1273"/>
      <c r="CY44" s="1273"/>
      <c r="CZ44" s="1273"/>
      <c r="DA44" s="1273"/>
      <c r="DB44" s="1273"/>
      <c r="DC44" s="1274"/>
    </row>
    <row r="45" spans="2:109" ht="13" x14ac:dyDescent="0.2">
      <c r="B45" s="1260"/>
      <c r="AN45" s="1272"/>
      <c r="AO45" s="1273"/>
      <c r="AP45" s="1273"/>
      <c r="AQ45" s="1273"/>
      <c r="AR45" s="1273"/>
      <c r="AS45" s="1273"/>
      <c r="AT45" s="1273"/>
      <c r="AU45" s="1273"/>
      <c r="AV45" s="1273"/>
      <c r="AW45" s="1273"/>
      <c r="AX45" s="1273"/>
      <c r="AY45" s="1273"/>
      <c r="AZ45" s="1273"/>
      <c r="BA45" s="1273"/>
      <c r="BB45" s="1273"/>
      <c r="BC45" s="1273"/>
      <c r="BD45" s="1273"/>
      <c r="BE45" s="1273"/>
      <c r="BF45" s="1273"/>
      <c r="BG45" s="1273"/>
      <c r="BH45" s="1273"/>
      <c r="BI45" s="1273"/>
      <c r="BJ45" s="1273"/>
      <c r="BK45" s="1273"/>
      <c r="BL45" s="1273"/>
      <c r="BM45" s="1273"/>
      <c r="BN45" s="1273"/>
      <c r="BO45" s="1273"/>
      <c r="BP45" s="1273"/>
      <c r="BQ45" s="1273"/>
      <c r="BR45" s="1273"/>
      <c r="BS45" s="1273"/>
      <c r="BT45" s="1273"/>
      <c r="BU45" s="1273"/>
      <c r="BV45" s="1273"/>
      <c r="BW45" s="1273"/>
      <c r="BX45" s="1273"/>
      <c r="BY45" s="1273"/>
      <c r="BZ45" s="1273"/>
      <c r="CA45" s="1273"/>
      <c r="CB45" s="1273"/>
      <c r="CC45" s="1273"/>
      <c r="CD45" s="1273"/>
      <c r="CE45" s="1273"/>
      <c r="CF45" s="1273"/>
      <c r="CG45" s="1273"/>
      <c r="CH45" s="1273"/>
      <c r="CI45" s="1273"/>
      <c r="CJ45" s="1273"/>
      <c r="CK45" s="1273"/>
      <c r="CL45" s="1273"/>
      <c r="CM45" s="1273"/>
      <c r="CN45" s="1273"/>
      <c r="CO45" s="1273"/>
      <c r="CP45" s="1273"/>
      <c r="CQ45" s="1273"/>
      <c r="CR45" s="1273"/>
      <c r="CS45" s="1273"/>
      <c r="CT45" s="1273"/>
      <c r="CU45" s="1273"/>
      <c r="CV45" s="1273"/>
      <c r="CW45" s="1273"/>
      <c r="CX45" s="1273"/>
      <c r="CY45" s="1273"/>
      <c r="CZ45" s="1273"/>
      <c r="DA45" s="1273"/>
      <c r="DB45" s="1273"/>
      <c r="DC45" s="1274"/>
    </row>
    <row r="46" spans="2:109" ht="13" x14ac:dyDescent="0.2">
      <c r="B46" s="1260"/>
      <c r="AN46" s="1272"/>
      <c r="AO46" s="1273"/>
      <c r="AP46" s="1273"/>
      <c r="AQ46" s="1273"/>
      <c r="AR46" s="1273"/>
      <c r="AS46" s="1273"/>
      <c r="AT46" s="1273"/>
      <c r="AU46" s="1273"/>
      <c r="AV46" s="1273"/>
      <c r="AW46" s="1273"/>
      <c r="AX46" s="1273"/>
      <c r="AY46" s="1273"/>
      <c r="AZ46" s="1273"/>
      <c r="BA46" s="1273"/>
      <c r="BB46" s="1273"/>
      <c r="BC46" s="1273"/>
      <c r="BD46" s="1273"/>
      <c r="BE46" s="1273"/>
      <c r="BF46" s="1273"/>
      <c r="BG46" s="1273"/>
      <c r="BH46" s="1273"/>
      <c r="BI46" s="1273"/>
      <c r="BJ46" s="1273"/>
      <c r="BK46" s="1273"/>
      <c r="BL46" s="1273"/>
      <c r="BM46" s="1273"/>
      <c r="BN46" s="1273"/>
      <c r="BO46" s="1273"/>
      <c r="BP46" s="1273"/>
      <c r="BQ46" s="1273"/>
      <c r="BR46" s="1273"/>
      <c r="BS46" s="1273"/>
      <c r="BT46" s="1273"/>
      <c r="BU46" s="1273"/>
      <c r="BV46" s="1273"/>
      <c r="BW46" s="1273"/>
      <c r="BX46" s="1273"/>
      <c r="BY46" s="1273"/>
      <c r="BZ46" s="1273"/>
      <c r="CA46" s="1273"/>
      <c r="CB46" s="1273"/>
      <c r="CC46" s="1273"/>
      <c r="CD46" s="1273"/>
      <c r="CE46" s="1273"/>
      <c r="CF46" s="1273"/>
      <c r="CG46" s="1273"/>
      <c r="CH46" s="1273"/>
      <c r="CI46" s="1273"/>
      <c r="CJ46" s="1273"/>
      <c r="CK46" s="1273"/>
      <c r="CL46" s="1273"/>
      <c r="CM46" s="1273"/>
      <c r="CN46" s="1273"/>
      <c r="CO46" s="1273"/>
      <c r="CP46" s="1273"/>
      <c r="CQ46" s="1273"/>
      <c r="CR46" s="1273"/>
      <c r="CS46" s="1273"/>
      <c r="CT46" s="1273"/>
      <c r="CU46" s="1273"/>
      <c r="CV46" s="1273"/>
      <c r="CW46" s="1273"/>
      <c r="CX46" s="1273"/>
      <c r="CY46" s="1273"/>
      <c r="CZ46" s="1273"/>
      <c r="DA46" s="1273"/>
      <c r="DB46" s="1273"/>
      <c r="DC46" s="1274"/>
    </row>
    <row r="47" spans="2:109" ht="13" x14ac:dyDescent="0.2">
      <c r="B47" s="1260"/>
      <c r="AN47" s="1275"/>
      <c r="AO47" s="1276"/>
      <c r="AP47" s="1276"/>
      <c r="AQ47" s="1276"/>
      <c r="AR47" s="1276"/>
      <c r="AS47" s="1276"/>
      <c r="AT47" s="1276"/>
      <c r="AU47" s="1276"/>
      <c r="AV47" s="1276"/>
      <c r="AW47" s="1276"/>
      <c r="AX47" s="1276"/>
      <c r="AY47" s="1276"/>
      <c r="AZ47" s="1276"/>
      <c r="BA47" s="1276"/>
      <c r="BB47" s="1276"/>
      <c r="BC47" s="1276"/>
      <c r="BD47" s="1276"/>
      <c r="BE47" s="1276"/>
      <c r="BF47" s="1276"/>
      <c r="BG47" s="1276"/>
      <c r="BH47" s="1276"/>
      <c r="BI47" s="1276"/>
      <c r="BJ47" s="1276"/>
      <c r="BK47" s="1276"/>
      <c r="BL47" s="1276"/>
      <c r="BM47" s="1276"/>
      <c r="BN47" s="1276"/>
      <c r="BO47" s="1276"/>
      <c r="BP47" s="1276"/>
      <c r="BQ47" s="1276"/>
      <c r="BR47" s="1276"/>
      <c r="BS47" s="1276"/>
      <c r="BT47" s="1276"/>
      <c r="BU47" s="1276"/>
      <c r="BV47" s="1276"/>
      <c r="BW47" s="1276"/>
      <c r="BX47" s="1276"/>
      <c r="BY47" s="1276"/>
      <c r="BZ47" s="1276"/>
      <c r="CA47" s="1276"/>
      <c r="CB47" s="1276"/>
      <c r="CC47" s="1276"/>
      <c r="CD47" s="1276"/>
      <c r="CE47" s="1276"/>
      <c r="CF47" s="1276"/>
      <c r="CG47" s="1276"/>
      <c r="CH47" s="1276"/>
      <c r="CI47" s="1276"/>
      <c r="CJ47" s="1276"/>
      <c r="CK47" s="1276"/>
      <c r="CL47" s="1276"/>
      <c r="CM47" s="1276"/>
      <c r="CN47" s="1276"/>
      <c r="CO47" s="1276"/>
      <c r="CP47" s="1276"/>
      <c r="CQ47" s="1276"/>
      <c r="CR47" s="1276"/>
      <c r="CS47" s="1276"/>
      <c r="CT47" s="1276"/>
      <c r="CU47" s="1276"/>
      <c r="CV47" s="1276"/>
      <c r="CW47" s="1276"/>
      <c r="CX47" s="1276"/>
      <c r="CY47" s="1276"/>
      <c r="CZ47" s="1276"/>
      <c r="DA47" s="1276"/>
      <c r="DB47" s="1276"/>
      <c r="DC47" s="1277"/>
    </row>
    <row r="48" spans="2:109" ht="13" x14ac:dyDescent="0.2">
      <c r="B48" s="1260"/>
      <c r="H48" s="1278"/>
      <c r="I48" s="1278"/>
      <c r="J48" s="1278"/>
      <c r="AN48" s="1278"/>
      <c r="AO48" s="1278"/>
      <c r="AP48" s="1278"/>
      <c r="AZ48" s="1278"/>
      <c r="BA48" s="1278"/>
      <c r="BB48" s="1278"/>
      <c r="BL48" s="1278"/>
      <c r="BM48" s="1278"/>
      <c r="BN48" s="1278"/>
      <c r="BX48" s="1278"/>
      <c r="BY48" s="1278"/>
      <c r="BZ48" s="1278"/>
      <c r="CJ48" s="1278"/>
      <c r="CK48" s="1278"/>
      <c r="CL48" s="1278"/>
      <c r="CV48" s="1278"/>
      <c r="CW48" s="1278"/>
      <c r="CX48" s="1278"/>
    </row>
    <row r="49" spans="1:109" ht="13" x14ac:dyDescent="0.2">
      <c r="B49" s="1260"/>
      <c r="AN49" s="1254" t="s">
        <v>602</v>
      </c>
    </row>
    <row r="50" spans="1:109" ht="13" x14ac:dyDescent="0.2">
      <c r="B50" s="1260"/>
      <c r="G50" s="1279"/>
      <c r="H50" s="1279"/>
      <c r="I50" s="1279"/>
      <c r="J50" s="1279"/>
      <c r="K50" s="1280"/>
      <c r="L50" s="1280"/>
      <c r="M50" s="1281"/>
      <c r="N50" s="1281"/>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85" t="s">
        <v>566</v>
      </c>
      <c r="BQ50" s="1285"/>
      <c r="BR50" s="1285"/>
      <c r="BS50" s="1285"/>
      <c r="BT50" s="1285"/>
      <c r="BU50" s="1285"/>
      <c r="BV50" s="1285"/>
      <c r="BW50" s="1285"/>
      <c r="BX50" s="1285" t="s">
        <v>567</v>
      </c>
      <c r="BY50" s="1285"/>
      <c r="BZ50" s="1285"/>
      <c r="CA50" s="1285"/>
      <c r="CB50" s="1285"/>
      <c r="CC50" s="1285"/>
      <c r="CD50" s="1285"/>
      <c r="CE50" s="1285"/>
      <c r="CF50" s="1285" t="s">
        <v>568</v>
      </c>
      <c r="CG50" s="1285"/>
      <c r="CH50" s="1285"/>
      <c r="CI50" s="1285"/>
      <c r="CJ50" s="1285"/>
      <c r="CK50" s="1285"/>
      <c r="CL50" s="1285"/>
      <c r="CM50" s="1285"/>
      <c r="CN50" s="1285" t="s">
        <v>569</v>
      </c>
      <c r="CO50" s="1285"/>
      <c r="CP50" s="1285"/>
      <c r="CQ50" s="1285"/>
      <c r="CR50" s="1285"/>
      <c r="CS50" s="1285"/>
      <c r="CT50" s="1285"/>
      <c r="CU50" s="1285"/>
      <c r="CV50" s="1285" t="s">
        <v>570</v>
      </c>
      <c r="CW50" s="1285"/>
      <c r="CX50" s="1285"/>
      <c r="CY50" s="1285"/>
      <c r="CZ50" s="1285"/>
      <c r="DA50" s="1285"/>
      <c r="DB50" s="1285"/>
      <c r="DC50" s="1285"/>
    </row>
    <row r="51" spans="1:109" ht="13.5" customHeight="1" x14ac:dyDescent="0.2">
      <c r="B51" s="1260"/>
      <c r="G51" s="1286"/>
      <c r="H51" s="1286"/>
      <c r="I51" s="1287"/>
      <c r="J51" s="1287"/>
      <c r="K51" s="1288"/>
      <c r="L51" s="1288"/>
      <c r="M51" s="1288"/>
      <c r="N51" s="1288"/>
      <c r="AM51" s="1278"/>
      <c r="AN51" s="1289" t="s">
        <v>603</v>
      </c>
      <c r="AO51" s="1289"/>
      <c r="AP51" s="1289"/>
      <c r="AQ51" s="1289"/>
      <c r="AR51" s="1289"/>
      <c r="AS51" s="1289"/>
      <c r="AT51" s="1289"/>
      <c r="AU51" s="1289"/>
      <c r="AV51" s="1289"/>
      <c r="AW51" s="1289"/>
      <c r="AX51" s="1289"/>
      <c r="AY51" s="1289"/>
      <c r="AZ51" s="1289"/>
      <c r="BA51" s="1289"/>
      <c r="BB51" s="1289" t="s">
        <v>604</v>
      </c>
      <c r="BC51" s="1289"/>
      <c r="BD51" s="1289"/>
      <c r="BE51" s="1289"/>
      <c r="BF51" s="1289"/>
      <c r="BG51" s="1289"/>
      <c r="BH51" s="1289"/>
      <c r="BI51" s="1289"/>
      <c r="BJ51" s="1289"/>
      <c r="BK51" s="1289"/>
      <c r="BL51" s="1289"/>
      <c r="BM51" s="1289"/>
      <c r="BN51" s="1289"/>
      <c r="BO51" s="1289"/>
      <c r="BP51" s="1290">
        <v>75.599999999999994</v>
      </c>
      <c r="BQ51" s="1290"/>
      <c r="BR51" s="1290"/>
      <c r="BS51" s="1290"/>
      <c r="BT51" s="1290"/>
      <c r="BU51" s="1290"/>
      <c r="BV51" s="1290"/>
      <c r="BW51" s="1290"/>
      <c r="BX51" s="1290">
        <v>83.5</v>
      </c>
      <c r="BY51" s="1290"/>
      <c r="BZ51" s="1290"/>
      <c r="CA51" s="1290"/>
      <c r="CB51" s="1290"/>
      <c r="CC51" s="1290"/>
      <c r="CD51" s="1290"/>
      <c r="CE51" s="1290"/>
      <c r="CF51" s="1290">
        <v>81.5</v>
      </c>
      <c r="CG51" s="1290"/>
      <c r="CH51" s="1290"/>
      <c r="CI51" s="1290"/>
      <c r="CJ51" s="1290"/>
      <c r="CK51" s="1290"/>
      <c r="CL51" s="1290"/>
      <c r="CM51" s="1290"/>
      <c r="CN51" s="1290">
        <v>84.7</v>
      </c>
      <c r="CO51" s="1290"/>
      <c r="CP51" s="1290"/>
      <c r="CQ51" s="1290"/>
      <c r="CR51" s="1290"/>
      <c r="CS51" s="1290"/>
      <c r="CT51" s="1290"/>
      <c r="CU51" s="1290"/>
      <c r="CV51" s="1290">
        <v>89.7</v>
      </c>
      <c r="CW51" s="1290"/>
      <c r="CX51" s="1290"/>
      <c r="CY51" s="1290"/>
      <c r="CZ51" s="1290"/>
      <c r="DA51" s="1290"/>
      <c r="DB51" s="1290"/>
      <c r="DC51" s="1290"/>
    </row>
    <row r="52" spans="1:109" ht="13" x14ac:dyDescent="0.2">
      <c r="B52" s="1260"/>
      <c r="G52" s="1286"/>
      <c r="H52" s="1286"/>
      <c r="I52" s="1287"/>
      <c r="J52" s="1287"/>
      <c r="K52" s="1288"/>
      <c r="L52" s="1288"/>
      <c r="M52" s="1288"/>
      <c r="N52" s="1288"/>
      <c r="AM52" s="1278"/>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x14ac:dyDescent="0.2">
      <c r="A53" s="1268"/>
      <c r="B53" s="1260"/>
      <c r="G53" s="1286"/>
      <c r="H53" s="1286"/>
      <c r="I53" s="1279"/>
      <c r="J53" s="1279"/>
      <c r="K53" s="1288"/>
      <c r="L53" s="1288"/>
      <c r="M53" s="1288"/>
      <c r="N53" s="1288"/>
      <c r="AM53" s="1278"/>
      <c r="AN53" s="1289"/>
      <c r="AO53" s="1289"/>
      <c r="AP53" s="1289"/>
      <c r="AQ53" s="1289"/>
      <c r="AR53" s="1289"/>
      <c r="AS53" s="1289"/>
      <c r="AT53" s="1289"/>
      <c r="AU53" s="1289"/>
      <c r="AV53" s="1289"/>
      <c r="AW53" s="1289"/>
      <c r="AX53" s="1289"/>
      <c r="AY53" s="1289"/>
      <c r="AZ53" s="1289"/>
      <c r="BA53" s="1289"/>
      <c r="BB53" s="1289" t="s">
        <v>605</v>
      </c>
      <c r="BC53" s="1289"/>
      <c r="BD53" s="1289"/>
      <c r="BE53" s="1289"/>
      <c r="BF53" s="1289"/>
      <c r="BG53" s="1289"/>
      <c r="BH53" s="1289"/>
      <c r="BI53" s="1289"/>
      <c r="BJ53" s="1289"/>
      <c r="BK53" s="1289"/>
      <c r="BL53" s="1289"/>
      <c r="BM53" s="1289"/>
      <c r="BN53" s="1289"/>
      <c r="BO53" s="1289"/>
      <c r="BP53" s="1290">
        <v>57.9</v>
      </c>
      <c r="BQ53" s="1290"/>
      <c r="BR53" s="1290"/>
      <c r="BS53" s="1290"/>
      <c r="BT53" s="1290"/>
      <c r="BU53" s="1290"/>
      <c r="BV53" s="1290"/>
      <c r="BW53" s="1290"/>
      <c r="BX53" s="1290">
        <v>56.5</v>
      </c>
      <c r="BY53" s="1290"/>
      <c r="BZ53" s="1290"/>
      <c r="CA53" s="1290"/>
      <c r="CB53" s="1290"/>
      <c r="CC53" s="1290"/>
      <c r="CD53" s="1290"/>
      <c r="CE53" s="1290"/>
      <c r="CF53" s="1290">
        <v>57.4</v>
      </c>
      <c r="CG53" s="1290"/>
      <c r="CH53" s="1290"/>
      <c r="CI53" s="1290"/>
      <c r="CJ53" s="1290"/>
      <c r="CK53" s="1290"/>
      <c r="CL53" s="1290"/>
      <c r="CM53" s="1290"/>
      <c r="CN53" s="1290">
        <v>58.2</v>
      </c>
      <c r="CO53" s="1290"/>
      <c r="CP53" s="1290"/>
      <c r="CQ53" s="1290"/>
      <c r="CR53" s="1290"/>
      <c r="CS53" s="1290"/>
      <c r="CT53" s="1290"/>
      <c r="CU53" s="1290"/>
      <c r="CV53" s="1290">
        <v>59</v>
      </c>
      <c r="CW53" s="1290"/>
      <c r="CX53" s="1290"/>
      <c r="CY53" s="1290"/>
      <c r="CZ53" s="1290"/>
      <c r="DA53" s="1290"/>
      <c r="DB53" s="1290"/>
      <c r="DC53" s="1290"/>
    </row>
    <row r="54" spans="1:109" ht="13" x14ac:dyDescent="0.2">
      <c r="A54" s="1268"/>
      <c r="B54" s="1260"/>
      <c r="G54" s="1286"/>
      <c r="H54" s="1286"/>
      <c r="I54" s="1279"/>
      <c r="J54" s="1279"/>
      <c r="K54" s="1288"/>
      <c r="L54" s="1288"/>
      <c r="M54" s="1288"/>
      <c r="N54" s="1288"/>
      <c r="AM54" s="1278"/>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x14ac:dyDescent="0.2">
      <c r="A55" s="1268"/>
      <c r="B55" s="1260"/>
      <c r="G55" s="1279"/>
      <c r="H55" s="1279"/>
      <c r="I55" s="1279"/>
      <c r="J55" s="1279"/>
      <c r="K55" s="1288"/>
      <c r="L55" s="1288"/>
      <c r="M55" s="1288"/>
      <c r="N55" s="1288"/>
      <c r="AN55" s="1285" t="s">
        <v>606</v>
      </c>
      <c r="AO55" s="1285"/>
      <c r="AP55" s="1285"/>
      <c r="AQ55" s="1285"/>
      <c r="AR55" s="1285"/>
      <c r="AS55" s="1285"/>
      <c r="AT55" s="1285"/>
      <c r="AU55" s="1285"/>
      <c r="AV55" s="1285"/>
      <c r="AW55" s="1285"/>
      <c r="AX55" s="1285"/>
      <c r="AY55" s="1285"/>
      <c r="AZ55" s="1285"/>
      <c r="BA55" s="1285"/>
      <c r="BB55" s="1289" t="s">
        <v>604</v>
      </c>
      <c r="BC55" s="1289"/>
      <c r="BD55" s="1289"/>
      <c r="BE55" s="1289"/>
      <c r="BF55" s="1289"/>
      <c r="BG55" s="1289"/>
      <c r="BH55" s="1289"/>
      <c r="BI55" s="1289"/>
      <c r="BJ55" s="1289"/>
      <c r="BK55" s="1289"/>
      <c r="BL55" s="1289"/>
      <c r="BM55" s="1289"/>
      <c r="BN55" s="1289"/>
      <c r="BO55" s="1289"/>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ht="13" x14ac:dyDescent="0.2">
      <c r="A56" s="1268"/>
      <c r="B56" s="1260"/>
      <c r="G56" s="1279"/>
      <c r="H56" s="1279"/>
      <c r="I56" s="1279"/>
      <c r="J56" s="1279"/>
      <c r="K56" s="1288"/>
      <c r="L56" s="1288"/>
      <c r="M56" s="1288"/>
      <c r="N56" s="1288"/>
      <c r="AN56" s="1285"/>
      <c r="AO56" s="1285"/>
      <c r="AP56" s="1285"/>
      <c r="AQ56" s="1285"/>
      <c r="AR56" s="1285"/>
      <c r="AS56" s="1285"/>
      <c r="AT56" s="1285"/>
      <c r="AU56" s="1285"/>
      <c r="AV56" s="1285"/>
      <c r="AW56" s="1285"/>
      <c r="AX56" s="1285"/>
      <c r="AY56" s="1285"/>
      <c r="AZ56" s="1285"/>
      <c r="BA56" s="1285"/>
      <c r="BB56" s="1289"/>
      <c r="BC56" s="1289"/>
      <c r="BD56" s="1289"/>
      <c r="BE56" s="1289"/>
      <c r="BF56" s="1289"/>
      <c r="BG56" s="1289"/>
      <c r="BH56" s="1289"/>
      <c r="BI56" s="1289"/>
      <c r="BJ56" s="1289"/>
      <c r="BK56" s="1289"/>
      <c r="BL56" s="1289"/>
      <c r="BM56" s="1289"/>
      <c r="BN56" s="1289"/>
      <c r="BO56" s="1289"/>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1268" customFormat="1" ht="13" x14ac:dyDescent="0.2">
      <c r="B57" s="1291"/>
      <c r="G57" s="1279"/>
      <c r="H57" s="1279"/>
      <c r="I57" s="1292"/>
      <c r="J57" s="1292"/>
      <c r="K57" s="1288"/>
      <c r="L57" s="1288"/>
      <c r="M57" s="1288"/>
      <c r="N57" s="1288"/>
      <c r="AM57" s="1254"/>
      <c r="AN57" s="1285"/>
      <c r="AO57" s="1285"/>
      <c r="AP57" s="1285"/>
      <c r="AQ57" s="1285"/>
      <c r="AR57" s="1285"/>
      <c r="AS57" s="1285"/>
      <c r="AT57" s="1285"/>
      <c r="AU57" s="1285"/>
      <c r="AV57" s="1285"/>
      <c r="AW57" s="1285"/>
      <c r="AX57" s="1285"/>
      <c r="AY57" s="1285"/>
      <c r="AZ57" s="1285"/>
      <c r="BA57" s="1285"/>
      <c r="BB57" s="1289" t="s">
        <v>605</v>
      </c>
      <c r="BC57" s="1289"/>
      <c r="BD57" s="1289"/>
      <c r="BE57" s="1289"/>
      <c r="BF57" s="1289"/>
      <c r="BG57" s="1289"/>
      <c r="BH57" s="1289"/>
      <c r="BI57" s="1289"/>
      <c r="BJ57" s="1289"/>
      <c r="BK57" s="1289"/>
      <c r="BL57" s="1289"/>
      <c r="BM57" s="1289"/>
      <c r="BN57" s="1289"/>
      <c r="BO57" s="1289"/>
      <c r="BP57" s="1290">
        <v>58.2</v>
      </c>
      <c r="BQ57" s="1290"/>
      <c r="BR57" s="1290"/>
      <c r="BS57" s="1290"/>
      <c r="BT57" s="1290"/>
      <c r="BU57" s="1290"/>
      <c r="BV57" s="1290"/>
      <c r="BW57" s="1290"/>
      <c r="BX57" s="1290">
        <v>59.4</v>
      </c>
      <c r="BY57" s="1290"/>
      <c r="BZ57" s="1290"/>
      <c r="CA57" s="1290"/>
      <c r="CB57" s="1290"/>
      <c r="CC57" s="1290"/>
      <c r="CD57" s="1290"/>
      <c r="CE57" s="1290"/>
      <c r="CF57" s="1290">
        <v>60.4</v>
      </c>
      <c r="CG57" s="1290"/>
      <c r="CH57" s="1290"/>
      <c r="CI57" s="1290"/>
      <c r="CJ57" s="1290"/>
      <c r="CK57" s="1290"/>
      <c r="CL57" s="1290"/>
      <c r="CM57" s="1290"/>
      <c r="CN57" s="1290">
        <v>61.5</v>
      </c>
      <c r="CO57" s="1290"/>
      <c r="CP57" s="1290"/>
      <c r="CQ57" s="1290"/>
      <c r="CR57" s="1290"/>
      <c r="CS57" s="1290"/>
      <c r="CT57" s="1290"/>
      <c r="CU57" s="1290"/>
      <c r="CV57" s="1290">
        <v>61</v>
      </c>
      <c r="CW57" s="1290"/>
      <c r="CX57" s="1290"/>
      <c r="CY57" s="1290"/>
      <c r="CZ57" s="1290"/>
      <c r="DA57" s="1290"/>
      <c r="DB57" s="1290"/>
      <c r="DC57" s="1290"/>
      <c r="DD57" s="1293"/>
      <c r="DE57" s="1291"/>
    </row>
    <row r="58" spans="1:109" s="1268" customFormat="1" ht="13" x14ac:dyDescent="0.2">
      <c r="A58" s="1254"/>
      <c r="B58" s="1291"/>
      <c r="G58" s="1279"/>
      <c r="H58" s="1279"/>
      <c r="I58" s="1292"/>
      <c r="J58" s="1292"/>
      <c r="K58" s="1288"/>
      <c r="L58" s="1288"/>
      <c r="M58" s="1288"/>
      <c r="N58" s="1288"/>
      <c r="AM58" s="1254"/>
      <c r="AN58" s="1285"/>
      <c r="AO58" s="1285"/>
      <c r="AP58" s="1285"/>
      <c r="AQ58" s="1285"/>
      <c r="AR58" s="1285"/>
      <c r="AS58" s="1285"/>
      <c r="AT58" s="1285"/>
      <c r="AU58" s="1285"/>
      <c r="AV58" s="1285"/>
      <c r="AW58" s="1285"/>
      <c r="AX58" s="1285"/>
      <c r="AY58" s="1285"/>
      <c r="AZ58" s="1285"/>
      <c r="BA58" s="1285"/>
      <c r="BB58" s="1289"/>
      <c r="BC58" s="1289"/>
      <c r="BD58" s="1289"/>
      <c r="BE58" s="1289"/>
      <c r="BF58" s="1289"/>
      <c r="BG58" s="1289"/>
      <c r="BH58" s="1289"/>
      <c r="BI58" s="1289"/>
      <c r="BJ58" s="1289"/>
      <c r="BK58" s="1289"/>
      <c r="BL58" s="1289"/>
      <c r="BM58" s="1289"/>
      <c r="BN58" s="1289"/>
      <c r="BO58" s="1289"/>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1293"/>
      <c r="DE58" s="1291"/>
    </row>
    <row r="59" spans="1:109" s="1268" customFormat="1" ht="13" x14ac:dyDescent="0.2">
      <c r="A59" s="1254"/>
      <c r="B59" s="1291"/>
      <c r="K59" s="1294"/>
      <c r="L59" s="1294"/>
      <c r="M59" s="1294"/>
      <c r="N59" s="1294"/>
      <c r="AQ59" s="1294"/>
      <c r="AR59" s="1294"/>
      <c r="AS59" s="1294"/>
      <c r="AT59" s="1294"/>
      <c r="BC59" s="1294"/>
      <c r="BD59" s="1294"/>
      <c r="BE59" s="1294"/>
      <c r="BF59" s="1294"/>
      <c r="BO59" s="1294"/>
      <c r="BP59" s="1294"/>
      <c r="BQ59" s="1294"/>
      <c r="BR59" s="1294"/>
      <c r="CA59" s="1294"/>
      <c r="CB59" s="1294"/>
      <c r="CC59" s="1294"/>
      <c r="CD59" s="1294"/>
      <c r="CM59" s="1294"/>
      <c r="CN59" s="1294"/>
      <c r="CO59" s="1294"/>
      <c r="CP59" s="1294"/>
      <c r="CY59" s="1294"/>
      <c r="CZ59" s="1294"/>
      <c r="DA59" s="1294"/>
      <c r="DB59" s="1294"/>
      <c r="DC59" s="1294"/>
      <c r="DD59" s="1293"/>
      <c r="DE59" s="1291"/>
    </row>
    <row r="60" spans="1:109" s="1268" customFormat="1" ht="13" x14ac:dyDescent="0.2">
      <c r="A60" s="1254"/>
      <c r="B60" s="1291"/>
      <c r="K60" s="1294"/>
      <c r="L60" s="1294"/>
      <c r="M60" s="1294"/>
      <c r="N60" s="1294"/>
      <c r="AQ60" s="1294"/>
      <c r="AR60" s="1294"/>
      <c r="AS60" s="1294"/>
      <c r="AT60" s="1294"/>
      <c r="BC60" s="1294"/>
      <c r="BD60" s="1294"/>
      <c r="BE60" s="1294"/>
      <c r="BF60" s="1294"/>
      <c r="BO60" s="1294"/>
      <c r="BP60" s="1294"/>
      <c r="BQ60" s="1294"/>
      <c r="BR60" s="1294"/>
      <c r="CA60" s="1294"/>
      <c r="CB60" s="1294"/>
      <c r="CC60" s="1294"/>
      <c r="CD60" s="1294"/>
      <c r="CM60" s="1294"/>
      <c r="CN60" s="1294"/>
      <c r="CO60" s="1294"/>
      <c r="CP60" s="1294"/>
      <c r="CY60" s="1294"/>
      <c r="CZ60" s="1294"/>
      <c r="DA60" s="1294"/>
      <c r="DB60" s="1294"/>
      <c r="DC60" s="1294"/>
      <c r="DD60" s="1293"/>
      <c r="DE60" s="1291"/>
    </row>
    <row r="61" spans="1:109" s="1268" customFormat="1" ht="13" x14ac:dyDescent="0.2">
      <c r="A61" s="1254"/>
      <c r="B61" s="1295"/>
      <c r="C61" s="1296"/>
      <c r="D61" s="1296"/>
      <c r="E61" s="1296"/>
      <c r="F61" s="1296"/>
      <c r="G61" s="1296"/>
      <c r="H61" s="1296"/>
      <c r="I61" s="1296"/>
      <c r="J61" s="1296"/>
      <c r="K61" s="1296"/>
      <c r="L61" s="1296"/>
      <c r="M61" s="1297"/>
      <c r="N61" s="1297"/>
      <c r="O61" s="1296"/>
      <c r="P61" s="1296"/>
      <c r="Q61" s="1296"/>
      <c r="R61" s="1296"/>
      <c r="S61" s="1296"/>
      <c r="T61" s="1296"/>
      <c r="U61" s="1296"/>
      <c r="V61" s="1296"/>
      <c r="W61" s="1296"/>
      <c r="X61" s="1296"/>
      <c r="Y61" s="1296"/>
      <c r="Z61" s="1296"/>
      <c r="AA61" s="1296"/>
      <c r="AB61" s="1296"/>
      <c r="AC61" s="1296"/>
      <c r="AD61" s="1296"/>
      <c r="AE61" s="1296"/>
      <c r="AF61" s="1296"/>
      <c r="AG61" s="1296"/>
      <c r="AH61" s="1296"/>
      <c r="AI61" s="1296"/>
      <c r="AJ61" s="1296"/>
      <c r="AK61" s="1296"/>
      <c r="AL61" s="1296"/>
      <c r="AM61" s="1296"/>
      <c r="AN61" s="1296"/>
      <c r="AO61" s="1296"/>
      <c r="AP61" s="1296"/>
      <c r="AQ61" s="1296"/>
      <c r="AR61" s="1296"/>
      <c r="AS61" s="1297"/>
      <c r="AT61" s="1297"/>
      <c r="AU61" s="1296"/>
      <c r="AV61" s="1296"/>
      <c r="AW61" s="1296"/>
      <c r="AX61" s="1296"/>
      <c r="AY61" s="1296"/>
      <c r="AZ61" s="1296"/>
      <c r="BA61" s="1296"/>
      <c r="BB61" s="1296"/>
      <c r="BC61" s="1296"/>
      <c r="BD61" s="1296"/>
      <c r="BE61" s="1297"/>
      <c r="BF61" s="1297"/>
      <c r="BG61" s="1296"/>
      <c r="BH61" s="1296"/>
      <c r="BI61" s="1296"/>
      <c r="BJ61" s="1296"/>
      <c r="BK61" s="1296"/>
      <c r="BL61" s="1296"/>
      <c r="BM61" s="1296"/>
      <c r="BN61" s="1296"/>
      <c r="BO61" s="1296"/>
      <c r="BP61" s="1296"/>
      <c r="BQ61" s="1297"/>
      <c r="BR61" s="1297"/>
      <c r="BS61" s="1296"/>
      <c r="BT61" s="1296"/>
      <c r="BU61" s="1296"/>
      <c r="BV61" s="1296"/>
      <c r="BW61" s="1296"/>
      <c r="BX61" s="1296"/>
      <c r="BY61" s="1296"/>
      <c r="BZ61" s="1296"/>
      <c r="CA61" s="1296"/>
      <c r="CB61" s="1296"/>
      <c r="CC61" s="1297"/>
      <c r="CD61" s="1297"/>
      <c r="CE61" s="1296"/>
      <c r="CF61" s="1296"/>
      <c r="CG61" s="1296"/>
      <c r="CH61" s="1296"/>
      <c r="CI61" s="1296"/>
      <c r="CJ61" s="1296"/>
      <c r="CK61" s="1296"/>
      <c r="CL61" s="1296"/>
      <c r="CM61" s="1296"/>
      <c r="CN61" s="1296"/>
      <c r="CO61" s="1297"/>
      <c r="CP61" s="1297"/>
      <c r="CQ61" s="1296"/>
      <c r="CR61" s="1296"/>
      <c r="CS61" s="1296"/>
      <c r="CT61" s="1296"/>
      <c r="CU61" s="1296"/>
      <c r="CV61" s="1296"/>
      <c r="CW61" s="1296"/>
      <c r="CX61" s="1296"/>
      <c r="CY61" s="1296"/>
      <c r="CZ61" s="1296"/>
      <c r="DA61" s="1297"/>
      <c r="DB61" s="1297"/>
      <c r="DC61" s="1297"/>
      <c r="DD61" s="1298"/>
      <c r="DE61" s="1291"/>
    </row>
    <row r="62" spans="1:109" ht="13" x14ac:dyDescent="0.2">
      <c r="B62" s="1265"/>
      <c r="C62" s="1265"/>
      <c r="D62" s="1265"/>
      <c r="E62" s="1265"/>
      <c r="F62" s="1265"/>
      <c r="G62" s="1265"/>
      <c r="H62" s="1265"/>
      <c r="I62" s="1265"/>
      <c r="J62" s="1265"/>
      <c r="K62" s="1265"/>
      <c r="L62" s="1265"/>
      <c r="M62" s="1265"/>
      <c r="N62" s="1265"/>
      <c r="O62" s="1265"/>
      <c r="P62" s="1265"/>
      <c r="Q62" s="1265"/>
      <c r="R62" s="1265"/>
      <c r="S62" s="1265"/>
      <c r="T62" s="1265"/>
      <c r="U62" s="1265"/>
      <c r="V62" s="1265"/>
      <c r="W62" s="1265"/>
      <c r="X62" s="1265"/>
      <c r="Y62" s="1265"/>
      <c r="Z62" s="1265"/>
      <c r="AA62" s="1265"/>
      <c r="AB62" s="1265"/>
      <c r="AC62" s="1265"/>
      <c r="AD62" s="1265"/>
      <c r="AE62" s="1265"/>
      <c r="AF62" s="1265"/>
      <c r="AG62" s="1265"/>
      <c r="AH62" s="1265"/>
      <c r="AI62" s="1265"/>
      <c r="AJ62" s="1265"/>
      <c r="AK62" s="1265"/>
      <c r="AL62" s="1265"/>
      <c r="AM62" s="1265"/>
      <c r="AN62" s="1265"/>
      <c r="AO62" s="1265"/>
      <c r="AP62" s="1265"/>
      <c r="AQ62" s="1265"/>
      <c r="AR62" s="1265"/>
      <c r="AS62" s="1265"/>
      <c r="AT62" s="1265"/>
      <c r="AU62" s="1265"/>
      <c r="AV62" s="1265"/>
      <c r="AW62" s="1265"/>
      <c r="AX62" s="1265"/>
      <c r="AY62" s="1265"/>
      <c r="AZ62" s="1265"/>
      <c r="BA62" s="1265"/>
      <c r="BB62" s="1265"/>
      <c r="BC62" s="1265"/>
      <c r="BD62" s="1265"/>
      <c r="BE62" s="1265"/>
      <c r="BF62" s="1265"/>
      <c r="BG62" s="1265"/>
      <c r="BH62" s="1265"/>
      <c r="BI62" s="1265"/>
      <c r="BJ62" s="1265"/>
      <c r="BK62" s="1265"/>
      <c r="BL62" s="1265"/>
      <c r="BM62" s="1265"/>
      <c r="BN62" s="1265"/>
      <c r="BO62" s="1265"/>
      <c r="BP62" s="1265"/>
      <c r="BQ62" s="1265"/>
      <c r="BR62" s="1265"/>
      <c r="BS62" s="1265"/>
      <c r="BT62" s="1265"/>
      <c r="BU62" s="1265"/>
      <c r="BV62" s="1265"/>
      <c r="BW62" s="1265"/>
      <c r="BX62" s="1265"/>
      <c r="BY62" s="1265"/>
      <c r="BZ62" s="1265"/>
      <c r="CA62" s="1265"/>
      <c r="CB62" s="1265"/>
      <c r="CC62" s="1265"/>
      <c r="CD62" s="1265"/>
      <c r="CE62" s="1265"/>
      <c r="CF62" s="1265"/>
      <c r="CG62" s="1265"/>
      <c r="CH62" s="1265"/>
      <c r="CI62" s="1265"/>
      <c r="CJ62" s="1265"/>
      <c r="CK62" s="1265"/>
      <c r="CL62" s="1265"/>
      <c r="CM62" s="1265"/>
      <c r="CN62" s="1265"/>
      <c r="CO62" s="1265"/>
      <c r="CP62" s="1265"/>
      <c r="CQ62" s="1265"/>
      <c r="CR62" s="1265"/>
      <c r="CS62" s="1265"/>
      <c r="CT62" s="1265"/>
      <c r="CU62" s="1265"/>
      <c r="CV62" s="1265"/>
      <c r="CW62" s="1265"/>
      <c r="CX62" s="1265"/>
      <c r="CY62" s="1265"/>
      <c r="CZ62" s="1265"/>
      <c r="DA62" s="1265"/>
      <c r="DB62" s="1265"/>
      <c r="DC62" s="1265"/>
      <c r="DD62" s="1265"/>
      <c r="DE62" s="1254"/>
    </row>
    <row r="63" spans="1:109" ht="16.5" x14ac:dyDescent="0.2">
      <c r="B63" s="1299" t="s">
        <v>607</v>
      </c>
    </row>
    <row r="64" spans="1:109" ht="13" x14ac:dyDescent="0.2">
      <c r="B64" s="1260"/>
      <c r="G64" s="1267"/>
      <c r="I64" s="1300"/>
      <c r="J64" s="1300"/>
      <c r="K64" s="1300"/>
      <c r="L64" s="1300"/>
      <c r="M64" s="1300"/>
      <c r="N64" s="1301"/>
      <c r="AM64" s="1267"/>
      <c r="AN64" s="1267" t="s">
        <v>600</v>
      </c>
      <c r="AP64" s="1268"/>
      <c r="AQ64" s="1268"/>
      <c r="AR64" s="1268"/>
      <c r="AY64" s="1267"/>
      <c r="BA64" s="1268"/>
      <c r="BB64" s="1268"/>
      <c r="BC64" s="1268"/>
      <c r="BK64" s="1267"/>
      <c r="BM64" s="1268"/>
      <c r="BN64" s="1268"/>
      <c r="BO64" s="1268"/>
      <c r="BW64" s="1267"/>
      <c r="BY64" s="1268"/>
      <c r="BZ64" s="1268"/>
      <c r="CA64" s="1268"/>
      <c r="CI64" s="1267"/>
      <c r="CK64" s="1268"/>
      <c r="CL64" s="1268"/>
      <c r="CM64" s="1268"/>
      <c r="CU64" s="1267"/>
      <c r="CW64" s="1268"/>
      <c r="CX64" s="1268"/>
      <c r="CY64" s="1268"/>
    </row>
    <row r="65" spans="2:107" ht="13" customHeight="1" x14ac:dyDescent="0.2">
      <c r="B65" s="1260"/>
      <c r="AN65" s="1269" t="s">
        <v>608</v>
      </c>
      <c r="AO65" s="1270"/>
      <c r="AP65" s="1270"/>
      <c r="AQ65" s="1270"/>
      <c r="AR65" s="1270"/>
      <c r="AS65" s="1270"/>
      <c r="AT65" s="1270"/>
      <c r="AU65" s="1270"/>
      <c r="AV65" s="1270"/>
      <c r="AW65" s="1270"/>
      <c r="AX65" s="1270"/>
      <c r="AY65" s="1270"/>
      <c r="AZ65" s="1270"/>
      <c r="BA65" s="1270"/>
      <c r="BB65" s="1270"/>
      <c r="BC65" s="1270"/>
      <c r="BD65" s="1270"/>
      <c r="BE65" s="1270"/>
      <c r="BF65" s="1270"/>
      <c r="BG65" s="1270"/>
      <c r="BH65" s="1270"/>
      <c r="BI65" s="1270"/>
      <c r="BJ65" s="1270"/>
      <c r="BK65" s="1270"/>
      <c r="BL65" s="1270"/>
      <c r="BM65" s="1270"/>
      <c r="BN65" s="1270"/>
      <c r="BO65" s="1270"/>
      <c r="BP65" s="1270"/>
      <c r="BQ65" s="1270"/>
      <c r="BR65" s="1270"/>
      <c r="BS65" s="1270"/>
      <c r="BT65" s="1270"/>
      <c r="BU65" s="1270"/>
      <c r="BV65" s="1270"/>
      <c r="BW65" s="1270"/>
      <c r="BX65" s="1270"/>
      <c r="BY65" s="1270"/>
      <c r="BZ65" s="1270"/>
      <c r="CA65" s="1270"/>
      <c r="CB65" s="1270"/>
      <c r="CC65" s="1270"/>
      <c r="CD65" s="1270"/>
      <c r="CE65" s="1270"/>
      <c r="CF65" s="1270"/>
      <c r="CG65" s="1270"/>
      <c r="CH65" s="1270"/>
      <c r="CI65" s="1270"/>
      <c r="CJ65" s="1270"/>
      <c r="CK65" s="1270"/>
      <c r="CL65" s="1270"/>
      <c r="CM65" s="1270"/>
      <c r="CN65" s="1270"/>
      <c r="CO65" s="1270"/>
      <c r="CP65" s="1270"/>
      <c r="CQ65" s="1270"/>
      <c r="CR65" s="1270"/>
      <c r="CS65" s="1270"/>
      <c r="CT65" s="1270"/>
      <c r="CU65" s="1270"/>
      <c r="CV65" s="1270"/>
      <c r="CW65" s="1270"/>
      <c r="CX65" s="1270"/>
      <c r="CY65" s="1270"/>
      <c r="CZ65" s="1270"/>
      <c r="DA65" s="1270"/>
      <c r="DB65" s="1270"/>
      <c r="DC65" s="1271"/>
    </row>
    <row r="66" spans="2:107" ht="13" x14ac:dyDescent="0.2">
      <c r="B66" s="1260"/>
      <c r="AN66" s="1272"/>
      <c r="AO66" s="1273"/>
      <c r="AP66" s="1273"/>
      <c r="AQ66" s="1273"/>
      <c r="AR66" s="1273"/>
      <c r="AS66" s="1273"/>
      <c r="AT66" s="1273"/>
      <c r="AU66" s="1273"/>
      <c r="AV66" s="1273"/>
      <c r="AW66" s="1273"/>
      <c r="AX66" s="1273"/>
      <c r="AY66" s="1273"/>
      <c r="AZ66" s="1273"/>
      <c r="BA66" s="1273"/>
      <c r="BB66" s="1273"/>
      <c r="BC66" s="1273"/>
      <c r="BD66" s="1273"/>
      <c r="BE66" s="1273"/>
      <c r="BF66" s="1273"/>
      <c r="BG66" s="1273"/>
      <c r="BH66" s="1273"/>
      <c r="BI66" s="1273"/>
      <c r="BJ66" s="1273"/>
      <c r="BK66" s="1273"/>
      <c r="BL66" s="1273"/>
      <c r="BM66" s="1273"/>
      <c r="BN66" s="1273"/>
      <c r="BO66" s="1273"/>
      <c r="BP66" s="1273"/>
      <c r="BQ66" s="1273"/>
      <c r="BR66" s="1273"/>
      <c r="BS66" s="1273"/>
      <c r="BT66" s="1273"/>
      <c r="BU66" s="1273"/>
      <c r="BV66" s="1273"/>
      <c r="BW66" s="1273"/>
      <c r="BX66" s="1273"/>
      <c r="BY66" s="1273"/>
      <c r="BZ66" s="1273"/>
      <c r="CA66" s="1273"/>
      <c r="CB66" s="1273"/>
      <c r="CC66" s="1273"/>
      <c r="CD66" s="1273"/>
      <c r="CE66" s="1273"/>
      <c r="CF66" s="1273"/>
      <c r="CG66" s="1273"/>
      <c r="CH66" s="1273"/>
      <c r="CI66" s="1273"/>
      <c r="CJ66" s="1273"/>
      <c r="CK66" s="1273"/>
      <c r="CL66" s="1273"/>
      <c r="CM66" s="1273"/>
      <c r="CN66" s="1273"/>
      <c r="CO66" s="1273"/>
      <c r="CP66" s="1273"/>
      <c r="CQ66" s="1273"/>
      <c r="CR66" s="1273"/>
      <c r="CS66" s="1273"/>
      <c r="CT66" s="1273"/>
      <c r="CU66" s="1273"/>
      <c r="CV66" s="1273"/>
      <c r="CW66" s="1273"/>
      <c r="CX66" s="1273"/>
      <c r="CY66" s="1273"/>
      <c r="CZ66" s="1273"/>
      <c r="DA66" s="1273"/>
      <c r="DB66" s="1273"/>
      <c r="DC66" s="1274"/>
    </row>
    <row r="67" spans="2:107" ht="13" x14ac:dyDescent="0.2">
      <c r="B67" s="1260"/>
      <c r="AN67" s="1272"/>
      <c r="AO67" s="1273"/>
      <c r="AP67" s="1273"/>
      <c r="AQ67" s="1273"/>
      <c r="AR67" s="1273"/>
      <c r="AS67" s="1273"/>
      <c r="AT67" s="1273"/>
      <c r="AU67" s="1273"/>
      <c r="AV67" s="1273"/>
      <c r="AW67" s="1273"/>
      <c r="AX67" s="1273"/>
      <c r="AY67" s="1273"/>
      <c r="AZ67" s="1273"/>
      <c r="BA67" s="1273"/>
      <c r="BB67" s="1273"/>
      <c r="BC67" s="1273"/>
      <c r="BD67" s="1273"/>
      <c r="BE67" s="1273"/>
      <c r="BF67" s="1273"/>
      <c r="BG67" s="1273"/>
      <c r="BH67" s="1273"/>
      <c r="BI67" s="1273"/>
      <c r="BJ67" s="1273"/>
      <c r="BK67" s="1273"/>
      <c r="BL67" s="1273"/>
      <c r="BM67" s="1273"/>
      <c r="BN67" s="1273"/>
      <c r="BO67" s="1273"/>
      <c r="BP67" s="1273"/>
      <c r="BQ67" s="1273"/>
      <c r="BR67" s="1273"/>
      <c r="BS67" s="1273"/>
      <c r="BT67" s="1273"/>
      <c r="BU67" s="1273"/>
      <c r="BV67" s="1273"/>
      <c r="BW67" s="1273"/>
      <c r="BX67" s="1273"/>
      <c r="BY67" s="1273"/>
      <c r="BZ67" s="1273"/>
      <c r="CA67" s="1273"/>
      <c r="CB67" s="1273"/>
      <c r="CC67" s="1273"/>
      <c r="CD67" s="1273"/>
      <c r="CE67" s="1273"/>
      <c r="CF67" s="1273"/>
      <c r="CG67" s="1273"/>
      <c r="CH67" s="1273"/>
      <c r="CI67" s="1273"/>
      <c r="CJ67" s="1273"/>
      <c r="CK67" s="1273"/>
      <c r="CL67" s="1273"/>
      <c r="CM67" s="1273"/>
      <c r="CN67" s="1273"/>
      <c r="CO67" s="1273"/>
      <c r="CP67" s="1273"/>
      <c r="CQ67" s="1273"/>
      <c r="CR67" s="1273"/>
      <c r="CS67" s="1273"/>
      <c r="CT67" s="1273"/>
      <c r="CU67" s="1273"/>
      <c r="CV67" s="1273"/>
      <c r="CW67" s="1273"/>
      <c r="CX67" s="1273"/>
      <c r="CY67" s="1273"/>
      <c r="CZ67" s="1273"/>
      <c r="DA67" s="1273"/>
      <c r="DB67" s="1273"/>
      <c r="DC67" s="1274"/>
    </row>
    <row r="68" spans="2:107" ht="13" x14ac:dyDescent="0.2">
      <c r="B68" s="1260"/>
      <c r="AN68" s="1272"/>
      <c r="AO68" s="1273"/>
      <c r="AP68" s="1273"/>
      <c r="AQ68" s="1273"/>
      <c r="AR68" s="1273"/>
      <c r="AS68" s="1273"/>
      <c r="AT68" s="1273"/>
      <c r="AU68" s="1273"/>
      <c r="AV68" s="1273"/>
      <c r="AW68" s="1273"/>
      <c r="AX68" s="1273"/>
      <c r="AY68" s="1273"/>
      <c r="AZ68" s="1273"/>
      <c r="BA68" s="1273"/>
      <c r="BB68" s="1273"/>
      <c r="BC68" s="1273"/>
      <c r="BD68" s="1273"/>
      <c r="BE68" s="1273"/>
      <c r="BF68" s="1273"/>
      <c r="BG68" s="1273"/>
      <c r="BH68" s="1273"/>
      <c r="BI68" s="1273"/>
      <c r="BJ68" s="1273"/>
      <c r="BK68" s="1273"/>
      <c r="BL68" s="1273"/>
      <c r="BM68" s="1273"/>
      <c r="BN68" s="1273"/>
      <c r="BO68" s="1273"/>
      <c r="BP68" s="1273"/>
      <c r="BQ68" s="1273"/>
      <c r="BR68" s="1273"/>
      <c r="BS68" s="1273"/>
      <c r="BT68" s="1273"/>
      <c r="BU68" s="1273"/>
      <c r="BV68" s="1273"/>
      <c r="BW68" s="1273"/>
      <c r="BX68" s="1273"/>
      <c r="BY68" s="1273"/>
      <c r="BZ68" s="1273"/>
      <c r="CA68" s="1273"/>
      <c r="CB68" s="1273"/>
      <c r="CC68" s="1273"/>
      <c r="CD68" s="1273"/>
      <c r="CE68" s="1273"/>
      <c r="CF68" s="1273"/>
      <c r="CG68" s="1273"/>
      <c r="CH68" s="1273"/>
      <c r="CI68" s="1273"/>
      <c r="CJ68" s="1273"/>
      <c r="CK68" s="1273"/>
      <c r="CL68" s="1273"/>
      <c r="CM68" s="1273"/>
      <c r="CN68" s="1273"/>
      <c r="CO68" s="1273"/>
      <c r="CP68" s="1273"/>
      <c r="CQ68" s="1273"/>
      <c r="CR68" s="1273"/>
      <c r="CS68" s="1273"/>
      <c r="CT68" s="1273"/>
      <c r="CU68" s="1273"/>
      <c r="CV68" s="1273"/>
      <c r="CW68" s="1273"/>
      <c r="CX68" s="1273"/>
      <c r="CY68" s="1273"/>
      <c r="CZ68" s="1273"/>
      <c r="DA68" s="1273"/>
      <c r="DB68" s="1273"/>
      <c r="DC68" s="1274"/>
    </row>
    <row r="69" spans="2:107" ht="13" x14ac:dyDescent="0.2">
      <c r="B69" s="1260"/>
      <c r="AN69" s="1275"/>
      <c r="AO69" s="1276"/>
      <c r="AP69" s="1276"/>
      <c r="AQ69" s="1276"/>
      <c r="AR69" s="1276"/>
      <c r="AS69" s="1276"/>
      <c r="AT69" s="1276"/>
      <c r="AU69" s="1276"/>
      <c r="AV69" s="1276"/>
      <c r="AW69" s="1276"/>
      <c r="AX69" s="1276"/>
      <c r="AY69" s="1276"/>
      <c r="AZ69" s="1276"/>
      <c r="BA69" s="1276"/>
      <c r="BB69" s="1276"/>
      <c r="BC69" s="1276"/>
      <c r="BD69" s="1276"/>
      <c r="BE69" s="1276"/>
      <c r="BF69" s="1276"/>
      <c r="BG69" s="1276"/>
      <c r="BH69" s="1276"/>
      <c r="BI69" s="1276"/>
      <c r="BJ69" s="1276"/>
      <c r="BK69" s="1276"/>
      <c r="BL69" s="1276"/>
      <c r="BM69" s="1276"/>
      <c r="BN69" s="1276"/>
      <c r="BO69" s="1276"/>
      <c r="BP69" s="1276"/>
      <c r="BQ69" s="1276"/>
      <c r="BR69" s="1276"/>
      <c r="BS69" s="1276"/>
      <c r="BT69" s="1276"/>
      <c r="BU69" s="1276"/>
      <c r="BV69" s="1276"/>
      <c r="BW69" s="1276"/>
      <c r="BX69" s="1276"/>
      <c r="BY69" s="1276"/>
      <c r="BZ69" s="1276"/>
      <c r="CA69" s="1276"/>
      <c r="CB69" s="1276"/>
      <c r="CC69" s="1276"/>
      <c r="CD69" s="1276"/>
      <c r="CE69" s="1276"/>
      <c r="CF69" s="1276"/>
      <c r="CG69" s="1276"/>
      <c r="CH69" s="1276"/>
      <c r="CI69" s="1276"/>
      <c r="CJ69" s="1276"/>
      <c r="CK69" s="1276"/>
      <c r="CL69" s="1276"/>
      <c r="CM69" s="1276"/>
      <c r="CN69" s="1276"/>
      <c r="CO69" s="1276"/>
      <c r="CP69" s="1276"/>
      <c r="CQ69" s="1276"/>
      <c r="CR69" s="1276"/>
      <c r="CS69" s="1276"/>
      <c r="CT69" s="1276"/>
      <c r="CU69" s="1276"/>
      <c r="CV69" s="1276"/>
      <c r="CW69" s="1276"/>
      <c r="CX69" s="1276"/>
      <c r="CY69" s="1276"/>
      <c r="CZ69" s="1276"/>
      <c r="DA69" s="1276"/>
      <c r="DB69" s="1276"/>
      <c r="DC69" s="1277"/>
    </row>
    <row r="70" spans="2:107" ht="13" x14ac:dyDescent="0.2">
      <c r="B70" s="1260"/>
      <c r="H70" s="1302"/>
      <c r="I70" s="1302"/>
      <c r="J70" s="1303"/>
      <c r="K70" s="1303"/>
      <c r="L70" s="1304"/>
      <c r="M70" s="1303"/>
      <c r="N70" s="1304"/>
      <c r="AN70" s="1278"/>
      <c r="AO70" s="1278"/>
      <c r="AP70" s="1278"/>
      <c r="AZ70" s="1278"/>
      <c r="BA70" s="1278"/>
      <c r="BB70" s="1278"/>
      <c r="BL70" s="1278"/>
      <c r="BM70" s="1278"/>
      <c r="BN70" s="1278"/>
      <c r="BX70" s="1278"/>
      <c r="BY70" s="1278"/>
      <c r="BZ70" s="1278"/>
      <c r="CJ70" s="1278"/>
      <c r="CK70" s="1278"/>
      <c r="CL70" s="1278"/>
      <c r="CV70" s="1278"/>
      <c r="CW70" s="1278"/>
      <c r="CX70" s="1278"/>
    </row>
    <row r="71" spans="2:107" ht="13" x14ac:dyDescent="0.2">
      <c r="B71" s="1260"/>
      <c r="G71" s="1305"/>
      <c r="I71" s="1306"/>
      <c r="J71" s="1303"/>
      <c r="K71" s="1303"/>
      <c r="L71" s="1304"/>
      <c r="M71" s="1303"/>
      <c r="N71" s="1304"/>
      <c r="AM71" s="1305"/>
      <c r="AN71" s="1254" t="s">
        <v>602</v>
      </c>
    </row>
    <row r="72" spans="2:107" ht="13" x14ac:dyDescent="0.2">
      <c r="B72" s="1260"/>
      <c r="G72" s="1279"/>
      <c r="H72" s="1279"/>
      <c r="I72" s="1279"/>
      <c r="J72" s="1279"/>
      <c r="K72" s="1280"/>
      <c r="L72" s="1280"/>
      <c r="M72" s="1281"/>
      <c r="N72" s="1281"/>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85" t="s">
        <v>566</v>
      </c>
      <c r="BQ72" s="1285"/>
      <c r="BR72" s="1285"/>
      <c r="BS72" s="1285"/>
      <c r="BT72" s="1285"/>
      <c r="BU72" s="1285"/>
      <c r="BV72" s="1285"/>
      <c r="BW72" s="1285"/>
      <c r="BX72" s="1285" t="s">
        <v>567</v>
      </c>
      <c r="BY72" s="1285"/>
      <c r="BZ72" s="1285"/>
      <c r="CA72" s="1285"/>
      <c r="CB72" s="1285"/>
      <c r="CC72" s="1285"/>
      <c r="CD72" s="1285"/>
      <c r="CE72" s="1285"/>
      <c r="CF72" s="1285" t="s">
        <v>568</v>
      </c>
      <c r="CG72" s="1285"/>
      <c r="CH72" s="1285"/>
      <c r="CI72" s="1285"/>
      <c r="CJ72" s="1285"/>
      <c r="CK72" s="1285"/>
      <c r="CL72" s="1285"/>
      <c r="CM72" s="1285"/>
      <c r="CN72" s="1285" t="s">
        <v>569</v>
      </c>
      <c r="CO72" s="1285"/>
      <c r="CP72" s="1285"/>
      <c r="CQ72" s="1285"/>
      <c r="CR72" s="1285"/>
      <c r="CS72" s="1285"/>
      <c r="CT72" s="1285"/>
      <c r="CU72" s="1285"/>
      <c r="CV72" s="1285" t="s">
        <v>570</v>
      </c>
      <c r="CW72" s="1285"/>
      <c r="CX72" s="1285"/>
      <c r="CY72" s="1285"/>
      <c r="CZ72" s="1285"/>
      <c r="DA72" s="1285"/>
      <c r="DB72" s="1285"/>
      <c r="DC72" s="1285"/>
    </row>
    <row r="73" spans="2:107" ht="13" x14ac:dyDescent="0.2">
      <c r="B73" s="1260"/>
      <c r="G73" s="1286"/>
      <c r="H73" s="1286"/>
      <c r="I73" s="1286"/>
      <c r="J73" s="1286"/>
      <c r="K73" s="1307"/>
      <c r="L73" s="1307"/>
      <c r="M73" s="1307"/>
      <c r="N73" s="1307"/>
      <c r="AM73" s="1278"/>
      <c r="AN73" s="1289" t="s">
        <v>603</v>
      </c>
      <c r="AO73" s="1289"/>
      <c r="AP73" s="1289"/>
      <c r="AQ73" s="1289"/>
      <c r="AR73" s="1289"/>
      <c r="AS73" s="1289"/>
      <c r="AT73" s="1289"/>
      <c r="AU73" s="1289"/>
      <c r="AV73" s="1289"/>
      <c r="AW73" s="1289"/>
      <c r="AX73" s="1289"/>
      <c r="AY73" s="1289"/>
      <c r="AZ73" s="1289"/>
      <c r="BA73" s="1289"/>
      <c r="BB73" s="1289" t="s">
        <v>604</v>
      </c>
      <c r="BC73" s="1289"/>
      <c r="BD73" s="1289"/>
      <c r="BE73" s="1289"/>
      <c r="BF73" s="1289"/>
      <c r="BG73" s="1289"/>
      <c r="BH73" s="1289"/>
      <c r="BI73" s="1289"/>
      <c r="BJ73" s="1289"/>
      <c r="BK73" s="1289"/>
      <c r="BL73" s="1289"/>
      <c r="BM73" s="1289"/>
      <c r="BN73" s="1289"/>
      <c r="BO73" s="1289"/>
      <c r="BP73" s="1290">
        <v>75.599999999999994</v>
      </c>
      <c r="BQ73" s="1290"/>
      <c r="BR73" s="1290"/>
      <c r="BS73" s="1290"/>
      <c r="BT73" s="1290"/>
      <c r="BU73" s="1290"/>
      <c r="BV73" s="1290"/>
      <c r="BW73" s="1290"/>
      <c r="BX73" s="1290">
        <v>83.5</v>
      </c>
      <c r="BY73" s="1290"/>
      <c r="BZ73" s="1290"/>
      <c r="CA73" s="1290"/>
      <c r="CB73" s="1290"/>
      <c r="CC73" s="1290"/>
      <c r="CD73" s="1290"/>
      <c r="CE73" s="1290"/>
      <c r="CF73" s="1290">
        <v>81.5</v>
      </c>
      <c r="CG73" s="1290"/>
      <c r="CH73" s="1290"/>
      <c r="CI73" s="1290"/>
      <c r="CJ73" s="1290"/>
      <c r="CK73" s="1290"/>
      <c r="CL73" s="1290"/>
      <c r="CM73" s="1290"/>
      <c r="CN73" s="1290">
        <v>84.7</v>
      </c>
      <c r="CO73" s="1290"/>
      <c r="CP73" s="1290"/>
      <c r="CQ73" s="1290"/>
      <c r="CR73" s="1290"/>
      <c r="CS73" s="1290"/>
      <c r="CT73" s="1290"/>
      <c r="CU73" s="1290"/>
      <c r="CV73" s="1290">
        <v>89.7</v>
      </c>
      <c r="CW73" s="1290"/>
      <c r="CX73" s="1290"/>
      <c r="CY73" s="1290"/>
      <c r="CZ73" s="1290"/>
      <c r="DA73" s="1290"/>
      <c r="DB73" s="1290"/>
      <c r="DC73" s="1290"/>
    </row>
    <row r="74" spans="2:107" ht="13" x14ac:dyDescent="0.2">
      <c r="B74" s="1260"/>
      <c r="G74" s="1286"/>
      <c r="H74" s="1286"/>
      <c r="I74" s="1286"/>
      <c r="J74" s="1286"/>
      <c r="K74" s="1307"/>
      <c r="L74" s="1307"/>
      <c r="M74" s="1307"/>
      <c r="N74" s="1307"/>
      <c r="AM74" s="1278"/>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x14ac:dyDescent="0.2">
      <c r="B75" s="1260"/>
      <c r="G75" s="1286"/>
      <c r="H75" s="1286"/>
      <c r="I75" s="1279"/>
      <c r="J75" s="1279"/>
      <c r="K75" s="1288"/>
      <c r="L75" s="1288"/>
      <c r="M75" s="1288"/>
      <c r="N75" s="1288"/>
      <c r="AM75" s="1278"/>
      <c r="AN75" s="1289"/>
      <c r="AO75" s="1289"/>
      <c r="AP75" s="1289"/>
      <c r="AQ75" s="1289"/>
      <c r="AR75" s="1289"/>
      <c r="AS75" s="1289"/>
      <c r="AT75" s="1289"/>
      <c r="AU75" s="1289"/>
      <c r="AV75" s="1289"/>
      <c r="AW75" s="1289"/>
      <c r="AX75" s="1289"/>
      <c r="AY75" s="1289"/>
      <c r="AZ75" s="1289"/>
      <c r="BA75" s="1289"/>
      <c r="BB75" s="1289" t="s">
        <v>609</v>
      </c>
      <c r="BC75" s="1289"/>
      <c r="BD75" s="1289"/>
      <c r="BE75" s="1289"/>
      <c r="BF75" s="1289"/>
      <c r="BG75" s="1289"/>
      <c r="BH75" s="1289"/>
      <c r="BI75" s="1289"/>
      <c r="BJ75" s="1289"/>
      <c r="BK75" s="1289"/>
      <c r="BL75" s="1289"/>
      <c r="BM75" s="1289"/>
      <c r="BN75" s="1289"/>
      <c r="BO75" s="1289"/>
      <c r="BP75" s="1290">
        <v>12.4</v>
      </c>
      <c r="BQ75" s="1290"/>
      <c r="BR75" s="1290"/>
      <c r="BS75" s="1290"/>
      <c r="BT75" s="1290"/>
      <c r="BU75" s="1290"/>
      <c r="BV75" s="1290"/>
      <c r="BW75" s="1290"/>
      <c r="BX75" s="1290">
        <v>11.9</v>
      </c>
      <c r="BY75" s="1290"/>
      <c r="BZ75" s="1290"/>
      <c r="CA75" s="1290"/>
      <c r="CB75" s="1290"/>
      <c r="CC75" s="1290"/>
      <c r="CD75" s="1290"/>
      <c r="CE75" s="1290"/>
      <c r="CF75" s="1290">
        <v>11.8</v>
      </c>
      <c r="CG75" s="1290"/>
      <c r="CH75" s="1290"/>
      <c r="CI75" s="1290"/>
      <c r="CJ75" s="1290"/>
      <c r="CK75" s="1290"/>
      <c r="CL75" s="1290"/>
      <c r="CM75" s="1290"/>
      <c r="CN75" s="1290">
        <v>12.4</v>
      </c>
      <c r="CO75" s="1290"/>
      <c r="CP75" s="1290"/>
      <c r="CQ75" s="1290"/>
      <c r="CR75" s="1290"/>
      <c r="CS75" s="1290"/>
      <c r="CT75" s="1290"/>
      <c r="CU75" s="1290"/>
      <c r="CV75" s="1290">
        <v>12.3</v>
      </c>
      <c r="CW75" s="1290"/>
      <c r="CX75" s="1290"/>
      <c r="CY75" s="1290"/>
      <c r="CZ75" s="1290"/>
      <c r="DA75" s="1290"/>
      <c r="DB75" s="1290"/>
      <c r="DC75" s="1290"/>
    </row>
    <row r="76" spans="2:107" ht="13" x14ac:dyDescent="0.2">
      <c r="B76" s="1260"/>
      <c r="G76" s="1286"/>
      <c r="H76" s="1286"/>
      <c r="I76" s="1279"/>
      <c r="J76" s="1279"/>
      <c r="K76" s="1288"/>
      <c r="L76" s="1288"/>
      <c r="M76" s="1288"/>
      <c r="N76" s="1288"/>
      <c r="AM76" s="1278"/>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x14ac:dyDescent="0.2">
      <c r="B77" s="1260"/>
      <c r="G77" s="1279"/>
      <c r="H77" s="1279"/>
      <c r="I77" s="1279"/>
      <c r="J77" s="1279"/>
      <c r="K77" s="1307"/>
      <c r="L77" s="1307"/>
      <c r="M77" s="1307"/>
      <c r="N77" s="1307"/>
      <c r="AN77" s="1285" t="s">
        <v>606</v>
      </c>
      <c r="AO77" s="1285"/>
      <c r="AP77" s="1285"/>
      <c r="AQ77" s="1285"/>
      <c r="AR77" s="1285"/>
      <c r="AS77" s="1285"/>
      <c r="AT77" s="1285"/>
      <c r="AU77" s="1285"/>
      <c r="AV77" s="1285"/>
      <c r="AW77" s="1285"/>
      <c r="AX77" s="1285"/>
      <c r="AY77" s="1285"/>
      <c r="AZ77" s="1285"/>
      <c r="BA77" s="1285"/>
      <c r="BB77" s="1289" t="s">
        <v>604</v>
      </c>
      <c r="BC77" s="1289"/>
      <c r="BD77" s="1289"/>
      <c r="BE77" s="1289"/>
      <c r="BF77" s="1289"/>
      <c r="BG77" s="1289"/>
      <c r="BH77" s="1289"/>
      <c r="BI77" s="1289"/>
      <c r="BJ77" s="1289"/>
      <c r="BK77" s="1289"/>
      <c r="BL77" s="1289"/>
      <c r="BM77" s="1289"/>
      <c r="BN77" s="1289"/>
      <c r="BO77" s="1289"/>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ht="13" x14ac:dyDescent="0.2">
      <c r="B78" s="1260"/>
      <c r="G78" s="1279"/>
      <c r="H78" s="1279"/>
      <c r="I78" s="1279"/>
      <c r="J78" s="1279"/>
      <c r="K78" s="1307"/>
      <c r="L78" s="1307"/>
      <c r="M78" s="1307"/>
      <c r="N78" s="1307"/>
      <c r="AN78" s="1285"/>
      <c r="AO78" s="1285"/>
      <c r="AP78" s="1285"/>
      <c r="AQ78" s="1285"/>
      <c r="AR78" s="1285"/>
      <c r="AS78" s="1285"/>
      <c r="AT78" s="1285"/>
      <c r="AU78" s="1285"/>
      <c r="AV78" s="1285"/>
      <c r="AW78" s="1285"/>
      <c r="AX78" s="1285"/>
      <c r="AY78" s="1285"/>
      <c r="AZ78" s="1285"/>
      <c r="BA78" s="1285"/>
      <c r="BB78" s="1289"/>
      <c r="BC78" s="1289"/>
      <c r="BD78" s="1289"/>
      <c r="BE78" s="1289"/>
      <c r="BF78" s="1289"/>
      <c r="BG78" s="1289"/>
      <c r="BH78" s="1289"/>
      <c r="BI78" s="1289"/>
      <c r="BJ78" s="1289"/>
      <c r="BK78" s="1289"/>
      <c r="BL78" s="1289"/>
      <c r="BM78" s="1289"/>
      <c r="BN78" s="1289"/>
      <c r="BO78" s="1289"/>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x14ac:dyDescent="0.2">
      <c r="B79" s="1260"/>
      <c r="G79" s="1279"/>
      <c r="H79" s="1279"/>
      <c r="I79" s="1292"/>
      <c r="J79" s="1292"/>
      <c r="K79" s="1308"/>
      <c r="L79" s="1308"/>
      <c r="M79" s="1308"/>
      <c r="N79" s="1308"/>
      <c r="AN79" s="1285"/>
      <c r="AO79" s="1285"/>
      <c r="AP79" s="1285"/>
      <c r="AQ79" s="1285"/>
      <c r="AR79" s="1285"/>
      <c r="AS79" s="1285"/>
      <c r="AT79" s="1285"/>
      <c r="AU79" s="1285"/>
      <c r="AV79" s="1285"/>
      <c r="AW79" s="1285"/>
      <c r="AX79" s="1285"/>
      <c r="AY79" s="1285"/>
      <c r="AZ79" s="1285"/>
      <c r="BA79" s="1285"/>
      <c r="BB79" s="1289" t="s">
        <v>609</v>
      </c>
      <c r="BC79" s="1289"/>
      <c r="BD79" s="1289"/>
      <c r="BE79" s="1289"/>
      <c r="BF79" s="1289"/>
      <c r="BG79" s="1289"/>
      <c r="BH79" s="1289"/>
      <c r="BI79" s="1289"/>
      <c r="BJ79" s="1289"/>
      <c r="BK79" s="1289"/>
      <c r="BL79" s="1289"/>
      <c r="BM79" s="1289"/>
      <c r="BN79" s="1289"/>
      <c r="BO79" s="1289"/>
      <c r="BP79" s="1290">
        <v>7.1</v>
      </c>
      <c r="BQ79" s="1290"/>
      <c r="BR79" s="1290"/>
      <c r="BS79" s="1290"/>
      <c r="BT79" s="1290"/>
      <c r="BU79" s="1290"/>
      <c r="BV79" s="1290"/>
      <c r="BW79" s="1290"/>
      <c r="BX79" s="1290">
        <v>7.4</v>
      </c>
      <c r="BY79" s="1290"/>
      <c r="BZ79" s="1290"/>
      <c r="CA79" s="1290"/>
      <c r="CB79" s="1290"/>
      <c r="CC79" s="1290"/>
      <c r="CD79" s="1290"/>
      <c r="CE79" s="1290"/>
      <c r="CF79" s="1290">
        <v>7.4</v>
      </c>
      <c r="CG79" s="1290"/>
      <c r="CH79" s="1290"/>
      <c r="CI79" s="1290"/>
      <c r="CJ79" s="1290"/>
      <c r="CK79" s="1290"/>
      <c r="CL79" s="1290"/>
      <c r="CM79" s="1290"/>
      <c r="CN79" s="1290">
        <v>8</v>
      </c>
      <c r="CO79" s="1290"/>
      <c r="CP79" s="1290"/>
      <c r="CQ79" s="1290"/>
      <c r="CR79" s="1290"/>
      <c r="CS79" s="1290"/>
      <c r="CT79" s="1290"/>
      <c r="CU79" s="1290"/>
      <c r="CV79" s="1290">
        <v>6.6</v>
      </c>
      <c r="CW79" s="1290"/>
      <c r="CX79" s="1290"/>
      <c r="CY79" s="1290"/>
      <c r="CZ79" s="1290"/>
      <c r="DA79" s="1290"/>
      <c r="DB79" s="1290"/>
      <c r="DC79" s="1290"/>
    </row>
    <row r="80" spans="2:107" ht="13" x14ac:dyDescent="0.2">
      <c r="B80" s="1260"/>
      <c r="G80" s="1279"/>
      <c r="H80" s="1279"/>
      <c r="I80" s="1292"/>
      <c r="J80" s="1292"/>
      <c r="K80" s="1308"/>
      <c r="L80" s="1308"/>
      <c r="M80" s="1308"/>
      <c r="N80" s="1308"/>
      <c r="AN80" s="1285"/>
      <c r="AO80" s="1285"/>
      <c r="AP80" s="1285"/>
      <c r="AQ80" s="1285"/>
      <c r="AR80" s="1285"/>
      <c r="AS80" s="1285"/>
      <c r="AT80" s="1285"/>
      <c r="AU80" s="1285"/>
      <c r="AV80" s="1285"/>
      <c r="AW80" s="1285"/>
      <c r="AX80" s="1285"/>
      <c r="AY80" s="1285"/>
      <c r="AZ80" s="1285"/>
      <c r="BA80" s="1285"/>
      <c r="BB80" s="1289"/>
      <c r="BC80" s="1289"/>
      <c r="BD80" s="1289"/>
      <c r="BE80" s="1289"/>
      <c r="BF80" s="1289"/>
      <c r="BG80" s="1289"/>
      <c r="BH80" s="1289"/>
      <c r="BI80" s="1289"/>
      <c r="BJ80" s="1289"/>
      <c r="BK80" s="1289"/>
      <c r="BL80" s="1289"/>
      <c r="BM80" s="1289"/>
      <c r="BN80" s="1289"/>
      <c r="BO80" s="1289"/>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x14ac:dyDescent="0.2">
      <c r="B81" s="1260"/>
    </row>
    <row r="82" spans="2:109" ht="16.5" x14ac:dyDescent="0.2">
      <c r="B82" s="1260"/>
      <c r="K82" s="1309"/>
      <c r="L82" s="1309"/>
      <c r="M82" s="1309"/>
      <c r="N82" s="1309"/>
      <c r="AQ82" s="1309"/>
      <c r="AR82" s="1309"/>
      <c r="AS82" s="1309"/>
      <c r="AT82" s="1309"/>
      <c r="BC82" s="1309"/>
      <c r="BD82" s="1309"/>
      <c r="BE82" s="1309"/>
      <c r="BF82" s="1309"/>
      <c r="BO82" s="1309"/>
      <c r="BP82" s="1309"/>
      <c r="BQ82" s="1309"/>
      <c r="BR82" s="1309"/>
      <c r="CA82" s="1309"/>
      <c r="CB82" s="1309"/>
      <c r="CC82" s="1309"/>
      <c r="CD82" s="1309"/>
      <c r="CM82" s="1309"/>
      <c r="CN82" s="1309"/>
      <c r="CO82" s="1309"/>
      <c r="CP82" s="1309"/>
      <c r="CY82" s="1309"/>
      <c r="CZ82" s="1309"/>
      <c r="DA82" s="1309"/>
      <c r="DB82" s="1309"/>
      <c r="DC82" s="1309"/>
    </row>
    <row r="83" spans="2:109" ht="13" x14ac:dyDescent="0.2">
      <c r="B83" s="1262"/>
      <c r="C83" s="1263"/>
      <c r="D83" s="1263"/>
      <c r="E83" s="1263"/>
      <c r="F83" s="1263"/>
      <c r="G83" s="1263"/>
      <c r="H83" s="1263"/>
      <c r="I83" s="1263"/>
      <c r="J83" s="1263"/>
      <c r="K83" s="1263"/>
      <c r="L83" s="1263"/>
      <c r="M83" s="1263"/>
      <c r="N83" s="1263"/>
      <c r="O83" s="1263"/>
      <c r="P83" s="1263"/>
      <c r="Q83" s="1263"/>
      <c r="R83" s="1263"/>
      <c r="S83" s="1263"/>
      <c r="T83" s="1263"/>
      <c r="U83" s="1263"/>
      <c r="V83" s="1263"/>
      <c r="W83" s="1263"/>
      <c r="X83" s="1263"/>
      <c r="Y83" s="1263"/>
      <c r="Z83" s="1263"/>
      <c r="AA83" s="1263"/>
      <c r="AB83" s="1263"/>
      <c r="AC83" s="1263"/>
      <c r="AD83" s="1263"/>
      <c r="AE83" s="1263"/>
      <c r="AF83" s="1263"/>
      <c r="AG83" s="1263"/>
      <c r="AH83" s="1263"/>
      <c r="AI83" s="1263"/>
      <c r="AJ83" s="1263"/>
      <c r="AK83" s="1263"/>
      <c r="AL83" s="1263"/>
      <c r="AM83" s="1263"/>
      <c r="AN83" s="1263"/>
      <c r="AO83" s="1263"/>
      <c r="AP83" s="1263"/>
      <c r="AQ83" s="1263"/>
      <c r="AR83" s="1263"/>
      <c r="AS83" s="1263"/>
      <c r="AT83" s="1263"/>
      <c r="AU83" s="1263"/>
      <c r="AV83" s="1263"/>
      <c r="AW83" s="1263"/>
      <c r="AX83" s="1263"/>
      <c r="AY83" s="1263"/>
      <c r="AZ83" s="1263"/>
      <c r="BA83" s="1263"/>
      <c r="BB83" s="1263"/>
      <c r="BC83" s="1263"/>
      <c r="BD83" s="1263"/>
      <c r="BE83" s="1263"/>
      <c r="BF83" s="1263"/>
      <c r="BG83" s="1263"/>
      <c r="BH83" s="1263"/>
      <c r="BI83" s="1263"/>
      <c r="BJ83" s="1263"/>
      <c r="BK83" s="1263"/>
      <c r="BL83" s="1263"/>
      <c r="BM83" s="1263"/>
      <c r="BN83" s="1263"/>
      <c r="BO83" s="1263"/>
      <c r="BP83" s="1263"/>
      <c r="BQ83" s="1263"/>
      <c r="BR83" s="1263"/>
      <c r="BS83" s="1263"/>
      <c r="BT83" s="1263"/>
      <c r="BU83" s="1263"/>
      <c r="BV83" s="1263"/>
      <c r="BW83" s="1263"/>
      <c r="BX83" s="1263"/>
      <c r="BY83" s="1263"/>
      <c r="BZ83" s="1263"/>
      <c r="CA83" s="1263"/>
      <c r="CB83" s="1263"/>
      <c r="CC83" s="1263"/>
      <c r="CD83" s="1263"/>
      <c r="CE83" s="1263"/>
      <c r="CF83" s="1263"/>
      <c r="CG83" s="1263"/>
      <c r="CH83" s="1263"/>
      <c r="CI83" s="1263"/>
      <c r="CJ83" s="1263"/>
      <c r="CK83" s="1263"/>
      <c r="CL83" s="1263"/>
      <c r="CM83" s="1263"/>
      <c r="CN83" s="1263"/>
      <c r="CO83" s="1263"/>
      <c r="CP83" s="1263"/>
      <c r="CQ83" s="1263"/>
      <c r="CR83" s="1263"/>
      <c r="CS83" s="1263"/>
      <c r="CT83" s="1263"/>
      <c r="CU83" s="1263"/>
      <c r="CV83" s="1263"/>
      <c r="CW83" s="1263"/>
      <c r="CX83" s="1263"/>
      <c r="CY83" s="1263"/>
      <c r="CZ83" s="1263"/>
      <c r="DA83" s="1263"/>
      <c r="DB83" s="1263"/>
      <c r="DC83" s="1263"/>
      <c r="DD83" s="1264"/>
    </row>
    <row r="84" spans="2:109" ht="13" x14ac:dyDescent="0.2">
      <c r="DD84" s="1254"/>
      <c r="DE84" s="1254"/>
    </row>
    <row r="85" spans="2:109" ht="13" x14ac:dyDescent="0.2">
      <c r="DD85" s="1254"/>
      <c r="DE85" s="1254"/>
    </row>
  </sheetData>
  <sheetProtection algorithmName="SHA-512" hashValue="Bp8telL8KhGURbmodWTH7c7vcS26/z3yVn+ZVIi5Zn5FFcCsRDgiv6uCB2T/rVv7IY3LcXQ5C9y7lfA5SOhSwg==" saltValue="2X+jvMlnoRETiGCQn64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CO112" sqref="CO112"/>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513</v>
      </c>
    </row>
  </sheetData>
  <sheetProtection algorithmName="SHA-512" hashValue="uK5jrX6qFto9lkcNqe/Ud3ebeCRQSxStky6Wy9QvHu2N2Y9KbiIuSRyQqZFUvg0ebl30I8qDA8qNMoYhaqVniQ==" saltValue="w4ckL+kTlna9e+QK5SYA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U91" zoomScaleNormal="100" zoomScaleSheetLayoutView="55" workbookViewId="0">
      <selection activeCell="CO112" sqref="CO112"/>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513</v>
      </c>
    </row>
  </sheetData>
  <sheetProtection algorithmName="SHA-512" hashValue="MvVEjYzZkhfJsXbfdXbJjY1Dy/7igwp0j5K09Vv2RVsACigIsYL1uPvAxy47ZOwn2qFooaShlT/yBXZUbVfiiw==" saltValue="nmKVVYHLlF5SGh4zeh9s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563</v>
      </c>
      <c r="G2" s="148"/>
      <c r="H2" s="149"/>
    </row>
    <row r="3" spans="1:8" x14ac:dyDescent="0.2">
      <c r="A3" s="145" t="s">
        <v>556</v>
      </c>
      <c r="B3" s="150"/>
      <c r="C3" s="151"/>
      <c r="D3" s="152">
        <v>195052</v>
      </c>
      <c r="E3" s="153"/>
      <c r="F3" s="154">
        <v>317319</v>
      </c>
      <c r="G3" s="155"/>
      <c r="H3" s="156"/>
    </row>
    <row r="4" spans="1:8" x14ac:dyDescent="0.2">
      <c r="A4" s="157"/>
      <c r="B4" s="158"/>
      <c r="C4" s="159"/>
      <c r="D4" s="160">
        <v>82840</v>
      </c>
      <c r="E4" s="161"/>
      <c r="F4" s="162">
        <v>164214</v>
      </c>
      <c r="G4" s="163"/>
      <c r="H4" s="164"/>
    </row>
    <row r="5" spans="1:8" x14ac:dyDescent="0.2">
      <c r="A5" s="145" t="s">
        <v>558</v>
      </c>
      <c r="B5" s="150"/>
      <c r="C5" s="151"/>
      <c r="D5" s="152">
        <v>233796</v>
      </c>
      <c r="E5" s="153"/>
      <c r="F5" s="154">
        <v>289738</v>
      </c>
      <c r="G5" s="155"/>
      <c r="H5" s="156"/>
    </row>
    <row r="6" spans="1:8" x14ac:dyDescent="0.2">
      <c r="A6" s="157"/>
      <c r="B6" s="158"/>
      <c r="C6" s="159"/>
      <c r="D6" s="160">
        <v>96264</v>
      </c>
      <c r="E6" s="161"/>
      <c r="F6" s="162">
        <v>156238</v>
      </c>
      <c r="G6" s="163"/>
      <c r="H6" s="164"/>
    </row>
    <row r="7" spans="1:8" x14ac:dyDescent="0.2">
      <c r="A7" s="145" t="s">
        <v>559</v>
      </c>
      <c r="B7" s="150"/>
      <c r="C7" s="151"/>
      <c r="D7" s="152">
        <v>263330</v>
      </c>
      <c r="E7" s="153"/>
      <c r="F7" s="154">
        <v>316937</v>
      </c>
      <c r="G7" s="155"/>
      <c r="H7" s="156"/>
    </row>
    <row r="8" spans="1:8" x14ac:dyDescent="0.2">
      <c r="A8" s="157"/>
      <c r="B8" s="158"/>
      <c r="C8" s="159"/>
      <c r="D8" s="160">
        <v>189411</v>
      </c>
      <c r="E8" s="161"/>
      <c r="F8" s="162">
        <v>199150</v>
      </c>
      <c r="G8" s="163"/>
      <c r="H8" s="164"/>
    </row>
    <row r="9" spans="1:8" x14ac:dyDescent="0.2">
      <c r="A9" s="145" t="s">
        <v>560</v>
      </c>
      <c r="B9" s="150"/>
      <c r="C9" s="151"/>
      <c r="D9" s="152">
        <v>350008</v>
      </c>
      <c r="E9" s="153"/>
      <c r="F9" s="154">
        <v>332350</v>
      </c>
      <c r="G9" s="155"/>
      <c r="H9" s="156"/>
    </row>
    <row r="10" spans="1:8" x14ac:dyDescent="0.2">
      <c r="A10" s="157"/>
      <c r="B10" s="158"/>
      <c r="C10" s="159"/>
      <c r="D10" s="160">
        <v>251958</v>
      </c>
      <c r="E10" s="161"/>
      <c r="F10" s="162">
        <v>200453</v>
      </c>
      <c r="G10" s="163"/>
      <c r="H10" s="164"/>
    </row>
    <row r="11" spans="1:8" x14ac:dyDescent="0.2">
      <c r="A11" s="145" t="s">
        <v>561</v>
      </c>
      <c r="B11" s="150"/>
      <c r="C11" s="151"/>
      <c r="D11" s="152">
        <v>455848</v>
      </c>
      <c r="E11" s="153"/>
      <c r="F11" s="154">
        <v>362690</v>
      </c>
      <c r="G11" s="155"/>
      <c r="H11" s="156"/>
    </row>
    <row r="12" spans="1:8" x14ac:dyDescent="0.2">
      <c r="A12" s="157"/>
      <c r="B12" s="158"/>
      <c r="C12" s="165"/>
      <c r="D12" s="160">
        <v>145471</v>
      </c>
      <c r="E12" s="161"/>
      <c r="F12" s="162">
        <v>172580</v>
      </c>
      <c r="G12" s="163"/>
      <c r="H12" s="164"/>
    </row>
    <row r="13" spans="1:8" x14ac:dyDescent="0.2">
      <c r="A13" s="145"/>
      <c r="B13" s="150"/>
      <c r="C13" s="166"/>
      <c r="D13" s="167">
        <v>299607</v>
      </c>
      <c r="E13" s="168"/>
      <c r="F13" s="169">
        <v>323807</v>
      </c>
      <c r="G13" s="170"/>
      <c r="H13" s="156"/>
    </row>
    <row r="14" spans="1:8" x14ac:dyDescent="0.2">
      <c r="A14" s="157"/>
      <c r="B14" s="158"/>
      <c r="C14" s="159"/>
      <c r="D14" s="160">
        <v>153189</v>
      </c>
      <c r="E14" s="161"/>
      <c r="F14" s="162">
        <v>178527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3.63</v>
      </c>
      <c r="C19" s="171">
        <f>ROUND(VALUE(SUBSTITUTE(実質収支比率等に係る経年分析!G$48,"▲","-")),2)</f>
        <v>0.9</v>
      </c>
      <c r="D19" s="171">
        <f>ROUND(VALUE(SUBSTITUTE(実質収支比率等に係る経年分析!H$48,"▲","-")),2)</f>
        <v>1.21</v>
      </c>
      <c r="E19" s="171">
        <f>ROUND(VALUE(SUBSTITUTE(実質収支比率等に係る経年分析!I$48,"▲","-")),2)</f>
        <v>2.4300000000000002</v>
      </c>
      <c r="F19" s="171">
        <f>ROUND(VALUE(SUBSTITUTE(実質収支比率等に係る経年分析!J$48,"▲","-")),2)</f>
        <v>4.68</v>
      </c>
    </row>
    <row r="20" spans="1:11" x14ac:dyDescent="0.2">
      <c r="A20" s="171" t="s">
        <v>55</v>
      </c>
      <c r="B20" s="171">
        <f>ROUND(VALUE(SUBSTITUTE(実質収支比率等に係る経年分析!F$47,"▲","-")),2)</f>
        <v>31.01</v>
      </c>
      <c r="C20" s="171">
        <f>ROUND(VALUE(SUBSTITUTE(実質収支比率等に係る経年分析!G$47,"▲","-")),2)</f>
        <v>31.28</v>
      </c>
      <c r="D20" s="171">
        <f>ROUND(VALUE(SUBSTITUTE(実質収支比率等に係る経年分析!H$47,"▲","-")),2)</f>
        <v>29.19</v>
      </c>
      <c r="E20" s="171">
        <f>ROUND(VALUE(SUBSTITUTE(実質収支比率等に係る経年分析!I$47,"▲","-")),2)</f>
        <v>28.38</v>
      </c>
      <c r="F20" s="171">
        <f>ROUND(VALUE(SUBSTITUTE(実質収支比率等に係る経年分析!J$47,"▲","-")),2)</f>
        <v>26.69</v>
      </c>
    </row>
    <row r="21" spans="1:11" x14ac:dyDescent="0.2">
      <c r="A21" s="171" t="s">
        <v>56</v>
      </c>
      <c r="B21" s="171">
        <f>IF(ISNUMBER(VALUE(SUBSTITUTE(実質収支比率等に係る経年分析!F$49,"▲","-"))),ROUND(VALUE(SUBSTITUTE(実質収支比率等に係る経年分析!F$49,"▲","-")),2),NA())</f>
        <v>-1.29</v>
      </c>
      <c r="C21" s="171">
        <f>IF(ISNUMBER(VALUE(SUBSTITUTE(実質収支比率等に係る経年分析!G$49,"▲","-"))),ROUND(VALUE(SUBSTITUTE(実質収支比率等に係る経年分析!G$49,"▲","-")),2),NA())</f>
        <v>-3.3</v>
      </c>
      <c r="D21" s="171">
        <f>IF(ISNUMBER(VALUE(SUBSTITUTE(実質収支比率等に係る経年分析!H$49,"▲","-"))),ROUND(VALUE(SUBSTITUTE(実質収支比率等に係る経年分析!H$49,"▲","-")),2),NA())</f>
        <v>-1.78</v>
      </c>
      <c r="E21" s="171">
        <f>IF(ISNUMBER(VALUE(SUBSTITUTE(実質収支比率等に係る経年分析!I$49,"▲","-"))),ROUND(VALUE(SUBSTITUTE(実質収支比率等に係る経年分析!I$49,"▲","-")),2),NA())</f>
        <v>1.26</v>
      </c>
      <c r="F21" s="171">
        <f>IF(ISNUMBER(VALUE(SUBSTITUTE(実質収支比率等に係る経年分析!J$49,"▲","-"))),ROUND(VALUE(SUBSTITUTE(実質収支比率等に係る経年分析!J$49,"▲","-")),2),NA())</f>
        <v>2.39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国民健康保険診療所特別会計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君谷診療所特別会計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f>IF(ROUND(VALUE(SUBSTITUTE(連結実質赤字比率に係る赤字・黒字の構成分析!G$38,"▲", "-")), 2) &lt; 0, ABS(ROUND(VALUE(SUBSTITUTE(連結実質赤字比率に係る赤字・黒字の構成分析!G$38,"▲", "-")), 2)), NA())</f>
        <v>0.08</v>
      </c>
      <c r="E32" s="172" t="e">
        <f>IF(ROUND(VALUE(SUBSTITUTE(連結実質赤字比率に係る赤字・黒字の構成分析!G$38,"▲", "-")), 2) &gt;= 0, ABS(ROUND(VALUE(SUBSTITUTE(連結実質赤字比率に係る赤字・黒字の構成分析!G$38,"▲", "-")), 2)), NA())</f>
        <v>#N/A</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2">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0.18</v>
      </c>
    </row>
    <row r="34" spans="1:16" x14ac:dyDescent="0.2">
      <c r="A34" s="172" t="str">
        <f>IF(連結実質赤字比率に係る赤字・黒字の構成分析!C$36="",NA(),連結実質赤字比率に係る赤字・黒字の構成分析!C$36)</f>
        <v>住宅新築資金等貸付事業特別会計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v>
      </c>
    </row>
    <row r="35" spans="1:16" x14ac:dyDescent="0.2">
      <c r="A35" s="172" t="str">
        <f>IF(連結実質赤字比率に係る赤字・黒字の構成分析!C$35="",NA(),連結実質赤字比率に係る赤字・黒字の構成分析!C$35)</f>
        <v>後期高齢者医療特別会計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0.11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0.27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0.22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1.0900000000000001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4.47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1088</v>
      </c>
      <c r="E42" s="173"/>
      <c r="F42" s="173"/>
      <c r="G42" s="173">
        <f>'実質公債費比率（分子）の構造'!L$52</f>
        <v>1057</v>
      </c>
      <c r="H42" s="173"/>
      <c r="I42" s="173"/>
      <c r="J42" s="173">
        <f>'実質公債費比率（分子）の構造'!M$52</f>
        <v>1075</v>
      </c>
      <c r="K42" s="173"/>
      <c r="L42" s="173"/>
      <c r="M42" s="173">
        <f>'実質公債費比率（分子）の構造'!N$52</f>
        <v>1049</v>
      </c>
      <c r="N42" s="173"/>
      <c r="O42" s="173"/>
      <c r="P42" s="173">
        <f>'実質公債費比率（分子）の構造'!O$52</f>
        <v>1018</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20</v>
      </c>
      <c r="C44" s="173"/>
      <c r="D44" s="173"/>
      <c r="E44" s="173">
        <f>'実質公債費比率（分子）の構造'!L$50</f>
        <v>20</v>
      </c>
      <c r="F44" s="173"/>
      <c r="G44" s="173"/>
      <c r="H44" s="173">
        <f>'実質公債費比率（分子）の構造'!M$50</f>
        <v>19</v>
      </c>
      <c r="I44" s="173"/>
      <c r="J44" s="173"/>
      <c r="K44" s="173">
        <f>'実質公債費比率（分子）の構造'!N$50</f>
        <v>20</v>
      </c>
      <c r="L44" s="173"/>
      <c r="M44" s="173"/>
      <c r="N44" s="173">
        <f>'実質公債費比率（分子）の構造'!O$50</f>
        <v>20</v>
      </c>
      <c r="O44" s="173"/>
      <c r="P44" s="173"/>
    </row>
    <row r="45" spans="1:16" x14ac:dyDescent="0.2">
      <c r="A45" s="173" t="s">
        <v>66</v>
      </c>
      <c r="B45" s="173">
        <f>'実質公債費比率（分子）の構造'!K$49</f>
        <v>28</v>
      </c>
      <c r="C45" s="173"/>
      <c r="D45" s="173"/>
      <c r="E45" s="173">
        <f>'実質公債費比率（分子）の構造'!L$49</f>
        <v>31</v>
      </c>
      <c r="F45" s="173"/>
      <c r="G45" s="173"/>
      <c r="H45" s="173">
        <f>'実質公債費比率（分子）の構造'!M$49</f>
        <v>33</v>
      </c>
      <c r="I45" s="173"/>
      <c r="J45" s="173"/>
      <c r="K45" s="173">
        <f>'実質公債費比率（分子）の構造'!N$49</f>
        <v>36</v>
      </c>
      <c r="L45" s="173"/>
      <c r="M45" s="173"/>
      <c r="N45" s="173">
        <f>'実質公債費比率（分子）の構造'!O$49</f>
        <v>19</v>
      </c>
      <c r="O45" s="173"/>
      <c r="P45" s="173"/>
    </row>
    <row r="46" spans="1:16" x14ac:dyDescent="0.2">
      <c r="A46" s="173" t="s">
        <v>67</v>
      </c>
      <c r="B46" s="173">
        <f>'実質公債費比率（分子）の構造'!K$48</f>
        <v>183</v>
      </c>
      <c r="C46" s="173"/>
      <c r="D46" s="173"/>
      <c r="E46" s="173">
        <f>'実質公債費比率（分子）の構造'!L$48</f>
        <v>188</v>
      </c>
      <c r="F46" s="173"/>
      <c r="G46" s="173"/>
      <c r="H46" s="173">
        <f>'実質公債費比率（分子）の構造'!M$48</f>
        <v>186</v>
      </c>
      <c r="I46" s="173"/>
      <c r="J46" s="173"/>
      <c r="K46" s="173">
        <f>'実質公債費比率（分子）の構造'!N$48</f>
        <v>189</v>
      </c>
      <c r="L46" s="173"/>
      <c r="M46" s="173"/>
      <c r="N46" s="173">
        <f>'実質公債費比率（分子）の構造'!O$48</f>
        <v>191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1155</v>
      </c>
      <c r="C49" s="173"/>
      <c r="D49" s="173"/>
      <c r="E49" s="173">
        <f>'実質公債費比率（分子）の構造'!L$45</f>
        <v>1137</v>
      </c>
      <c r="F49" s="173"/>
      <c r="G49" s="173"/>
      <c r="H49" s="173">
        <f>'実質公債費比率（分子）の構造'!M$45</f>
        <v>1177</v>
      </c>
      <c r="I49" s="173"/>
      <c r="J49" s="173"/>
      <c r="K49" s="173">
        <f>'実質公債費比率（分子）の構造'!N$45</f>
        <v>1156</v>
      </c>
      <c r="L49" s="173"/>
      <c r="M49" s="173"/>
      <c r="N49" s="173">
        <f>'実質公債費比率（分子）の構造'!O$45</f>
        <v>1149</v>
      </c>
      <c r="O49" s="173"/>
      <c r="P49" s="173"/>
    </row>
    <row r="50" spans="1:16" x14ac:dyDescent="0.2">
      <c r="A50" s="173" t="s">
        <v>71</v>
      </c>
      <c r="B50" s="173" t="e">
        <f>NA()</f>
        <v>#N/A</v>
      </c>
      <c r="C50" s="173">
        <f>IF(ISNUMBER('実質公債費比率（分子）の構造'!K$53),'実質公債費比率（分子）の構造'!K$53,NA())</f>
        <v>298</v>
      </c>
      <c r="D50" s="173" t="e">
        <f>NA()</f>
        <v>#N/A</v>
      </c>
      <c r="E50" s="173" t="e">
        <f>NA()</f>
        <v>#N/A</v>
      </c>
      <c r="F50" s="173">
        <f>IF(ISNUMBER('実質公債費比率（分子）の構造'!L$53),'実質公債費比率（分子）の構造'!L$53,NA())</f>
        <v>319</v>
      </c>
      <c r="G50" s="173" t="e">
        <f>NA()</f>
        <v>#N/A</v>
      </c>
      <c r="H50" s="173" t="e">
        <f>NA()</f>
        <v>#N/A</v>
      </c>
      <c r="I50" s="173">
        <f>IF(ISNUMBER('実質公債費比率（分子）の構造'!M$53),'実質公債費比率（分子）の構造'!M$53,NA())</f>
        <v>340</v>
      </c>
      <c r="J50" s="173" t="e">
        <f>NA()</f>
        <v>#N/A</v>
      </c>
      <c r="K50" s="173" t="e">
        <f>NA()</f>
        <v>#N/A</v>
      </c>
      <c r="L50" s="173">
        <f>IF(ISNUMBER('実質公債費比率（分子）の構造'!N$53),'実質公債費比率（分子）の構造'!N$53,NA())</f>
        <v>352</v>
      </c>
      <c r="M50" s="173" t="e">
        <f>NA()</f>
        <v>#N/A</v>
      </c>
      <c r="N50" s="173" t="e">
        <f>NA()</f>
        <v>#N/A</v>
      </c>
      <c r="O50" s="173">
        <f>IF(ISNUMBER('実質公債費比率（分子）の構造'!O$53),'実質公債費比率（分子）の構造'!O$53,NA())</f>
        <v>361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8133</v>
      </c>
      <c r="E56" s="172"/>
      <c r="F56" s="172"/>
      <c r="G56" s="172">
        <f>'将来負担比率（分子）の構造'!J$52</f>
        <v>7937</v>
      </c>
      <c r="H56" s="172"/>
      <c r="I56" s="172"/>
      <c r="J56" s="172">
        <f>'将来負担比率（分子）の構造'!K$52</f>
        <v>8011</v>
      </c>
      <c r="K56" s="172"/>
      <c r="L56" s="172"/>
      <c r="M56" s="172">
        <f>'将来負担比率（分子）の構造'!L$52</f>
        <v>8551</v>
      </c>
      <c r="N56" s="172"/>
      <c r="O56" s="172"/>
      <c r="P56" s="172">
        <f>'将来負担比率（分子）の構造'!M$52</f>
        <v>8075</v>
      </c>
    </row>
    <row r="57" spans="1:16" x14ac:dyDescent="0.2">
      <c r="A57" s="172" t="s">
        <v>42</v>
      </c>
      <c r="B57" s="172"/>
      <c r="C57" s="172"/>
      <c r="D57" s="172">
        <f>'将来負担比率（分子）の構造'!I$51</f>
        <v>387</v>
      </c>
      <c r="E57" s="172"/>
      <c r="F57" s="172"/>
      <c r="G57" s="172">
        <f>'将来負担比率（分子）の構造'!J$51</f>
        <v>308</v>
      </c>
      <c r="H57" s="172"/>
      <c r="I57" s="172"/>
      <c r="J57" s="172">
        <f>'将来負担比率（分子）の構造'!K$51</f>
        <v>254</v>
      </c>
      <c r="K57" s="172"/>
      <c r="L57" s="172"/>
      <c r="M57" s="172">
        <f>'将来負担比率（分子）の構造'!L$51</f>
        <v>195</v>
      </c>
      <c r="N57" s="172"/>
      <c r="O57" s="172"/>
      <c r="P57" s="172">
        <f>'将来負担比率（分子）の構造'!M$51</f>
        <v>156</v>
      </c>
    </row>
    <row r="58" spans="1:16" x14ac:dyDescent="0.2">
      <c r="A58" s="172" t="s">
        <v>41</v>
      </c>
      <c r="B58" s="172"/>
      <c r="C58" s="172"/>
      <c r="D58" s="172">
        <f>'将来負担比率（分子）の構造'!I$50</f>
        <v>2722</v>
      </c>
      <c r="E58" s="172"/>
      <c r="F58" s="172"/>
      <c r="G58" s="172">
        <f>'将来負担比率（分子）の構造'!J$50</f>
        <v>2692</v>
      </c>
      <c r="H58" s="172"/>
      <c r="I58" s="172"/>
      <c r="J58" s="172">
        <f>'将来負担比率（分子）の構造'!K$50</f>
        <v>2685</v>
      </c>
      <c r="K58" s="172"/>
      <c r="L58" s="172"/>
      <c r="M58" s="172">
        <f>'将来負担比率（分子）の構造'!L$50</f>
        <v>2377</v>
      </c>
      <c r="N58" s="172"/>
      <c r="O58" s="172"/>
      <c r="P58" s="172">
        <f>'将来負担比率（分子）の構造'!M$50</f>
        <v>2693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1323</v>
      </c>
      <c r="C62" s="172"/>
      <c r="D62" s="172"/>
      <c r="E62" s="172">
        <f>'将来負担比率（分子）の構造'!J$45</f>
        <v>1350</v>
      </c>
      <c r="F62" s="172"/>
      <c r="G62" s="172"/>
      <c r="H62" s="172">
        <f>'将来負担比率（分子）の構造'!K$45</f>
        <v>1337</v>
      </c>
      <c r="I62" s="172"/>
      <c r="J62" s="172"/>
      <c r="K62" s="172">
        <f>'将来負担比率（分子）の構造'!L$45</f>
        <v>1332</v>
      </c>
      <c r="L62" s="172"/>
      <c r="M62" s="172"/>
      <c r="N62" s="172">
        <f>'将来負担比率（分子）の構造'!M$45</f>
        <v>1294</v>
      </c>
      <c r="O62" s="172"/>
      <c r="P62" s="172"/>
    </row>
    <row r="63" spans="1:16" x14ac:dyDescent="0.2">
      <c r="A63" s="172" t="s">
        <v>34</v>
      </c>
      <c r="B63" s="172">
        <f>'将来負担比率（分子）の構造'!I$44</f>
        <v>186</v>
      </c>
      <c r="C63" s="172"/>
      <c r="D63" s="172"/>
      <c r="E63" s="172">
        <f>'将来負担比率（分子）の構造'!J$44</f>
        <v>152</v>
      </c>
      <c r="F63" s="172"/>
      <c r="G63" s="172"/>
      <c r="H63" s="172">
        <f>'将来負担比率（分子）の構造'!K$44</f>
        <v>130</v>
      </c>
      <c r="I63" s="172"/>
      <c r="J63" s="172"/>
      <c r="K63" s="172">
        <f>'将来負担比率（分子）の構造'!L$44</f>
        <v>70</v>
      </c>
      <c r="L63" s="172"/>
      <c r="M63" s="172"/>
      <c r="N63" s="172">
        <f>'将来負担比率（分子）の構造'!M$44</f>
        <v>58</v>
      </c>
      <c r="O63" s="172"/>
      <c r="P63" s="172"/>
    </row>
    <row r="64" spans="1:16" x14ac:dyDescent="0.2">
      <c r="A64" s="172" t="s">
        <v>33</v>
      </c>
      <c r="B64" s="172">
        <f>'将来負担比率（分子）の構造'!I$43</f>
        <v>2096</v>
      </c>
      <c r="C64" s="172"/>
      <c r="D64" s="172"/>
      <c r="E64" s="172">
        <f>'将来負担比率（分子）の構造'!J$43</f>
        <v>2093</v>
      </c>
      <c r="F64" s="172"/>
      <c r="G64" s="172"/>
      <c r="H64" s="172">
        <f>'将来負担比率（分子）の構造'!K$43</f>
        <v>1956</v>
      </c>
      <c r="I64" s="172"/>
      <c r="J64" s="172"/>
      <c r="K64" s="172">
        <f>'将来負担比率（分子）の構造'!L$43</f>
        <v>1875</v>
      </c>
      <c r="L64" s="172"/>
      <c r="M64" s="172"/>
      <c r="N64" s="172">
        <f>'将来負担比率（分子）の構造'!M$43</f>
        <v>1789</v>
      </c>
      <c r="O64" s="172"/>
      <c r="P64" s="172"/>
    </row>
    <row r="65" spans="1:16" x14ac:dyDescent="0.2">
      <c r="A65" s="172" t="s">
        <v>32</v>
      </c>
      <c r="B65" s="172">
        <f>'将来負担比率（分子）の構造'!I$42</f>
        <v>102</v>
      </c>
      <c r="C65" s="172"/>
      <c r="D65" s="172"/>
      <c r="E65" s="172">
        <f>'将来負担比率（分子）の構造'!J$42</f>
        <v>83</v>
      </c>
      <c r="F65" s="172"/>
      <c r="G65" s="172"/>
      <c r="H65" s="172">
        <f>'将来負担比率（分子）の構造'!K$42</f>
        <v>66</v>
      </c>
      <c r="I65" s="172"/>
      <c r="J65" s="172"/>
      <c r="K65" s="172">
        <f>'将来負担比率（分子）の構造'!L$42</f>
        <v>46</v>
      </c>
      <c r="L65" s="172"/>
      <c r="M65" s="172"/>
      <c r="N65" s="172">
        <f>'将来負担比率（分子）の構造'!M$42</f>
        <v>25</v>
      </c>
      <c r="O65" s="172"/>
      <c r="P65" s="172"/>
    </row>
    <row r="66" spans="1:16" x14ac:dyDescent="0.2">
      <c r="A66" s="172" t="s">
        <v>31</v>
      </c>
      <c r="B66" s="172">
        <f>'将来負担比率（分子）の構造'!I$41</f>
        <v>9615</v>
      </c>
      <c r="C66" s="172"/>
      <c r="D66" s="172"/>
      <c r="E66" s="172">
        <f>'将来負担比率（分子）の構造'!J$41</f>
        <v>9499</v>
      </c>
      <c r="F66" s="172"/>
      <c r="G66" s="172"/>
      <c r="H66" s="172">
        <f>'将来負担比率（分子）の構造'!K$41</f>
        <v>9632</v>
      </c>
      <c r="I66" s="172"/>
      <c r="J66" s="172"/>
      <c r="K66" s="172">
        <f>'将来負担比率（分子）の構造'!L$41</f>
        <v>10166</v>
      </c>
      <c r="L66" s="172"/>
      <c r="M66" s="172"/>
      <c r="N66" s="172">
        <f>'将来負担比率（分子）の構造'!M$41</f>
        <v>10504</v>
      </c>
      <c r="O66" s="172"/>
      <c r="P66" s="172"/>
    </row>
    <row r="67" spans="1:16" x14ac:dyDescent="0.2">
      <c r="A67" s="172" t="s">
        <v>75</v>
      </c>
      <c r="B67" s="172" t="e">
        <f>NA()</f>
        <v>#N/A</v>
      </c>
      <c r="C67" s="172">
        <f>IF(ISNUMBER('将来負担比率（分子）の構造'!I$53), IF('将来負担比率（分子）の構造'!I$53 &lt; 0, 0, '将来負担比率（分子）の構造'!I$53), NA())</f>
        <v>2078</v>
      </c>
      <c r="D67" s="172" t="e">
        <f>NA()</f>
        <v>#N/A</v>
      </c>
      <c r="E67" s="172" t="e">
        <f>NA()</f>
        <v>#N/A</v>
      </c>
      <c r="F67" s="172">
        <f>IF(ISNUMBER('将来負担比率（分子）の構造'!J$53), IF('将来負担比率（分子）の構造'!J$53 &lt; 0, 0, '将来負担比率（分子）の構造'!J$53), NA())</f>
        <v>2240</v>
      </c>
      <c r="G67" s="172" t="e">
        <f>NA()</f>
        <v>#N/A</v>
      </c>
      <c r="H67" s="172" t="e">
        <f>NA()</f>
        <v>#N/A</v>
      </c>
      <c r="I67" s="172">
        <f>IF(ISNUMBER('将来負担比率（分子）の構造'!K$53), IF('将来負担比率（分子）の構造'!K$53 &lt; 0, 0, '将来負担比率（分子）の構造'!K$53), NA())</f>
        <v>2172</v>
      </c>
      <c r="J67" s="172" t="e">
        <f>NA()</f>
        <v>#N/A</v>
      </c>
      <c r="K67" s="172" t="e">
        <f>NA()</f>
        <v>#N/A</v>
      </c>
      <c r="L67" s="172">
        <f>IF(ISNUMBER('将来負担比率（分子）の構造'!L$53), IF('将来負担比率（分子）の構造'!L$53 &lt; 0, 0, '将来負担比率（分子）の構造'!L$53), NA())</f>
        <v>2367</v>
      </c>
      <c r="M67" s="172" t="e">
        <f>NA()</f>
        <v>#N/A</v>
      </c>
      <c r="N67" s="172" t="e">
        <f>NA()</f>
        <v>#N/A</v>
      </c>
      <c r="O67" s="172">
        <f>IF(ISNUMBER('将来負担比率（分子）の構造'!M$53), IF('将来負担比率（分子）の構造'!M$53 &lt; 0, 0, '将来負担比率（分子）の構造'!M$53), NA())</f>
        <v>2747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1074</v>
      </c>
      <c r="C72" s="176">
        <f>基金残高に係る経年分析!G55</f>
        <v>1074</v>
      </c>
      <c r="D72" s="176">
        <f>基金残高に係る経年分析!H55</f>
        <v>1074</v>
      </c>
    </row>
    <row r="73" spans="1:16" x14ac:dyDescent="0.2">
      <c r="A73" s="175" t="s">
        <v>78</v>
      </c>
      <c r="B73" s="176">
        <f>基金残高に係る経年分析!F56</f>
        <v>528</v>
      </c>
      <c r="C73" s="176">
        <f>基金残高に係る経年分析!G56</f>
        <v>480</v>
      </c>
      <c r="D73" s="176">
        <f>基金残高に係る経年分析!H56</f>
        <v>689</v>
      </c>
    </row>
    <row r="74" spans="1:16" x14ac:dyDescent="0.2">
      <c r="A74" s="175" t="s">
        <v>79</v>
      </c>
      <c r="B74" s="176">
        <f>基金残高に係る経年分析!F57</f>
        <v>2190</v>
      </c>
      <c r="C74" s="176">
        <f>基金残高に係る経年分析!G57</f>
        <v>2192</v>
      </c>
      <c r="D74" s="176">
        <f>基金残高に係る経年分析!H57</f>
        <v>2312</v>
      </c>
    </row>
  </sheetData>
  <sheetProtection algorithmName="SHA-512" hashValue="VrBY4HxzLE9zpXo+3zLh2Ucrx9UnR+ALfSH99eik00PsIarCiQfm3q0qxxoi1PeSdFrN1Ef7k2e3fxtlJd8Gfw==" saltValue="20yRVRXrxaxZePIb53VQu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34" zoomScale="96" zoomScaleNormal="96" workbookViewId="0">
      <selection activeCell="R19" sqref="R19:Y19"/>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223</v>
      </c>
      <c r="DI1" s="746"/>
      <c r="DJ1" s="746"/>
      <c r="DK1" s="746"/>
      <c r="DL1" s="746"/>
      <c r="DM1" s="746"/>
      <c r="DN1" s="747"/>
      <c r="DO1" s="212"/>
      <c r="DP1" s="745" t="s">
        <v>224</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225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226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229</v>
      </c>
      <c r="S4" s="688"/>
      <c r="T4" s="688"/>
      <c r="U4" s="688"/>
      <c r="V4" s="688"/>
      <c r="W4" s="688"/>
      <c r="X4" s="688"/>
      <c r="Y4" s="689"/>
      <c r="Z4" s="687" t="s">
        <v>230</v>
      </c>
      <c r="AA4" s="688"/>
      <c r="AB4" s="688"/>
      <c r="AC4" s="689"/>
      <c r="AD4" s="687" t="s">
        <v>231</v>
      </c>
      <c r="AE4" s="688"/>
      <c r="AF4" s="688"/>
      <c r="AG4" s="688"/>
      <c r="AH4" s="688"/>
      <c r="AI4" s="688"/>
      <c r="AJ4" s="688"/>
      <c r="AK4" s="689"/>
      <c r="AL4" s="687" t="s">
        <v>230</v>
      </c>
      <c r="AM4" s="688"/>
      <c r="AN4" s="688"/>
      <c r="AO4" s="689"/>
      <c r="AP4" s="748" t="s">
        <v>232</v>
      </c>
      <c r="AQ4" s="748"/>
      <c r="AR4" s="748"/>
      <c r="AS4" s="748"/>
      <c r="AT4" s="748"/>
      <c r="AU4" s="748"/>
      <c r="AV4" s="748"/>
      <c r="AW4" s="748"/>
      <c r="AX4" s="748"/>
      <c r="AY4" s="748"/>
      <c r="AZ4" s="748"/>
      <c r="BA4" s="748"/>
      <c r="BB4" s="748"/>
      <c r="BC4" s="748"/>
      <c r="BD4" s="748"/>
      <c r="BE4" s="748"/>
      <c r="BF4" s="748"/>
      <c r="BG4" s="748" t="s">
        <v>233</v>
      </c>
      <c r="BH4" s="748"/>
      <c r="BI4" s="748"/>
      <c r="BJ4" s="748"/>
      <c r="BK4" s="748"/>
      <c r="BL4" s="748"/>
      <c r="BM4" s="748"/>
      <c r="BN4" s="748"/>
      <c r="BO4" s="748" t="s">
        <v>230</v>
      </c>
      <c r="BP4" s="748"/>
      <c r="BQ4" s="748"/>
      <c r="BR4" s="748"/>
      <c r="BS4" s="748" t="s">
        <v>234</v>
      </c>
      <c r="BT4" s="748"/>
      <c r="BU4" s="748"/>
      <c r="BV4" s="748"/>
      <c r="BW4" s="748"/>
      <c r="BX4" s="748"/>
      <c r="BY4" s="748"/>
      <c r="BZ4" s="748"/>
      <c r="CA4" s="748"/>
      <c r="CB4" s="748"/>
      <c r="CD4" s="730" t="s">
        <v>235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4" t="s">
        <v>236</v>
      </c>
      <c r="C5" s="695"/>
      <c r="D5" s="695"/>
      <c r="E5" s="695"/>
      <c r="F5" s="695"/>
      <c r="G5" s="695"/>
      <c r="H5" s="695"/>
      <c r="I5" s="695"/>
      <c r="J5" s="695"/>
      <c r="K5" s="695"/>
      <c r="L5" s="695"/>
      <c r="M5" s="695"/>
      <c r="N5" s="695"/>
      <c r="O5" s="695"/>
      <c r="P5" s="695"/>
      <c r="Q5" s="696"/>
      <c r="R5" s="681">
        <v>443173</v>
      </c>
      <c r="S5" s="682"/>
      <c r="T5" s="682"/>
      <c r="U5" s="682"/>
      <c r="V5" s="682"/>
      <c r="W5" s="682"/>
      <c r="X5" s="682"/>
      <c r="Y5" s="725"/>
      <c r="Z5" s="743">
        <v>5.2</v>
      </c>
      <c r="AA5" s="743"/>
      <c r="AB5" s="743"/>
      <c r="AC5" s="743"/>
      <c r="AD5" s="744">
        <v>443173</v>
      </c>
      <c r="AE5" s="744"/>
      <c r="AF5" s="744"/>
      <c r="AG5" s="744"/>
      <c r="AH5" s="744"/>
      <c r="AI5" s="744"/>
      <c r="AJ5" s="744"/>
      <c r="AK5" s="744"/>
      <c r="AL5" s="726">
        <v>11.1</v>
      </c>
      <c r="AM5" s="699"/>
      <c r="AN5" s="699"/>
      <c r="AO5" s="727"/>
      <c r="AP5" s="694" t="s">
        <v>237</v>
      </c>
      <c r="AQ5" s="695"/>
      <c r="AR5" s="695"/>
      <c r="AS5" s="695"/>
      <c r="AT5" s="695"/>
      <c r="AU5" s="695"/>
      <c r="AV5" s="695"/>
      <c r="AW5" s="695"/>
      <c r="AX5" s="695"/>
      <c r="AY5" s="695"/>
      <c r="AZ5" s="695"/>
      <c r="BA5" s="695"/>
      <c r="BB5" s="695"/>
      <c r="BC5" s="695"/>
      <c r="BD5" s="695"/>
      <c r="BE5" s="695"/>
      <c r="BF5" s="696"/>
      <c r="BG5" s="628">
        <v>443011</v>
      </c>
      <c r="BH5" s="629"/>
      <c r="BI5" s="629"/>
      <c r="BJ5" s="629"/>
      <c r="BK5" s="629"/>
      <c r="BL5" s="629"/>
      <c r="BM5" s="629"/>
      <c r="BN5" s="630"/>
      <c r="BO5" s="655">
        <v>100</v>
      </c>
      <c r="BP5" s="655"/>
      <c r="BQ5" s="655"/>
      <c r="BR5" s="655"/>
      <c r="BS5" s="656">
        <v>38547</v>
      </c>
      <c r="BT5" s="656"/>
      <c r="BU5" s="656"/>
      <c r="BV5" s="656"/>
      <c r="BW5" s="656"/>
      <c r="BX5" s="656"/>
      <c r="BY5" s="656"/>
      <c r="BZ5" s="656"/>
      <c r="CA5" s="656"/>
      <c r="CB5" s="714"/>
      <c r="CD5" s="730" t="s">
        <v>232</v>
      </c>
      <c r="CE5" s="731"/>
      <c r="CF5" s="731"/>
      <c r="CG5" s="731"/>
      <c r="CH5" s="731"/>
      <c r="CI5" s="731"/>
      <c r="CJ5" s="731"/>
      <c r="CK5" s="731"/>
      <c r="CL5" s="731"/>
      <c r="CM5" s="731"/>
      <c r="CN5" s="731"/>
      <c r="CO5" s="731"/>
      <c r="CP5" s="731"/>
      <c r="CQ5" s="732"/>
      <c r="CR5" s="730" t="s">
        <v>238</v>
      </c>
      <c r="CS5" s="731"/>
      <c r="CT5" s="731"/>
      <c r="CU5" s="731"/>
      <c r="CV5" s="731"/>
      <c r="CW5" s="731"/>
      <c r="CX5" s="731"/>
      <c r="CY5" s="732"/>
      <c r="CZ5" s="730" t="s">
        <v>230</v>
      </c>
      <c r="DA5" s="731"/>
      <c r="DB5" s="731"/>
      <c r="DC5" s="732"/>
      <c r="DD5" s="730" t="s">
        <v>239</v>
      </c>
      <c r="DE5" s="731"/>
      <c r="DF5" s="731"/>
      <c r="DG5" s="731"/>
      <c r="DH5" s="731"/>
      <c r="DI5" s="731"/>
      <c r="DJ5" s="731"/>
      <c r="DK5" s="731"/>
      <c r="DL5" s="731"/>
      <c r="DM5" s="731"/>
      <c r="DN5" s="731"/>
      <c r="DO5" s="731"/>
      <c r="DP5" s="732"/>
      <c r="DQ5" s="730" t="s">
        <v>240</v>
      </c>
      <c r="DR5" s="731"/>
      <c r="DS5" s="731"/>
      <c r="DT5" s="731"/>
      <c r="DU5" s="731"/>
      <c r="DV5" s="731"/>
      <c r="DW5" s="731"/>
      <c r="DX5" s="731"/>
      <c r="DY5" s="731"/>
      <c r="DZ5" s="731"/>
      <c r="EA5" s="731"/>
      <c r="EB5" s="731"/>
      <c r="EC5" s="732"/>
    </row>
    <row r="6" spans="2:143" ht="11.25" customHeight="1" x14ac:dyDescent="0.2">
      <c r="B6" s="625" t="s">
        <v>241</v>
      </c>
      <c r="C6" s="626"/>
      <c r="D6" s="626"/>
      <c r="E6" s="626"/>
      <c r="F6" s="626"/>
      <c r="G6" s="626"/>
      <c r="H6" s="626"/>
      <c r="I6" s="626"/>
      <c r="J6" s="626"/>
      <c r="K6" s="626"/>
      <c r="L6" s="626"/>
      <c r="M6" s="626"/>
      <c r="N6" s="626"/>
      <c r="O6" s="626"/>
      <c r="P6" s="626"/>
      <c r="Q6" s="627"/>
      <c r="R6" s="628">
        <v>94194</v>
      </c>
      <c r="S6" s="629"/>
      <c r="T6" s="629"/>
      <c r="U6" s="629"/>
      <c r="V6" s="629"/>
      <c r="W6" s="629"/>
      <c r="X6" s="629"/>
      <c r="Y6" s="630"/>
      <c r="Z6" s="655">
        <v>1.1000000000000001</v>
      </c>
      <c r="AA6" s="655"/>
      <c r="AB6" s="655"/>
      <c r="AC6" s="655"/>
      <c r="AD6" s="656">
        <v>94194</v>
      </c>
      <c r="AE6" s="656"/>
      <c r="AF6" s="656"/>
      <c r="AG6" s="656"/>
      <c r="AH6" s="656"/>
      <c r="AI6" s="656"/>
      <c r="AJ6" s="656"/>
      <c r="AK6" s="656"/>
      <c r="AL6" s="631">
        <v>2.4</v>
      </c>
      <c r="AM6" s="632"/>
      <c r="AN6" s="632"/>
      <c r="AO6" s="657"/>
      <c r="AP6" s="625" t="s">
        <v>242</v>
      </c>
      <c r="AQ6" s="626"/>
      <c r="AR6" s="626"/>
      <c r="AS6" s="626"/>
      <c r="AT6" s="626"/>
      <c r="AU6" s="626"/>
      <c r="AV6" s="626"/>
      <c r="AW6" s="626"/>
      <c r="AX6" s="626"/>
      <c r="AY6" s="626"/>
      <c r="AZ6" s="626"/>
      <c r="BA6" s="626"/>
      <c r="BB6" s="626"/>
      <c r="BC6" s="626"/>
      <c r="BD6" s="626"/>
      <c r="BE6" s="626"/>
      <c r="BF6" s="627"/>
      <c r="BG6" s="628">
        <v>443011</v>
      </c>
      <c r="BH6" s="629"/>
      <c r="BI6" s="629"/>
      <c r="BJ6" s="629"/>
      <c r="BK6" s="629"/>
      <c r="BL6" s="629"/>
      <c r="BM6" s="629"/>
      <c r="BN6" s="630"/>
      <c r="BO6" s="655">
        <v>100</v>
      </c>
      <c r="BP6" s="655"/>
      <c r="BQ6" s="655"/>
      <c r="BR6" s="655"/>
      <c r="BS6" s="656">
        <v>38547</v>
      </c>
      <c r="BT6" s="656"/>
      <c r="BU6" s="656"/>
      <c r="BV6" s="656"/>
      <c r="BW6" s="656"/>
      <c r="BX6" s="656"/>
      <c r="BY6" s="656"/>
      <c r="BZ6" s="656"/>
      <c r="CA6" s="656"/>
      <c r="CB6" s="714"/>
      <c r="CD6" s="684" t="s">
        <v>243</v>
      </c>
      <c r="CE6" s="685"/>
      <c r="CF6" s="685"/>
      <c r="CG6" s="685"/>
      <c r="CH6" s="685"/>
      <c r="CI6" s="685"/>
      <c r="CJ6" s="685"/>
      <c r="CK6" s="685"/>
      <c r="CL6" s="685"/>
      <c r="CM6" s="685"/>
      <c r="CN6" s="685"/>
      <c r="CO6" s="685"/>
      <c r="CP6" s="685"/>
      <c r="CQ6" s="686"/>
      <c r="CR6" s="628">
        <v>79814</v>
      </c>
      <c r="CS6" s="629"/>
      <c r="CT6" s="629"/>
      <c r="CU6" s="629"/>
      <c r="CV6" s="629"/>
      <c r="CW6" s="629"/>
      <c r="CX6" s="629"/>
      <c r="CY6" s="630"/>
      <c r="CZ6" s="726">
        <v>1</v>
      </c>
      <c r="DA6" s="699"/>
      <c r="DB6" s="699"/>
      <c r="DC6" s="729"/>
      <c r="DD6" s="634" t="s">
        <v>131</v>
      </c>
      <c r="DE6" s="629"/>
      <c r="DF6" s="629"/>
      <c r="DG6" s="629"/>
      <c r="DH6" s="629"/>
      <c r="DI6" s="629"/>
      <c r="DJ6" s="629"/>
      <c r="DK6" s="629"/>
      <c r="DL6" s="629"/>
      <c r="DM6" s="629"/>
      <c r="DN6" s="629"/>
      <c r="DO6" s="629"/>
      <c r="DP6" s="630"/>
      <c r="DQ6" s="634">
        <v>79814</v>
      </c>
      <c r="DR6" s="629"/>
      <c r="DS6" s="629"/>
      <c r="DT6" s="629"/>
      <c r="DU6" s="629"/>
      <c r="DV6" s="629"/>
      <c r="DW6" s="629"/>
      <c r="DX6" s="629"/>
      <c r="DY6" s="629"/>
      <c r="DZ6" s="629"/>
      <c r="EA6" s="629"/>
      <c r="EB6" s="629"/>
      <c r="EC6" s="669"/>
    </row>
    <row r="7" spans="2:143" ht="11.25" customHeight="1" x14ac:dyDescent="0.2">
      <c r="B7" s="625" t="s">
        <v>244</v>
      </c>
      <c r="C7" s="626"/>
      <c r="D7" s="626"/>
      <c r="E7" s="626"/>
      <c r="F7" s="626"/>
      <c r="G7" s="626"/>
      <c r="H7" s="626"/>
      <c r="I7" s="626"/>
      <c r="J7" s="626"/>
      <c r="K7" s="626"/>
      <c r="L7" s="626"/>
      <c r="M7" s="626"/>
      <c r="N7" s="626"/>
      <c r="O7" s="626"/>
      <c r="P7" s="626"/>
      <c r="Q7" s="627"/>
      <c r="R7" s="628">
        <v>421</v>
      </c>
      <c r="S7" s="629"/>
      <c r="T7" s="629"/>
      <c r="U7" s="629"/>
      <c r="V7" s="629"/>
      <c r="W7" s="629"/>
      <c r="X7" s="629"/>
      <c r="Y7" s="630"/>
      <c r="Z7" s="655">
        <v>0</v>
      </c>
      <c r="AA7" s="655"/>
      <c r="AB7" s="655"/>
      <c r="AC7" s="655"/>
      <c r="AD7" s="656">
        <v>421</v>
      </c>
      <c r="AE7" s="656"/>
      <c r="AF7" s="656"/>
      <c r="AG7" s="656"/>
      <c r="AH7" s="656"/>
      <c r="AI7" s="656"/>
      <c r="AJ7" s="656"/>
      <c r="AK7" s="656"/>
      <c r="AL7" s="631">
        <v>0</v>
      </c>
      <c r="AM7" s="632"/>
      <c r="AN7" s="632"/>
      <c r="AO7" s="657"/>
      <c r="AP7" s="625" t="s">
        <v>245</v>
      </c>
      <c r="AQ7" s="626"/>
      <c r="AR7" s="626"/>
      <c r="AS7" s="626"/>
      <c r="AT7" s="626"/>
      <c r="AU7" s="626"/>
      <c r="AV7" s="626"/>
      <c r="AW7" s="626"/>
      <c r="AX7" s="626"/>
      <c r="AY7" s="626"/>
      <c r="AZ7" s="626"/>
      <c r="BA7" s="626"/>
      <c r="BB7" s="626"/>
      <c r="BC7" s="626"/>
      <c r="BD7" s="626"/>
      <c r="BE7" s="626"/>
      <c r="BF7" s="627"/>
      <c r="BG7" s="628">
        <v>160177</v>
      </c>
      <c r="BH7" s="629"/>
      <c r="BI7" s="629"/>
      <c r="BJ7" s="629"/>
      <c r="BK7" s="629"/>
      <c r="BL7" s="629"/>
      <c r="BM7" s="629"/>
      <c r="BN7" s="630"/>
      <c r="BO7" s="655">
        <v>36.1</v>
      </c>
      <c r="BP7" s="655"/>
      <c r="BQ7" s="655"/>
      <c r="BR7" s="655"/>
      <c r="BS7" s="656">
        <v>6809</v>
      </c>
      <c r="BT7" s="656"/>
      <c r="BU7" s="656"/>
      <c r="BV7" s="656"/>
      <c r="BW7" s="656"/>
      <c r="BX7" s="656"/>
      <c r="BY7" s="656"/>
      <c r="BZ7" s="656"/>
      <c r="CA7" s="656"/>
      <c r="CB7" s="714"/>
      <c r="CD7" s="670" t="s">
        <v>246</v>
      </c>
      <c r="CE7" s="667"/>
      <c r="CF7" s="667"/>
      <c r="CG7" s="667"/>
      <c r="CH7" s="667"/>
      <c r="CI7" s="667"/>
      <c r="CJ7" s="667"/>
      <c r="CK7" s="667"/>
      <c r="CL7" s="667"/>
      <c r="CM7" s="667"/>
      <c r="CN7" s="667"/>
      <c r="CO7" s="667"/>
      <c r="CP7" s="667"/>
      <c r="CQ7" s="668"/>
      <c r="CR7" s="628">
        <v>1807303</v>
      </c>
      <c r="CS7" s="629"/>
      <c r="CT7" s="629"/>
      <c r="CU7" s="629"/>
      <c r="CV7" s="629"/>
      <c r="CW7" s="629"/>
      <c r="CX7" s="629"/>
      <c r="CY7" s="630"/>
      <c r="CZ7" s="655">
        <v>21.9</v>
      </c>
      <c r="DA7" s="655"/>
      <c r="DB7" s="655"/>
      <c r="DC7" s="655"/>
      <c r="DD7" s="634">
        <v>510482</v>
      </c>
      <c r="DE7" s="629"/>
      <c r="DF7" s="629"/>
      <c r="DG7" s="629"/>
      <c r="DH7" s="629"/>
      <c r="DI7" s="629"/>
      <c r="DJ7" s="629"/>
      <c r="DK7" s="629"/>
      <c r="DL7" s="629"/>
      <c r="DM7" s="629"/>
      <c r="DN7" s="629"/>
      <c r="DO7" s="629"/>
      <c r="DP7" s="630"/>
      <c r="DQ7" s="634">
        <v>1276980</v>
      </c>
      <c r="DR7" s="629"/>
      <c r="DS7" s="629"/>
      <c r="DT7" s="629"/>
      <c r="DU7" s="629"/>
      <c r="DV7" s="629"/>
      <c r="DW7" s="629"/>
      <c r="DX7" s="629"/>
      <c r="DY7" s="629"/>
      <c r="DZ7" s="629"/>
      <c r="EA7" s="629"/>
      <c r="EB7" s="629"/>
      <c r="EC7" s="669"/>
    </row>
    <row r="8" spans="2:143" ht="11.25" customHeight="1" x14ac:dyDescent="0.2">
      <c r="B8" s="625" t="s">
        <v>247</v>
      </c>
      <c r="C8" s="626"/>
      <c r="D8" s="626"/>
      <c r="E8" s="626"/>
      <c r="F8" s="626"/>
      <c r="G8" s="626"/>
      <c r="H8" s="626"/>
      <c r="I8" s="626"/>
      <c r="J8" s="626"/>
      <c r="K8" s="626"/>
      <c r="L8" s="626"/>
      <c r="M8" s="626"/>
      <c r="N8" s="626"/>
      <c r="O8" s="626"/>
      <c r="P8" s="626"/>
      <c r="Q8" s="627"/>
      <c r="R8" s="628">
        <v>1598</v>
      </c>
      <c r="S8" s="629"/>
      <c r="T8" s="629"/>
      <c r="U8" s="629"/>
      <c r="V8" s="629"/>
      <c r="W8" s="629"/>
      <c r="X8" s="629"/>
      <c r="Y8" s="630"/>
      <c r="Z8" s="655">
        <v>0</v>
      </c>
      <c r="AA8" s="655"/>
      <c r="AB8" s="655"/>
      <c r="AC8" s="655"/>
      <c r="AD8" s="656">
        <v>1598</v>
      </c>
      <c r="AE8" s="656"/>
      <c r="AF8" s="656"/>
      <c r="AG8" s="656"/>
      <c r="AH8" s="656"/>
      <c r="AI8" s="656"/>
      <c r="AJ8" s="656"/>
      <c r="AK8" s="656"/>
      <c r="AL8" s="631">
        <v>0</v>
      </c>
      <c r="AM8" s="632"/>
      <c r="AN8" s="632"/>
      <c r="AO8" s="657"/>
      <c r="AP8" s="625" t="s">
        <v>248</v>
      </c>
      <c r="AQ8" s="626"/>
      <c r="AR8" s="626"/>
      <c r="AS8" s="626"/>
      <c r="AT8" s="626"/>
      <c r="AU8" s="626"/>
      <c r="AV8" s="626"/>
      <c r="AW8" s="626"/>
      <c r="AX8" s="626"/>
      <c r="AY8" s="626"/>
      <c r="AZ8" s="626"/>
      <c r="BA8" s="626"/>
      <c r="BB8" s="626"/>
      <c r="BC8" s="626"/>
      <c r="BD8" s="626"/>
      <c r="BE8" s="626"/>
      <c r="BF8" s="627"/>
      <c r="BG8" s="628">
        <v>6629</v>
      </c>
      <c r="BH8" s="629"/>
      <c r="BI8" s="629"/>
      <c r="BJ8" s="629"/>
      <c r="BK8" s="629"/>
      <c r="BL8" s="629"/>
      <c r="BM8" s="629"/>
      <c r="BN8" s="630"/>
      <c r="BO8" s="655">
        <v>1.5</v>
      </c>
      <c r="BP8" s="655"/>
      <c r="BQ8" s="655"/>
      <c r="BR8" s="655"/>
      <c r="BS8" s="656" t="s">
        <v>131</v>
      </c>
      <c r="BT8" s="656"/>
      <c r="BU8" s="656"/>
      <c r="BV8" s="656"/>
      <c r="BW8" s="656"/>
      <c r="BX8" s="656"/>
      <c r="BY8" s="656"/>
      <c r="BZ8" s="656"/>
      <c r="CA8" s="656"/>
      <c r="CB8" s="714"/>
      <c r="CD8" s="670" t="s">
        <v>249</v>
      </c>
      <c r="CE8" s="667"/>
      <c r="CF8" s="667"/>
      <c r="CG8" s="667"/>
      <c r="CH8" s="667"/>
      <c r="CI8" s="667"/>
      <c r="CJ8" s="667"/>
      <c r="CK8" s="667"/>
      <c r="CL8" s="667"/>
      <c r="CM8" s="667"/>
      <c r="CN8" s="667"/>
      <c r="CO8" s="667"/>
      <c r="CP8" s="667"/>
      <c r="CQ8" s="668"/>
      <c r="CR8" s="628">
        <v>1367878</v>
      </c>
      <c r="CS8" s="629"/>
      <c r="CT8" s="629"/>
      <c r="CU8" s="629"/>
      <c r="CV8" s="629"/>
      <c r="CW8" s="629"/>
      <c r="CX8" s="629"/>
      <c r="CY8" s="630"/>
      <c r="CZ8" s="655">
        <v>16.600000000000001</v>
      </c>
      <c r="DA8" s="655"/>
      <c r="DB8" s="655"/>
      <c r="DC8" s="655"/>
      <c r="DD8" s="634" t="s">
        <v>131</v>
      </c>
      <c r="DE8" s="629"/>
      <c r="DF8" s="629"/>
      <c r="DG8" s="629"/>
      <c r="DH8" s="629"/>
      <c r="DI8" s="629"/>
      <c r="DJ8" s="629"/>
      <c r="DK8" s="629"/>
      <c r="DL8" s="629"/>
      <c r="DM8" s="629"/>
      <c r="DN8" s="629"/>
      <c r="DO8" s="629"/>
      <c r="DP8" s="630"/>
      <c r="DQ8" s="634">
        <v>678298</v>
      </c>
      <c r="DR8" s="629"/>
      <c r="DS8" s="629"/>
      <c r="DT8" s="629"/>
      <c r="DU8" s="629"/>
      <c r="DV8" s="629"/>
      <c r="DW8" s="629"/>
      <c r="DX8" s="629"/>
      <c r="DY8" s="629"/>
      <c r="DZ8" s="629"/>
      <c r="EA8" s="629"/>
      <c r="EB8" s="629"/>
      <c r="EC8" s="669"/>
    </row>
    <row r="9" spans="2:143" ht="11.25" customHeight="1" x14ac:dyDescent="0.2">
      <c r="B9" s="625" t="s">
        <v>250</v>
      </c>
      <c r="C9" s="626"/>
      <c r="D9" s="626"/>
      <c r="E9" s="626"/>
      <c r="F9" s="626"/>
      <c r="G9" s="626"/>
      <c r="H9" s="626"/>
      <c r="I9" s="626"/>
      <c r="J9" s="626"/>
      <c r="K9" s="626"/>
      <c r="L9" s="626"/>
      <c r="M9" s="626"/>
      <c r="N9" s="626"/>
      <c r="O9" s="626"/>
      <c r="P9" s="626"/>
      <c r="Q9" s="627"/>
      <c r="R9" s="628">
        <v>1481</v>
      </c>
      <c r="S9" s="629"/>
      <c r="T9" s="629"/>
      <c r="U9" s="629"/>
      <c r="V9" s="629"/>
      <c r="W9" s="629"/>
      <c r="X9" s="629"/>
      <c r="Y9" s="630"/>
      <c r="Z9" s="655">
        <v>0</v>
      </c>
      <c r="AA9" s="655"/>
      <c r="AB9" s="655"/>
      <c r="AC9" s="655"/>
      <c r="AD9" s="656">
        <v>1481</v>
      </c>
      <c r="AE9" s="656"/>
      <c r="AF9" s="656"/>
      <c r="AG9" s="656"/>
      <c r="AH9" s="656"/>
      <c r="AI9" s="656"/>
      <c r="AJ9" s="656"/>
      <c r="AK9" s="656"/>
      <c r="AL9" s="631">
        <v>0</v>
      </c>
      <c r="AM9" s="632"/>
      <c r="AN9" s="632"/>
      <c r="AO9" s="657"/>
      <c r="AP9" s="625" t="s">
        <v>251</v>
      </c>
      <c r="AQ9" s="626"/>
      <c r="AR9" s="626"/>
      <c r="AS9" s="626"/>
      <c r="AT9" s="626"/>
      <c r="AU9" s="626"/>
      <c r="AV9" s="626"/>
      <c r="AW9" s="626"/>
      <c r="AX9" s="626"/>
      <c r="AY9" s="626"/>
      <c r="AZ9" s="626"/>
      <c r="BA9" s="626"/>
      <c r="BB9" s="626"/>
      <c r="BC9" s="626"/>
      <c r="BD9" s="626"/>
      <c r="BE9" s="626"/>
      <c r="BF9" s="627"/>
      <c r="BG9" s="628">
        <v>134069</v>
      </c>
      <c r="BH9" s="629"/>
      <c r="BI9" s="629"/>
      <c r="BJ9" s="629"/>
      <c r="BK9" s="629"/>
      <c r="BL9" s="629"/>
      <c r="BM9" s="629"/>
      <c r="BN9" s="630"/>
      <c r="BO9" s="655">
        <v>30.3</v>
      </c>
      <c r="BP9" s="655"/>
      <c r="BQ9" s="655"/>
      <c r="BR9" s="655"/>
      <c r="BS9" s="656" t="s">
        <v>252</v>
      </c>
      <c r="BT9" s="656"/>
      <c r="BU9" s="656"/>
      <c r="BV9" s="656"/>
      <c r="BW9" s="656"/>
      <c r="BX9" s="656"/>
      <c r="BY9" s="656"/>
      <c r="BZ9" s="656"/>
      <c r="CA9" s="656"/>
      <c r="CB9" s="714"/>
      <c r="CD9" s="670" t="s">
        <v>253</v>
      </c>
      <c r="CE9" s="667"/>
      <c r="CF9" s="667"/>
      <c r="CG9" s="667"/>
      <c r="CH9" s="667"/>
      <c r="CI9" s="667"/>
      <c r="CJ9" s="667"/>
      <c r="CK9" s="667"/>
      <c r="CL9" s="667"/>
      <c r="CM9" s="667"/>
      <c r="CN9" s="667"/>
      <c r="CO9" s="667"/>
      <c r="CP9" s="667"/>
      <c r="CQ9" s="668"/>
      <c r="CR9" s="628">
        <v>852142</v>
      </c>
      <c r="CS9" s="629"/>
      <c r="CT9" s="629"/>
      <c r="CU9" s="629"/>
      <c r="CV9" s="629"/>
      <c r="CW9" s="629"/>
      <c r="CX9" s="629"/>
      <c r="CY9" s="630"/>
      <c r="CZ9" s="655">
        <v>10.3</v>
      </c>
      <c r="DA9" s="655"/>
      <c r="DB9" s="655"/>
      <c r="DC9" s="655"/>
      <c r="DD9" s="634" t="s">
        <v>131</v>
      </c>
      <c r="DE9" s="629"/>
      <c r="DF9" s="629"/>
      <c r="DG9" s="629"/>
      <c r="DH9" s="629"/>
      <c r="DI9" s="629"/>
      <c r="DJ9" s="629"/>
      <c r="DK9" s="629"/>
      <c r="DL9" s="629"/>
      <c r="DM9" s="629"/>
      <c r="DN9" s="629"/>
      <c r="DO9" s="629"/>
      <c r="DP9" s="630"/>
      <c r="DQ9" s="634">
        <v>347073</v>
      </c>
      <c r="DR9" s="629"/>
      <c r="DS9" s="629"/>
      <c r="DT9" s="629"/>
      <c r="DU9" s="629"/>
      <c r="DV9" s="629"/>
      <c r="DW9" s="629"/>
      <c r="DX9" s="629"/>
      <c r="DY9" s="629"/>
      <c r="DZ9" s="629"/>
      <c r="EA9" s="629"/>
      <c r="EB9" s="629"/>
      <c r="EC9" s="669"/>
    </row>
    <row r="10" spans="2:143" ht="11.25" customHeight="1" x14ac:dyDescent="0.2">
      <c r="B10" s="625" t="s">
        <v>254</v>
      </c>
      <c r="C10" s="626"/>
      <c r="D10" s="626"/>
      <c r="E10" s="626"/>
      <c r="F10" s="626"/>
      <c r="G10" s="626"/>
      <c r="H10" s="626"/>
      <c r="I10" s="626"/>
      <c r="J10" s="626"/>
      <c r="K10" s="626"/>
      <c r="L10" s="626"/>
      <c r="M10" s="626"/>
      <c r="N10" s="626"/>
      <c r="O10" s="626"/>
      <c r="P10" s="626"/>
      <c r="Q10" s="627"/>
      <c r="R10" s="628" t="s">
        <v>131</v>
      </c>
      <c r="S10" s="629"/>
      <c r="T10" s="629"/>
      <c r="U10" s="629"/>
      <c r="V10" s="629"/>
      <c r="W10" s="629"/>
      <c r="X10" s="629"/>
      <c r="Y10" s="630"/>
      <c r="Z10" s="655" t="s">
        <v>252</v>
      </c>
      <c r="AA10" s="655"/>
      <c r="AB10" s="655"/>
      <c r="AC10" s="655"/>
      <c r="AD10" s="656" t="s">
        <v>131</v>
      </c>
      <c r="AE10" s="656"/>
      <c r="AF10" s="656"/>
      <c r="AG10" s="656"/>
      <c r="AH10" s="656"/>
      <c r="AI10" s="656"/>
      <c r="AJ10" s="656"/>
      <c r="AK10" s="656"/>
      <c r="AL10" s="631" t="s">
        <v>131</v>
      </c>
      <c r="AM10" s="632"/>
      <c r="AN10" s="632"/>
      <c r="AO10" s="657"/>
      <c r="AP10" s="625" t="s">
        <v>255</v>
      </c>
      <c r="AQ10" s="626"/>
      <c r="AR10" s="626"/>
      <c r="AS10" s="626"/>
      <c r="AT10" s="626"/>
      <c r="AU10" s="626"/>
      <c r="AV10" s="626"/>
      <c r="AW10" s="626"/>
      <c r="AX10" s="626"/>
      <c r="AY10" s="626"/>
      <c r="AZ10" s="626"/>
      <c r="BA10" s="626"/>
      <c r="BB10" s="626"/>
      <c r="BC10" s="626"/>
      <c r="BD10" s="626"/>
      <c r="BE10" s="626"/>
      <c r="BF10" s="627"/>
      <c r="BG10" s="628">
        <v>9973</v>
      </c>
      <c r="BH10" s="629"/>
      <c r="BI10" s="629"/>
      <c r="BJ10" s="629"/>
      <c r="BK10" s="629"/>
      <c r="BL10" s="629"/>
      <c r="BM10" s="629"/>
      <c r="BN10" s="630"/>
      <c r="BO10" s="655">
        <v>2.2999999999999998</v>
      </c>
      <c r="BP10" s="655"/>
      <c r="BQ10" s="655"/>
      <c r="BR10" s="655"/>
      <c r="BS10" s="656" t="s">
        <v>252</v>
      </c>
      <c r="BT10" s="656"/>
      <c r="BU10" s="656"/>
      <c r="BV10" s="656"/>
      <c r="BW10" s="656"/>
      <c r="BX10" s="656"/>
      <c r="BY10" s="656"/>
      <c r="BZ10" s="656"/>
      <c r="CA10" s="656"/>
      <c r="CB10" s="714"/>
      <c r="CD10" s="670" t="s">
        <v>256</v>
      </c>
      <c r="CE10" s="667"/>
      <c r="CF10" s="667"/>
      <c r="CG10" s="667"/>
      <c r="CH10" s="667"/>
      <c r="CI10" s="667"/>
      <c r="CJ10" s="667"/>
      <c r="CK10" s="667"/>
      <c r="CL10" s="667"/>
      <c r="CM10" s="667"/>
      <c r="CN10" s="667"/>
      <c r="CO10" s="667"/>
      <c r="CP10" s="667"/>
      <c r="CQ10" s="668"/>
      <c r="CR10" s="628">
        <v>3</v>
      </c>
      <c r="CS10" s="629"/>
      <c r="CT10" s="629"/>
      <c r="CU10" s="629"/>
      <c r="CV10" s="629"/>
      <c r="CW10" s="629"/>
      <c r="CX10" s="629"/>
      <c r="CY10" s="630"/>
      <c r="CZ10" s="655">
        <v>0</v>
      </c>
      <c r="DA10" s="655"/>
      <c r="DB10" s="655"/>
      <c r="DC10" s="655"/>
      <c r="DD10" s="634" t="s">
        <v>131</v>
      </c>
      <c r="DE10" s="629"/>
      <c r="DF10" s="629"/>
      <c r="DG10" s="629"/>
      <c r="DH10" s="629"/>
      <c r="DI10" s="629"/>
      <c r="DJ10" s="629"/>
      <c r="DK10" s="629"/>
      <c r="DL10" s="629"/>
      <c r="DM10" s="629"/>
      <c r="DN10" s="629"/>
      <c r="DO10" s="629"/>
      <c r="DP10" s="630"/>
      <c r="DQ10" s="634">
        <v>3</v>
      </c>
      <c r="DR10" s="629"/>
      <c r="DS10" s="629"/>
      <c r="DT10" s="629"/>
      <c r="DU10" s="629"/>
      <c r="DV10" s="629"/>
      <c r="DW10" s="629"/>
      <c r="DX10" s="629"/>
      <c r="DY10" s="629"/>
      <c r="DZ10" s="629"/>
      <c r="EA10" s="629"/>
      <c r="EB10" s="629"/>
      <c r="EC10" s="669"/>
    </row>
    <row r="11" spans="2:143" ht="11.25" customHeight="1" x14ac:dyDescent="0.2">
      <c r="B11" s="625" t="s">
        <v>257</v>
      </c>
      <c r="C11" s="626"/>
      <c r="D11" s="626"/>
      <c r="E11" s="626"/>
      <c r="F11" s="626"/>
      <c r="G11" s="626"/>
      <c r="H11" s="626"/>
      <c r="I11" s="626"/>
      <c r="J11" s="626"/>
      <c r="K11" s="626"/>
      <c r="L11" s="626"/>
      <c r="M11" s="626"/>
      <c r="N11" s="626"/>
      <c r="O11" s="626"/>
      <c r="P11" s="626"/>
      <c r="Q11" s="627"/>
      <c r="R11" s="628">
        <v>103947</v>
      </c>
      <c r="S11" s="629"/>
      <c r="T11" s="629"/>
      <c r="U11" s="629"/>
      <c r="V11" s="629"/>
      <c r="W11" s="629"/>
      <c r="X11" s="629"/>
      <c r="Y11" s="630"/>
      <c r="Z11" s="631">
        <v>1.2</v>
      </c>
      <c r="AA11" s="632"/>
      <c r="AB11" s="632"/>
      <c r="AC11" s="633"/>
      <c r="AD11" s="634">
        <v>103947</v>
      </c>
      <c r="AE11" s="629"/>
      <c r="AF11" s="629"/>
      <c r="AG11" s="629"/>
      <c r="AH11" s="629"/>
      <c r="AI11" s="629"/>
      <c r="AJ11" s="629"/>
      <c r="AK11" s="630"/>
      <c r="AL11" s="631">
        <v>2.6</v>
      </c>
      <c r="AM11" s="632"/>
      <c r="AN11" s="632"/>
      <c r="AO11" s="657"/>
      <c r="AP11" s="625" t="s">
        <v>258</v>
      </c>
      <c r="AQ11" s="626"/>
      <c r="AR11" s="626"/>
      <c r="AS11" s="626"/>
      <c r="AT11" s="626"/>
      <c r="AU11" s="626"/>
      <c r="AV11" s="626"/>
      <c r="AW11" s="626"/>
      <c r="AX11" s="626"/>
      <c r="AY11" s="626"/>
      <c r="AZ11" s="626"/>
      <c r="BA11" s="626"/>
      <c r="BB11" s="626"/>
      <c r="BC11" s="626"/>
      <c r="BD11" s="626"/>
      <c r="BE11" s="626"/>
      <c r="BF11" s="627"/>
      <c r="BG11" s="628">
        <v>9506</v>
      </c>
      <c r="BH11" s="629"/>
      <c r="BI11" s="629"/>
      <c r="BJ11" s="629"/>
      <c r="BK11" s="629"/>
      <c r="BL11" s="629"/>
      <c r="BM11" s="629"/>
      <c r="BN11" s="630"/>
      <c r="BO11" s="655">
        <v>2.1</v>
      </c>
      <c r="BP11" s="655"/>
      <c r="BQ11" s="655"/>
      <c r="BR11" s="655"/>
      <c r="BS11" s="656">
        <v>6809</v>
      </c>
      <c r="BT11" s="656"/>
      <c r="BU11" s="656"/>
      <c r="BV11" s="656"/>
      <c r="BW11" s="656"/>
      <c r="BX11" s="656"/>
      <c r="BY11" s="656"/>
      <c r="BZ11" s="656"/>
      <c r="CA11" s="656"/>
      <c r="CB11" s="714"/>
      <c r="CD11" s="670" t="s">
        <v>259</v>
      </c>
      <c r="CE11" s="667"/>
      <c r="CF11" s="667"/>
      <c r="CG11" s="667"/>
      <c r="CH11" s="667"/>
      <c r="CI11" s="667"/>
      <c r="CJ11" s="667"/>
      <c r="CK11" s="667"/>
      <c r="CL11" s="667"/>
      <c r="CM11" s="667"/>
      <c r="CN11" s="667"/>
      <c r="CO11" s="667"/>
      <c r="CP11" s="667"/>
      <c r="CQ11" s="668"/>
      <c r="CR11" s="628">
        <v>455907</v>
      </c>
      <c r="CS11" s="629"/>
      <c r="CT11" s="629"/>
      <c r="CU11" s="629"/>
      <c r="CV11" s="629"/>
      <c r="CW11" s="629"/>
      <c r="CX11" s="629"/>
      <c r="CY11" s="630"/>
      <c r="CZ11" s="655">
        <v>5.5</v>
      </c>
      <c r="DA11" s="655"/>
      <c r="DB11" s="655"/>
      <c r="DC11" s="655"/>
      <c r="DD11" s="634">
        <v>112329</v>
      </c>
      <c r="DE11" s="629"/>
      <c r="DF11" s="629"/>
      <c r="DG11" s="629"/>
      <c r="DH11" s="629"/>
      <c r="DI11" s="629"/>
      <c r="DJ11" s="629"/>
      <c r="DK11" s="629"/>
      <c r="DL11" s="629"/>
      <c r="DM11" s="629"/>
      <c r="DN11" s="629"/>
      <c r="DO11" s="629"/>
      <c r="DP11" s="630"/>
      <c r="DQ11" s="634">
        <v>283695</v>
      </c>
      <c r="DR11" s="629"/>
      <c r="DS11" s="629"/>
      <c r="DT11" s="629"/>
      <c r="DU11" s="629"/>
      <c r="DV11" s="629"/>
      <c r="DW11" s="629"/>
      <c r="DX11" s="629"/>
      <c r="DY11" s="629"/>
      <c r="DZ11" s="629"/>
      <c r="EA11" s="629"/>
      <c r="EB11" s="629"/>
      <c r="EC11" s="669"/>
    </row>
    <row r="12" spans="2:143" ht="11.25" customHeight="1" x14ac:dyDescent="0.2">
      <c r="B12" s="625" t="s">
        <v>260</v>
      </c>
      <c r="C12" s="626"/>
      <c r="D12" s="626"/>
      <c r="E12" s="626"/>
      <c r="F12" s="626"/>
      <c r="G12" s="626"/>
      <c r="H12" s="626"/>
      <c r="I12" s="626"/>
      <c r="J12" s="626"/>
      <c r="K12" s="626"/>
      <c r="L12" s="626"/>
      <c r="M12" s="626"/>
      <c r="N12" s="626"/>
      <c r="O12" s="626"/>
      <c r="P12" s="626"/>
      <c r="Q12" s="627"/>
      <c r="R12" s="628" t="s">
        <v>131</v>
      </c>
      <c r="S12" s="629"/>
      <c r="T12" s="629"/>
      <c r="U12" s="629"/>
      <c r="V12" s="629"/>
      <c r="W12" s="629"/>
      <c r="X12" s="629"/>
      <c r="Y12" s="630"/>
      <c r="Z12" s="655" t="s">
        <v>131</v>
      </c>
      <c r="AA12" s="655"/>
      <c r="AB12" s="655"/>
      <c r="AC12" s="655"/>
      <c r="AD12" s="656" t="s">
        <v>131</v>
      </c>
      <c r="AE12" s="656"/>
      <c r="AF12" s="656"/>
      <c r="AG12" s="656"/>
      <c r="AH12" s="656"/>
      <c r="AI12" s="656"/>
      <c r="AJ12" s="656"/>
      <c r="AK12" s="656"/>
      <c r="AL12" s="631" t="s">
        <v>131</v>
      </c>
      <c r="AM12" s="632"/>
      <c r="AN12" s="632"/>
      <c r="AO12" s="657"/>
      <c r="AP12" s="625" t="s">
        <v>261</v>
      </c>
      <c r="AQ12" s="626"/>
      <c r="AR12" s="626"/>
      <c r="AS12" s="626"/>
      <c r="AT12" s="626"/>
      <c r="AU12" s="626"/>
      <c r="AV12" s="626"/>
      <c r="AW12" s="626"/>
      <c r="AX12" s="626"/>
      <c r="AY12" s="626"/>
      <c r="AZ12" s="626"/>
      <c r="BA12" s="626"/>
      <c r="BB12" s="626"/>
      <c r="BC12" s="626"/>
      <c r="BD12" s="626"/>
      <c r="BE12" s="626"/>
      <c r="BF12" s="627"/>
      <c r="BG12" s="628">
        <v>247613</v>
      </c>
      <c r="BH12" s="629"/>
      <c r="BI12" s="629"/>
      <c r="BJ12" s="629"/>
      <c r="BK12" s="629"/>
      <c r="BL12" s="629"/>
      <c r="BM12" s="629"/>
      <c r="BN12" s="630"/>
      <c r="BO12" s="655">
        <v>55.9</v>
      </c>
      <c r="BP12" s="655"/>
      <c r="BQ12" s="655"/>
      <c r="BR12" s="655"/>
      <c r="BS12" s="656">
        <v>31738</v>
      </c>
      <c r="BT12" s="656"/>
      <c r="BU12" s="656"/>
      <c r="BV12" s="656"/>
      <c r="BW12" s="656"/>
      <c r="BX12" s="656"/>
      <c r="BY12" s="656"/>
      <c r="BZ12" s="656"/>
      <c r="CA12" s="656"/>
      <c r="CB12" s="714"/>
      <c r="CD12" s="670" t="s">
        <v>262</v>
      </c>
      <c r="CE12" s="667"/>
      <c r="CF12" s="667"/>
      <c r="CG12" s="667"/>
      <c r="CH12" s="667"/>
      <c r="CI12" s="667"/>
      <c r="CJ12" s="667"/>
      <c r="CK12" s="667"/>
      <c r="CL12" s="667"/>
      <c r="CM12" s="667"/>
      <c r="CN12" s="667"/>
      <c r="CO12" s="667"/>
      <c r="CP12" s="667"/>
      <c r="CQ12" s="668"/>
      <c r="CR12" s="628">
        <v>64269</v>
      </c>
      <c r="CS12" s="629"/>
      <c r="CT12" s="629"/>
      <c r="CU12" s="629"/>
      <c r="CV12" s="629"/>
      <c r="CW12" s="629"/>
      <c r="CX12" s="629"/>
      <c r="CY12" s="630"/>
      <c r="CZ12" s="655">
        <v>0.8</v>
      </c>
      <c r="DA12" s="655"/>
      <c r="DB12" s="655"/>
      <c r="DC12" s="655"/>
      <c r="DD12" s="634">
        <v>5885</v>
      </c>
      <c r="DE12" s="629"/>
      <c r="DF12" s="629"/>
      <c r="DG12" s="629"/>
      <c r="DH12" s="629"/>
      <c r="DI12" s="629"/>
      <c r="DJ12" s="629"/>
      <c r="DK12" s="629"/>
      <c r="DL12" s="629"/>
      <c r="DM12" s="629"/>
      <c r="DN12" s="629"/>
      <c r="DO12" s="629"/>
      <c r="DP12" s="630"/>
      <c r="DQ12" s="634">
        <v>51019</v>
      </c>
      <c r="DR12" s="629"/>
      <c r="DS12" s="629"/>
      <c r="DT12" s="629"/>
      <c r="DU12" s="629"/>
      <c r="DV12" s="629"/>
      <c r="DW12" s="629"/>
      <c r="DX12" s="629"/>
      <c r="DY12" s="629"/>
      <c r="DZ12" s="629"/>
      <c r="EA12" s="629"/>
      <c r="EB12" s="629"/>
      <c r="EC12" s="669"/>
    </row>
    <row r="13" spans="2:143" ht="11.25" customHeight="1" x14ac:dyDescent="0.2">
      <c r="B13" s="625" t="s">
        <v>263</v>
      </c>
      <c r="C13" s="626"/>
      <c r="D13" s="626"/>
      <c r="E13" s="626"/>
      <c r="F13" s="626"/>
      <c r="G13" s="626"/>
      <c r="H13" s="626"/>
      <c r="I13" s="626"/>
      <c r="J13" s="626"/>
      <c r="K13" s="626"/>
      <c r="L13" s="626"/>
      <c r="M13" s="626"/>
      <c r="N13" s="626"/>
      <c r="O13" s="626"/>
      <c r="P13" s="626"/>
      <c r="Q13" s="627"/>
      <c r="R13" s="628" t="s">
        <v>178</v>
      </c>
      <c r="S13" s="629"/>
      <c r="T13" s="629"/>
      <c r="U13" s="629"/>
      <c r="V13" s="629"/>
      <c r="W13" s="629"/>
      <c r="X13" s="629"/>
      <c r="Y13" s="630"/>
      <c r="Z13" s="655" t="s">
        <v>131</v>
      </c>
      <c r="AA13" s="655"/>
      <c r="AB13" s="655"/>
      <c r="AC13" s="655"/>
      <c r="AD13" s="656" t="s">
        <v>131</v>
      </c>
      <c r="AE13" s="656"/>
      <c r="AF13" s="656"/>
      <c r="AG13" s="656"/>
      <c r="AH13" s="656"/>
      <c r="AI13" s="656"/>
      <c r="AJ13" s="656"/>
      <c r="AK13" s="656"/>
      <c r="AL13" s="631" t="s">
        <v>131</v>
      </c>
      <c r="AM13" s="632"/>
      <c r="AN13" s="632"/>
      <c r="AO13" s="657"/>
      <c r="AP13" s="625" t="s">
        <v>264</v>
      </c>
      <c r="AQ13" s="626"/>
      <c r="AR13" s="626"/>
      <c r="AS13" s="626"/>
      <c r="AT13" s="626"/>
      <c r="AU13" s="626"/>
      <c r="AV13" s="626"/>
      <c r="AW13" s="626"/>
      <c r="AX13" s="626"/>
      <c r="AY13" s="626"/>
      <c r="AZ13" s="626"/>
      <c r="BA13" s="626"/>
      <c r="BB13" s="626"/>
      <c r="BC13" s="626"/>
      <c r="BD13" s="626"/>
      <c r="BE13" s="626"/>
      <c r="BF13" s="627"/>
      <c r="BG13" s="628">
        <v>245265</v>
      </c>
      <c r="BH13" s="629"/>
      <c r="BI13" s="629"/>
      <c r="BJ13" s="629"/>
      <c r="BK13" s="629"/>
      <c r="BL13" s="629"/>
      <c r="BM13" s="629"/>
      <c r="BN13" s="630"/>
      <c r="BO13" s="655">
        <v>55.3</v>
      </c>
      <c r="BP13" s="655"/>
      <c r="BQ13" s="655"/>
      <c r="BR13" s="655"/>
      <c r="BS13" s="656">
        <v>31738</v>
      </c>
      <c r="BT13" s="656"/>
      <c r="BU13" s="656"/>
      <c r="BV13" s="656"/>
      <c r="BW13" s="656"/>
      <c r="BX13" s="656"/>
      <c r="BY13" s="656"/>
      <c r="BZ13" s="656"/>
      <c r="CA13" s="656"/>
      <c r="CB13" s="714"/>
      <c r="CD13" s="670" t="s">
        <v>265</v>
      </c>
      <c r="CE13" s="667"/>
      <c r="CF13" s="667"/>
      <c r="CG13" s="667"/>
      <c r="CH13" s="667"/>
      <c r="CI13" s="667"/>
      <c r="CJ13" s="667"/>
      <c r="CK13" s="667"/>
      <c r="CL13" s="667"/>
      <c r="CM13" s="667"/>
      <c r="CN13" s="667"/>
      <c r="CO13" s="667"/>
      <c r="CP13" s="667"/>
      <c r="CQ13" s="668"/>
      <c r="CR13" s="628">
        <v>544270</v>
      </c>
      <c r="CS13" s="629"/>
      <c r="CT13" s="629"/>
      <c r="CU13" s="629"/>
      <c r="CV13" s="629"/>
      <c r="CW13" s="629"/>
      <c r="CX13" s="629"/>
      <c r="CY13" s="630"/>
      <c r="CZ13" s="655">
        <v>6.6</v>
      </c>
      <c r="DA13" s="655"/>
      <c r="DB13" s="655"/>
      <c r="DC13" s="655"/>
      <c r="DD13" s="634">
        <v>281928</v>
      </c>
      <c r="DE13" s="629"/>
      <c r="DF13" s="629"/>
      <c r="DG13" s="629"/>
      <c r="DH13" s="629"/>
      <c r="DI13" s="629"/>
      <c r="DJ13" s="629"/>
      <c r="DK13" s="629"/>
      <c r="DL13" s="629"/>
      <c r="DM13" s="629"/>
      <c r="DN13" s="629"/>
      <c r="DO13" s="629"/>
      <c r="DP13" s="630"/>
      <c r="DQ13" s="634">
        <v>240748</v>
      </c>
      <c r="DR13" s="629"/>
      <c r="DS13" s="629"/>
      <c r="DT13" s="629"/>
      <c r="DU13" s="629"/>
      <c r="DV13" s="629"/>
      <c r="DW13" s="629"/>
      <c r="DX13" s="629"/>
      <c r="DY13" s="629"/>
      <c r="DZ13" s="629"/>
      <c r="EA13" s="629"/>
      <c r="EB13" s="629"/>
      <c r="EC13" s="669"/>
    </row>
    <row r="14" spans="2:143" ht="11.25" customHeight="1" x14ac:dyDescent="0.2">
      <c r="B14" s="625" t="s">
        <v>266</v>
      </c>
      <c r="C14" s="626"/>
      <c r="D14" s="626"/>
      <c r="E14" s="626"/>
      <c r="F14" s="626"/>
      <c r="G14" s="626"/>
      <c r="H14" s="626"/>
      <c r="I14" s="626"/>
      <c r="J14" s="626"/>
      <c r="K14" s="626"/>
      <c r="L14" s="626"/>
      <c r="M14" s="626"/>
      <c r="N14" s="626"/>
      <c r="O14" s="626"/>
      <c r="P14" s="626"/>
      <c r="Q14" s="627"/>
      <c r="R14" s="628" t="s">
        <v>131</v>
      </c>
      <c r="S14" s="629"/>
      <c r="T14" s="629"/>
      <c r="U14" s="629"/>
      <c r="V14" s="629"/>
      <c r="W14" s="629"/>
      <c r="X14" s="629"/>
      <c r="Y14" s="630"/>
      <c r="Z14" s="655" t="s">
        <v>131</v>
      </c>
      <c r="AA14" s="655"/>
      <c r="AB14" s="655"/>
      <c r="AC14" s="655"/>
      <c r="AD14" s="656" t="s">
        <v>131</v>
      </c>
      <c r="AE14" s="656"/>
      <c r="AF14" s="656"/>
      <c r="AG14" s="656"/>
      <c r="AH14" s="656"/>
      <c r="AI14" s="656"/>
      <c r="AJ14" s="656"/>
      <c r="AK14" s="656"/>
      <c r="AL14" s="631" t="s">
        <v>131</v>
      </c>
      <c r="AM14" s="632"/>
      <c r="AN14" s="632"/>
      <c r="AO14" s="657"/>
      <c r="AP14" s="625" t="s">
        <v>267</v>
      </c>
      <c r="AQ14" s="626"/>
      <c r="AR14" s="626"/>
      <c r="AS14" s="626"/>
      <c r="AT14" s="626"/>
      <c r="AU14" s="626"/>
      <c r="AV14" s="626"/>
      <c r="AW14" s="626"/>
      <c r="AX14" s="626"/>
      <c r="AY14" s="626"/>
      <c r="AZ14" s="626"/>
      <c r="BA14" s="626"/>
      <c r="BB14" s="626"/>
      <c r="BC14" s="626"/>
      <c r="BD14" s="626"/>
      <c r="BE14" s="626"/>
      <c r="BF14" s="627"/>
      <c r="BG14" s="628">
        <v>18498</v>
      </c>
      <c r="BH14" s="629"/>
      <c r="BI14" s="629"/>
      <c r="BJ14" s="629"/>
      <c r="BK14" s="629"/>
      <c r="BL14" s="629"/>
      <c r="BM14" s="629"/>
      <c r="BN14" s="630"/>
      <c r="BO14" s="655">
        <v>4.2</v>
      </c>
      <c r="BP14" s="655"/>
      <c r="BQ14" s="655"/>
      <c r="BR14" s="655"/>
      <c r="BS14" s="656" t="s">
        <v>131</v>
      </c>
      <c r="BT14" s="656"/>
      <c r="BU14" s="656"/>
      <c r="BV14" s="656"/>
      <c r="BW14" s="656"/>
      <c r="BX14" s="656"/>
      <c r="BY14" s="656"/>
      <c r="BZ14" s="656"/>
      <c r="CA14" s="656"/>
      <c r="CB14" s="714"/>
      <c r="CD14" s="670" t="s">
        <v>268</v>
      </c>
      <c r="CE14" s="667"/>
      <c r="CF14" s="667"/>
      <c r="CG14" s="667"/>
      <c r="CH14" s="667"/>
      <c r="CI14" s="667"/>
      <c r="CJ14" s="667"/>
      <c r="CK14" s="667"/>
      <c r="CL14" s="667"/>
      <c r="CM14" s="667"/>
      <c r="CN14" s="667"/>
      <c r="CO14" s="667"/>
      <c r="CP14" s="667"/>
      <c r="CQ14" s="668"/>
      <c r="CR14" s="628">
        <v>1309209</v>
      </c>
      <c r="CS14" s="629"/>
      <c r="CT14" s="629"/>
      <c r="CU14" s="629"/>
      <c r="CV14" s="629"/>
      <c r="CW14" s="629"/>
      <c r="CX14" s="629"/>
      <c r="CY14" s="630"/>
      <c r="CZ14" s="655">
        <v>15.9</v>
      </c>
      <c r="DA14" s="655"/>
      <c r="DB14" s="655"/>
      <c r="DC14" s="655"/>
      <c r="DD14" s="634">
        <v>1061309</v>
      </c>
      <c r="DE14" s="629"/>
      <c r="DF14" s="629"/>
      <c r="DG14" s="629"/>
      <c r="DH14" s="629"/>
      <c r="DI14" s="629"/>
      <c r="DJ14" s="629"/>
      <c r="DK14" s="629"/>
      <c r="DL14" s="629"/>
      <c r="DM14" s="629"/>
      <c r="DN14" s="629"/>
      <c r="DO14" s="629"/>
      <c r="DP14" s="630"/>
      <c r="DQ14" s="634">
        <v>242343</v>
      </c>
      <c r="DR14" s="629"/>
      <c r="DS14" s="629"/>
      <c r="DT14" s="629"/>
      <c r="DU14" s="629"/>
      <c r="DV14" s="629"/>
      <c r="DW14" s="629"/>
      <c r="DX14" s="629"/>
      <c r="DY14" s="629"/>
      <c r="DZ14" s="629"/>
      <c r="EA14" s="629"/>
      <c r="EB14" s="629"/>
      <c r="EC14" s="669"/>
    </row>
    <row r="15" spans="2:143" ht="11.25" customHeight="1" x14ac:dyDescent="0.2">
      <c r="B15" s="625" t="s">
        <v>269</v>
      </c>
      <c r="C15" s="626"/>
      <c r="D15" s="626"/>
      <c r="E15" s="626"/>
      <c r="F15" s="626"/>
      <c r="G15" s="626"/>
      <c r="H15" s="626"/>
      <c r="I15" s="626"/>
      <c r="J15" s="626"/>
      <c r="K15" s="626"/>
      <c r="L15" s="626"/>
      <c r="M15" s="626"/>
      <c r="N15" s="626"/>
      <c r="O15" s="626"/>
      <c r="P15" s="626"/>
      <c r="Q15" s="627"/>
      <c r="R15" s="628" t="s">
        <v>131</v>
      </c>
      <c r="S15" s="629"/>
      <c r="T15" s="629"/>
      <c r="U15" s="629"/>
      <c r="V15" s="629"/>
      <c r="W15" s="629"/>
      <c r="X15" s="629"/>
      <c r="Y15" s="630"/>
      <c r="Z15" s="655" t="s">
        <v>131</v>
      </c>
      <c r="AA15" s="655"/>
      <c r="AB15" s="655"/>
      <c r="AC15" s="655"/>
      <c r="AD15" s="656" t="s">
        <v>252</v>
      </c>
      <c r="AE15" s="656"/>
      <c r="AF15" s="656"/>
      <c r="AG15" s="656"/>
      <c r="AH15" s="656"/>
      <c r="AI15" s="656"/>
      <c r="AJ15" s="656"/>
      <c r="AK15" s="656"/>
      <c r="AL15" s="631" t="s">
        <v>131</v>
      </c>
      <c r="AM15" s="632"/>
      <c r="AN15" s="632"/>
      <c r="AO15" s="657"/>
      <c r="AP15" s="625" t="s">
        <v>270</v>
      </c>
      <c r="AQ15" s="626"/>
      <c r="AR15" s="626"/>
      <c r="AS15" s="626"/>
      <c r="AT15" s="626"/>
      <c r="AU15" s="626"/>
      <c r="AV15" s="626"/>
      <c r="AW15" s="626"/>
      <c r="AX15" s="626"/>
      <c r="AY15" s="626"/>
      <c r="AZ15" s="626"/>
      <c r="BA15" s="626"/>
      <c r="BB15" s="626"/>
      <c r="BC15" s="626"/>
      <c r="BD15" s="626"/>
      <c r="BE15" s="626"/>
      <c r="BF15" s="627"/>
      <c r="BG15" s="628">
        <v>16723</v>
      </c>
      <c r="BH15" s="629"/>
      <c r="BI15" s="629"/>
      <c r="BJ15" s="629"/>
      <c r="BK15" s="629"/>
      <c r="BL15" s="629"/>
      <c r="BM15" s="629"/>
      <c r="BN15" s="630"/>
      <c r="BO15" s="655">
        <v>3.8</v>
      </c>
      <c r="BP15" s="655"/>
      <c r="BQ15" s="655"/>
      <c r="BR15" s="655"/>
      <c r="BS15" s="656" t="s">
        <v>252</v>
      </c>
      <c r="BT15" s="656"/>
      <c r="BU15" s="656"/>
      <c r="BV15" s="656"/>
      <c r="BW15" s="656"/>
      <c r="BX15" s="656"/>
      <c r="BY15" s="656"/>
      <c r="BZ15" s="656"/>
      <c r="CA15" s="656"/>
      <c r="CB15" s="714"/>
      <c r="CD15" s="670" t="s">
        <v>271</v>
      </c>
      <c r="CE15" s="667"/>
      <c r="CF15" s="667"/>
      <c r="CG15" s="667"/>
      <c r="CH15" s="667"/>
      <c r="CI15" s="667"/>
      <c r="CJ15" s="667"/>
      <c r="CK15" s="667"/>
      <c r="CL15" s="667"/>
      <c r="CM15" s="667"/>
      <c r="CN15" s="667"/>
      <c r="CO15" s="667"/>
      <c r="CP15" s="667"/>
      <c r="CQ15" s="668"/>
      <c r="CR15" s="628">
        <v>414557</v>
      </c>
      <c r="CS15" s="629"/>
      <c r="CT15" s="629"/>
      <c r="CU15" s="629"/>
      <c r="CV15" s="629"/>
      <c r="CW15" s="629"/>
      <c r="CX15" s="629"/>
      <c r="CY15" s="630"/>
      <c r="CZ15" s="655">
        <v>5</v>
      </c>
      <c r="DA15" s="655"/>
      <c r="DB15" s="655"/>
      <c r="DC15" s="655"/>
      <c r="DD15" s="634">
        <v>12372</v>
      </c>
      <c r="DE15" s="629"/>
      <c r="DF15" s="629"/>
      <c r="DG15" s="629"/>
      <c r="DH15" s="629"/>
      <c r="DI15" s="629"/>
      <c r="DJ15" s="629"/>
      <c r="DK15" s="629"/>
      <c r="DL15" s="629"/>
      <c r="DM15" s="629"/>
      <c r="DN15" s="629"/>
      <c r="DO15" s="629"/>
      <c r="DP15" s="630"/>
      <c r="DQ15" s="634">
        <v>336971</v>
      </c>
      <c r="DR15" s="629"/>
      <c r="DS15" s="629"/>
      <c r="DT15" s="629"/>
      <c r="DU15" s="629"/>
      <c r="DV15" s="629"/>
      <c r="DW15" s="629"/>
      <c r="DX15" s="629"/>
      <c r="DY15" s="629"/>
      <c r="DZ15" s="629"/>
      <c r="EA15" s="629"/>
      <c r="EB15" s="629"/>
      <c r="EC15" s="669"/>
    </row>
    <row r="16" spans="2:143" ht="11.25" customHeight="1" x14ac:dyDescent="0.2">
      <c r="B16" s="625" t="s">
        <v>272</v>
      </c>
      <c r="C16" s="626"/>
      <c r="D16" s="626"/>
      <c r="E16" s="626"/>
      <c r="F16" s="626"/>
      <c r="G16" s="626"/>
      <c r="H16" s="626"/>
      <c r="I16" s="626"/>
      <c r="J16" s="626"/>
      <c r="K16" s="626"/>
      <c r="L16" s="626"/>
      <c r="M16" s="626"/>
      <c r="N16" s="626"/>
      <c r="O16" s="626"/>
      <c r="P16" s="626"/>
      <c r="Q16" s="627"/>
      <c r="R16" s="628">
        <v>3422</v>
      </c>
      <c r="S16" s="629"/>
      <c r="T16" s="629"/>
      <c r="U16" s="629"/>
      <c r="V16" s="629"/>
      <c r="W16" s="629"/>
      <c r="X16" s="629"/>
      <c r="Y16" s="630"/>
      <c r="Z16" s="655">
        <v>0</v>
      </c>
      <c r="AA16" s="655"/>
      <c r="AB16" s="655"/>
      <c r="AC16" s="655"/>
      <c r="AD16" s="656">
        <v>3422</v>
      </c>
      <c r="AE16" s="656"/>
      <c r="AF16" s="656"/>
      <c r="AG16" s="656"/>
      <c r="AH16" s="656"/>
      <c r="AI16" s="656"/>
      <c r="AJ16" s="656"/>
      <c r="AK16" s="656"/>
      <c r="AL16" s="631">
        <v>0.1</v>
      </c>
      <c r="AM16" s="632"/>
      <c r="AN16" s="632"/>
      <c r="AO16" s="657"/>
      <c r="AP16" s="625" t="s">
        <v>273</v>
      </c>
      <c r="AQ16" s="626"/>
      <c r="AR16" s="626"/>
      <c r="AS16" s="626"/>
      <c r="AT16" s="626"/>
      <c r="AU16" s="626"/>
      <c r="AV16" s="626"/>
      <c r="AW16" s="626"/>
      <c r="AX16" s="626"/>
      <c r="AY16" s="626"/>
      <c r="AZ16" s="626"/>
      <c r="BA16" s="626"/>
      <c r="BB16" s="626"/>
      <c r="BC16" s="626"/>
      <c r="BD16" s="626"/>
      <c r="BE16" s="626"/>
      <c r="BF16" s="627"/>
      <c r="BG16" s="628" t="s">
        <v>131</v>
      </c>
      <c r="BH16" s="629"/>
      <c r="BI16" s="629"/>
      <c r="BJ16" s="629"/>
      <c r="BK16" s="629"/>
      <c r="BL16" s="629"/>
      <c r="BM16" s="629"/>
      <c r="BN16" s="630"/>
      <c r="BO16" s="655" t="s">
        <v>131</v>
      </c>
      <c r="BP16" s="655"/>
      <c r="BQ16" s="655"/>
      <c r="BR16" s="655"/>
      <c r="BS16" s="656" t="s">
        <v>131</v>
      </c>
      <c r="BT16" s="656"/>
      <c r="BU16" s="656"/>
      <c r="BV16" s="656"/>
      <c r="BW16" s="656"/>
      <c r="BX16" s="656"/>
      <c r="BY16" s="656"/>
      <c r="BZ16" s="656"/>
      <c r="CA16" s="656"/>
      <c r="CB16" s="714"/>
      <c r="CD16" s="670" t="s">
        <v>274</v>
      </c>
      <c r="CE16" s="667"/>
      <c r="CF16" s="667"/>
      <c r="CG16" s="667"/>
      <c r="CH16" s="667"/>
      <c r="CI16" s="667"/>
      <c r="CJ16" s="667"/>
      <c r="CK16" s="667"/>
      <c r="CL16" s="667"/>
      <c r="CM16" s="667"/>
      <c r="CN16" s="667"/>
      <c r="CO16" s="667"/>
      <c r="CP16" s="667"/>
      <c r="CQ16" s="668"/>
      <c r="CR16" s="628">
        <v>190475</v>
      </c>
      <c r="CS16" s="629"/>
      <c r="CT16" s="629"/>
      <c r="CU16" s="629"/>
      <c r="CV16" s="629"/>
      <c r="CW16" s="629"/>
      <c r="CX16" s="629"/>
      <c r="CY16" s="630"/>
      <c r="CZ16" s="655">
        <v>2.2999999999999998</v>
      </c>
      <c r="DA16" s="655"/>
      <c r="DB16" s="655"/>
      <c r="DC16" s="655"/>
      <c r="DD16" s="634" t="s">
        <v>131</v>
      </c>
      <c r="DE16" s="629"/>
      <c r="DF16" s="629"/>
      <c r="DG16" s="629"/>
      <c r="DH16" s="629"/>
      <c r="DI16" s="629"/>
      <c r="DJ16" s="629"/>
      <c r="DK16" s="629"/>
      <c r="DL16" s="629"/>
      <c r="DM16" s="629"/>
      <c r="DN16" s="629"/>
      <c r="DO16" s="629"/>
      <c r="DP16" s="630"/>
      <c r="DQ16" s="634">
        <v>21624</v>
      </c>
      <c r="DR16" s="629"/>
      <c r="DS16" s="629"/>
      <c r="DT16" s="629"/>
      <c r="DU16" s="629"/>
      <c r="DV16" s="629"/>
      <c r="DW16" s="629"/>
      <c r="DX16" s="629"/>
      <c r="DY16" s="629"/>
      <c r="DZ16" s="629"/>
      <c r="EA16" s="629"/>
      <c r="EB16" s="629"/>
      <c r="EC16" s="669"/>
    </row>
    <row r="17" spans="2:133" ht="11.25" customHeight="1" x14ac:dyDescent="0.2">
      <c r="B17" s="625" t="s">
        <v>275</v>
      </c>
      <c r="C17" s="626"/>
      <c r="D17" s="626"/>
      <c r="E17" s="626"/>
      <c r="F17" s="626"/>
      <c r="G17" s="626"/>
      <c r="H17" s="626"/>
      <c r="I17" s="626"/>
      <c r="J17" s="626"/>
      <c r="K17" s="626"/>
      <c r="L17" s="626"/>
      <c r="M17" s="626"/>
      <c r="N17" s="626"/>
      <c r="O17" s="626"/>
      <c r="P17" s="626"/>
      <c r="Q17" s="627"/>
      <c r="R17" s="628">
        <v>3392</v>
      </c>
      <c r="S17" s="629"/>
      <c r="T17" s="629"/>
      <c r="U17" s="629"/>
      <c r="V17" s="629"/>
      <c r="W17" s="629"/>
      <c r="X17" s="629"/>
      <c r="Y17" s="630"/>
      <c r="Z17" s="655">
        <v>0</v>
      </c>
      <c r="AA17" s="655"/>
      <c r="AB17" s="655"/>
      <c r="AC17" s="655"/>
      <c r="AD17" s="656">
        <v>3392</v>
      </c>
      <c r="AE17" s="656"/>
      <c r="AF17" s="656"/>
      <c r="AG17" s="656"/>
      <c r="AH17" s="656"/>
      <c r="AI17" s="656"/>
      <c r="AJ17" s="656"/>
      <c r="AK17" s="656"/>
      <c r="AL17" s="631">
        <v>0.1</v>
      </c>
      <c r="AM17" s="632"/>
      <c r="AN17" s="632"/>
      <c r="AO17" s="657"/>
      <c r="AP17" s="625" t="s">
        <v>276</v>
      </c>
      <c r="AQ17" s="626"/>
      <c r="AR17" s="626"/>
      <c r="AS17" s="626"/>
      <c r="AT17" s="626"/>
      <c r="AU17" s="626"/>
      <c r="AV17" s="626"/>
      <c r="AW17" s="626"/>
      <c r="AX17" s="626"/>
      <c r="AY17" s="626"/>
      <c r="AZ17" s="626"/>
      <c r="BA17" s="626"/>
      <c r="BB17" s="626"/>
      <c r="BC17" s="626"/>
      <c r="BD17" s="626"/>
      <c r="BE17" s="626"/>
      <c r="BF17" s="627"/>
      <c r="BG17" s="628" t="s">
        <v>178</v>
      </c>
      <c r="BH17" s="629"/>
      <c r="BI17" s="629"/>
      <c r="BJ17" s="629"/>
      <c r="BK17" s="629"/>
      <c r="BL17" s="629"/>
      <c r="BM17" s="629"/>
      <c r="BN17" s="630"/>
      <c r="BO17" s="655" t="s">
        <v>131</v>
      </c>
      <c r="BP17" s="655"/>
      <c r="BQ17" s="655"/>
      <c r="BR17" s="655"/>
      <c r="BS17" s="656" t="s">
        <v>131</v>
      </c>
      <c r="BT17" s="656"/>
      <c r="BU17" s="656"/>
      <c r="BV17" s="656"/>
      <c r="BW17" s="656"/>
      <c r="BX17" s="656"/>
      <c r="BY17" s="656"/>
      <c r="BZ17" s="656"/>
      <c r="CA17" s="656"/>
      <c r="CB17" s="714"/>
      <c r="CD17" s="670" t="s">
        <v>277</v>
      </c>
      <c r="CE17" s="667"/>
      <c r="CF17" s="667"/>
      <c r="CG17" s="667"/>
      <c r="CH17" s="667"/>
      <c r="CI17" s="667"/>
      <c r="CJ17" s="667"/>
      <c r="CK17" s="667"/>
      <c r="CL17" s="667"/>
      <c r="CM17" s="667"/>
      <c r="CN17" s="667"/>
      <c r="CO17" s="667"/>
      <c r="CP17" s="667"/>
      <c r="CQ17" s="668"/>
      <c r="CR17" s="628">
        <v>1149368</v>
      </c>
      <c r="CS17" s="629"/>
      <c r="CT17" s="629"/>
      <c r="CU17" s="629"/>
      <c r="CV17" s="629"/>
      <c r="CW17" s="629"/>
      <c r="CX17" s="629"/>
      <c r="CY17" s="630"/>
      <c r="CZ17" s="655">
        <v>14</v>
      </c>
      <c r="DA17" s="655"/>
      <c r="DB17" s="655"/>
      <c r="DC17" s="655"/>
      <c r="DD17" s="634" t="s">
        <v>131</v>
      </c>
      <c r="DE17" s="629"/>
      <c r="DF17" s="629"/>
      <c r="DG17" s="629"/>
      <c r="DH17" s="629"/>
      <c r="DI17" s="629"/>
      <c r="DJ17" s="629"/>
      <c r="DK17" s="629"/>
      <c r="DL17" s="629"/>
      <c r="DM17" s="629"/>
      <c r="DN17" s="629"/>
      <c r="DO17" s="629"/>
      <c r="DP17" s="630"/>
      <c r="DQ17" s="634">
        <v>1094727</v>
      </c>
      <c r="DR17" s="629"/>
      <c r="DS17" s="629"/>
      <c r="DT17" s="629"/>
      <c r="DU17" s="629"/>
      <c r="DV17" s="629"/>
      <c r="DW17" s="629"/>
      <c r="DX17" s="629"/>
      <c r="DY17" s="629"/>
      <c r="DZ17" s="629"/>
      <c r="EA17" s="629"/>
      <c r="EB17" s="629"/>
      <c r="EC17" s="669"/>
    </row>
    <row r="18" spans="2:133" ht="11.25" customHeight="1" x14ac:dyDescent="0.2">
      <c r="B18" s="625" t="s">
        <v>278</v>
      </c>
      <c r="C18" s="626"/>
      <c r="D18" s="626"/>
      <c r="E18" s="626"/>
      <c r="F18" s="626"/>
      <c r="G18" s="626"/>
      <c r="H18" s="626"/>
      <c r="I18" s="626"/>
      <c r="J18" s="626"/>
      <c r="K18" s="626"/>
      <c r="L18" s="626"/>
      <c r="M18" s="626"/>
      <c r="N18" s="626"/>
      <c r="O18" s="626"/>
      <c r="P18" s="626"/>
      <c r="Q18" s="627"/>
      <c r="R18" s="628">
        <v>3432</v>
      </c>
      <c r="S18" s="629"/>
      <c r="T18" s="629"/>
      <c r="U18" s="629"/>
      <c r="V18" s="629"/>
      <c r="W18" s="629"/>
      <c r="X18" s="629"/>
      <c r="Y18" s="630"/>
      <c r="Z18" s="655">
        <v>0</v>
      </c>
      <c r="AA18" s="655"/>
      <c r="AB18" s="655"/>
      <c r="AC18" s="655"/>
      <c r="AD18" s="656">
        <v>3432</v>
      </c>
      <c r="AE18" s="656"/>
      <c r="AF18" s="656"/>
      <c r="AG18" s="656"/>
      <c r="AH18" s="656"/>
      <c r="AI18" s="656"/>
      <c r="AJ18" s="656"/>
      <c r="AK18" s="656"/>
      <c r="AL18" s="631">
        <v>0.10000000149011612</v>
      </c>
      <c r="AM18" s="632"/>
      <c r="AN18" s="632"/>
      <c r="AO18" s="657"/>
      <c r="AP18" s="625" t="s">
        <v>279</v>
      </c>
      <c r="AQ18" s="626"/>
      <c r="AR18" s="626"/>
      <c r="AS18" s="626"/>
      <c r="AT18" s="626"/>
      <c r="AU18" s="626"/>
      <c r="AV18" s="626"/>
      <c r="AW18" s="626"/>
      <c r="AX18" s="626"/>
      <c r="AY18" s="626"/>
      <c r="AZ18" s="626"/>
      <c r="BA18" s="626"/>
      <c r="BB18" s="626"/>
      <c r="BC18" s="626"/>
      <c r="BD18" s="626"/>
      <c r="BE18" s="626"/>
      <c r="BF18" s="627"/>
      <c r="BG18" s="628" t="s">
        <v>131</v>
      </c>
      <c r="BH18" s="629"/>
      <c r="BI18" s="629"/>
      <c r="BJ18" s="629"/>
      <c r="BK18" s="629"/>
      <c r="BL18" s="629"/>
      <c r="BM18" s="629"/>
      <c r="BN18" s="630"/>
      <c r="BO18" s="655" t="s">
        <v>131</v>
      </c>
      <c r="BP18" s="655"/>
      <c r="BQ18" s="655"/>
      <c r="BR18" s="655"/>
      <c r="BS18" s="656" t="s">
        <v>131</v>
      </c>
      <c r="BT18" s="656"/>
      <c r="BU18" s="656"/>
      <c r="BV18" s="656"/>
      <c r="BW18" s="656"/>
      <c r="BX18" s="656"/>
      <c r="BY18" s="656"/>
      <c r="BZ18" s="656"/>
      <c r="CA18" s="656"/>
      <c r="CB18" s="714"/>
      <c r="CD18" s="670" t="s">
        <v>280</v>
      </c>
      <c r="CE18" s="667"/>
      <c r="CF18" s="667"/>
      <c r="CG18" s="667"/>
      <c r="CH18" s="667"/>
      <c r="CI18" s="667"/>
      <c r="CJ18" s="667"/>
      <c r="CK18" s="667"/>
      <c r="CL18" s="667"/>
      <c r="CM18" s="667"/>
      <c r="CN18" s="667"/>
      <c r="CO18" s="667"/>
      <c r="CP18" s="667"/>
      <c r="CQ18" s="668"/>
      <c r="CR18" s="628" t="s">
        <v>252</v>
      </c>
      <c r="CS18" s="629"/>
      <c r="CT18" s="629"/>
      <c r="CU18" s="629"/>
      <c r="CV18" s="629"/>
      <c r="CW18" s="629"/>
      <c r="CX18" s="629"/>
      <c r="CY18" s="630"/>
      <c r="CZ18" s="655" t="s">
        <v>131</v>
      </c>
      <c r="DA18" s="655"/>
      <c r="DB18" s="655"/>
      <c r="DC18" s="655"/>
      <c r="DD18" s="634" t="s">
        <v>131</v>
      </c>
      <c r="DE18" s="629"/>
      <c r="DF18" s="629"/>
      <c r="DG18" s="629"/>
      <c r="DH18" s="629"/>
      <c r="DI18" s="629"/>
      <c r="DJ18" s="629"/>
      <c r="DK18" s="629"/>
      <c r="DL18" s="629"/>
      <c r="DM18" s="629"/>
      <c r="DN18" s="629"/>
      <c r="DO18" s="629"/>
      <c r="DP18" s="630"/>
      <c r="DQ18" s="634" t="s">
        <v>252</v>
      </c>
      <c r="DR18" s="629"/>
      <c r="DS18" s="629"/>
      <c r="DT18" s="629"/>
      <c r="DU18" s="629"/>
      <c r="DV18" s="629"/>
      <c r="DW18" s="629"/>
      <c r="DX18" s="629"/>
      <c r="DY18" s="629"/>
      <c r="DZ18" s="629"/>
      <c r="EA18" s="629"/>
      <c r="EB18" s="629"/>
      <c r="EC18" s="669"/>
    </row>
    <row r="19" spans="2:133" ht="11.25" customHeight="1" x14ac:dyDescent="0.2">
      <c r="B19" s="625" t="s">
        <v>281</v>
      </c>
      <c r="C19" s="626"/>
      <c r="D19" s="626"/>
      <c r="E19" s="626"/>
      <c r="F19" s="626"/>
      <c r="G19" s="626"/>
      <c r="H19" s="626"/>
      <c r="I19" s="626"/>
      <c r="J19" s="626"/>
      <c r="K19" s="626"/>
      <c r="L19" s="626"/>
      <c r="M19" s="626"/>
      <c r="N19" s="626"/>
      <c r="O19" s="626"/>
      <c r="P19" s="626"/>
      <c r="Q19" s="627"/>
      <c r="R19" s="628">
        <v>923</v>
      </c>
      <c r="S19" s="629"/>
      <c r="T19" s="629"/>
      <c r="U19" s="629"/>
      <c r="V19" s="629"/>
      <c r="W19" s="629"/>
      <c r="X19" s="629"/>
      <c r="Y19" s="630"/>
      <c r="Z19" s="655">
        <v>0</v>
      </c>
      <c r="AA19" s="655"/>
      <c r="AB19" s="655"/>
      <c r="AC19" s="655"/>
      <c r="AD19" s="656">
        <v>923</v>
      </c>
      <c r="AE19" s="656"/>
      <c r="AF19" s="656"/>
      <c r="AG19" s="656"/>
      <c r="AH19" s="656"/>
      <c r="AI19" s="656"/>
      <c r="AJ19" s="656"/>
      <c r="AK19" s="656"/>
      <c r="AL19" s="631">
        <v>0</v>
      </c>
      <c r="AM19" s="632"/>
      <c r="AN19" s="632"/>
      <c r="AO19" s="657"/>
      <c r="AP19" s="625" t="s">
        <v>282</v>
      </c>
      <c r="AQ19" s="626"/>
      <c r="AR19" s="626"/>
      <c r="AS19" s="626"/>
      <c r="AT19" s="626"/>
      <c r="AU19" s="626"/>
      <c r="AV19" s="626"/>
      <c r="AW19" s="626"/>
      <c r="AX19" s="626"/>
      <c r="AY19" s="626"/>
      <c r="AZ19" s="626"/>
      <c r="BA19" s="626"/>
      <c r="BB19" s="626"/>
      <c r="BC19" s="626"/>
      <c r="BD19" s="626"/>
      <c r="BE19" s="626"/>
      <c r="BF19" s="627"/>
      <c r="BG19" s="628">
        <v>162</v>
      </c>
      <c r="BH19" s="629"/>
      <c r="BI19" s="629"/>
      <c r="BJ19" s="629"/>
      <c r="BK19" s="629"/>
      <c r="BL19" s="629"/>
      <c r="BM19" s="629"/>
      <c r="BN19" s="630"/>
      <c r="BO19" s="655">
        <v>0</v>
      </c>
      <c r="BP19" s="655"/>
      <c r="BQ19" s="655"/>
      <c r="BR19" s="655"/>
      <c r="BS19" s="656" t="s">
        <v>252</v>
      </c>
      <c r="BT19" s="656"/>
      <c r="BU19" s="656"/>
      <c r="BV19" s="656"/>
      <c r="BW19" s="656"/>
      <c r="BX19" s="656"/>
      <c r="BY19" s="656"/>
      <c r="BZ19" s="656"/>
      <c r="CA19" s="656"/>
      <c r="CB19" s="714"/>
      <c r="CD19" s="670" t="s">
        <v>283</v>
      </c>
      <c r="CE19" s="667"/>
      <c r="CF19" s="667"/>
      <c r="CG19" s="667"/>
      <c r="CH19" s="667"/>
      <c r="CI19" s="667"/>
      <c r="CJ19" s="667"/>
      <c r="CK19" s="667"/>
      <c r="CL19" s="667"/>
      <c r="CM19" s="667"/>
      <c r="CN19" s="667"/>
      <c r="CO19" s="667"/>
      <c r="CP19" s="667"/>
      <c r="CQ19" s="668"/>
      <c r="CR19" s="628" t="s">
        <v>252</v>
      </c>
      <c r="CS19" s="629"/>
      <c r="CT19" s="629"/>
      <c r="CU19" s="629"/>
      <c r="CV19" s="629"/>
      <c r="CW19" s="629"/>
      <c r="CX19" s="629"/>
      <c r="CY19" s="630"/>
      <c r="CZ19" s="655" t="s">
        <v>252</v>
      </c>
      <c r="DA19" s="655"/>
      <c r="DB19" s="655"/>
      <c r="DC19" s="655"/>
      <c r="DD19" s="634" t="s">
        <v>131</v>
      </c>
      <c r="DE19" s="629"/>
      <c r="DF19" s="629"/>
      <c r="DG19" s="629"/>
      <c r="DH19" s="629"/>
      <c r="DI19" s="629"/>
      <c r="DJ19" s="629"/>
      <c r="DK19" s="629"/>
      <c r="DL19" s="629"/>
      <c r="DM19" s="629"/>
      <c r="DN19" s="629"/>
      <c r="DO19" s="629"/>
      <c r="DP19" s="630"/>
      <c r="DQ19" s="634" t="s">
        <v>131</v>
      </c>
      <c r="DR19" s="629"/>
      <c r="DS19" s="629"/>
      <c r="DT19" s="629"/>
      <c r="DU19" s="629"/>
      <c r="DV19" s="629"/>
      <c r="DW19" s="629"/>
      <c r="DX19" s="629"/>
      <c r="DY19" s="629"/>
      <c r="DZ19" s="629"/>
      <c r="EA19" s="629"/>
      <c r="EB19" s="629"/>
      <c r="EC19" s="669"/>
    </row>
    <row r="20" spans="2:133" ht="11.25" customHeight="1" x14ac:dyDescent="0.2">
      <c r="B20" s="625" t="s">
        <v>284</v>
      </c>
      <c r="C20" s="626"/>
      <c r="D20" s="626"/>
      <c r="E20" s="626"/>
      <c r="F20" s="626"/>
      <c r="G20" s="626"/>
      <c r="H20" s="626"/>
      <c r="I20" s="626"/>
      <c r="J20" s="626"/>
      <c r="K20" s="626"/>
      <c r="L20" s="626"/>
      <c r="M20" s="626"/>
      <c r="N20" s="626"/>
      <c r="O20" s="626"/>
      <c r="P20" s="626"/>
      <c r="Q20" s="627"/>
      <c r="R20" s="628">
        <v>1175</v>
      </c>
      <c r="S20" s="629"/>
      <c r="T20" s="629"/>
      <c r="U20" s="629"/>
      <c r="V20" s="629"/>
      <c r="W20" s="629"/>
      <c r="X20" s="629"/>
      <c r="Y20" s="630"/>
      <c r="Z20" s="655">
        <v>0</v>
      </c>
      <c r="AA20" s="655"/>
      <c r="AB20" s="655"/>
      <c r="AC20" s="655"/>
      <c r="AD20" s="656">
        <v>1175</v>
      </c>
      <c r="AE20" s="656"/>
      <c r="AF20" s="656"/>
      <c r="AG20" s="656"/>
      <c r="AH20" s="656"/>
      <c r="AI20" s="656"/>
      <c r="AJ20" s="656"/>
      <c r="AK20" s="656"/>
      <c r="AL20" s="631">
        <v>0</v>
      </c>
      <c r="AM20" s="632"/>
      <c r="AN20" s="632"/>
      <c r="AO20" s="657"/>
      <c r="AP20" s="625" t="s">
        <v>285</v>
      </c>
      <c r="AQ20" s="626"/>
      <c r="AR20" s="626"/>
      <c r="AS20" s="626"/>
      <c r="AT20" s="626"/>
      <c r="AU20" s="626"/>
      <c r="AV20" s="626"/>
      <c r="AW20" s="626"/>
      <c r="AX20" s="626"/>
      <c r="AY20" s="626"/>
      <c r="AZ20" s="626"/>
      <c r="BA20" s="626"/>
      <c r="BB20" s="626"/>
      <c r="BC20" s="626"/>
      <c r="BD20" s="626"/>
      <c r="BE20" s="626"/>
      <c r="BF20" s="627"/>
      <c r="BG20" s="628">
        <v>162</v>
      </c>
      <c r="BH20" s="629"/>
      <c r="BI20" s="629"/>
      <c r="BJ20" s="629"/>
      <c r="BK20" s="629"/>
      <c r="BL20" s="629"/>
      <c r="BM20" s="629"/>
      <c r="BN20" s="630"/>
      <c r="BO20" s="655">
        <v>0</v>
      </c>
      <c r="BP20" s="655"/>
      <c r="BQ20" s="655"/>
      <c r="BR20" s="655"/>
      <c r="BS20" s="656" t="s">
        <v>131</v>
      </c>
      <c r="BT20" s="656"/>
      <c r="BU20" s="656"/>
      <c r="BV20" s="656"/>
      <c r="BW20" s="656"/>
      <c r="BX20" s="656"/>
      <c r="BY20" s="656"/>
      <c r="BZ20" s="656"/>
      <c r="CA20" s="656"/>
      <c r="CB20" s="714"/>
      <c r="CD20" s="670" t="s">
        <v>286</v>
      </c>
      <c r="CE20" s="667"/>
      <c r="CF20" s="667"/>
      <c r="CG20" s="667"/>
      <c r="CH20" s="667"/>
      <c r="CI20" s="667"/>
      <c r="CJ20" s="667"/>
      <c r="CK20" s="667"/>
      <c r="CL20" s="667"/>
      <c r="CM20" s="667"/>
      <c r="CN20" s="667"/>
      <c r="CO20" s="667"/>
      <c r="CP20" s="667"/>
      <c r="CQ20" s="668"/>
      <c r="CR20" s="628">
        <v>8235195</v>
      </c>
      <c r="CS20" s="629"/>
      <c r="CT20" s="629"/>
      <c r="CU20" s="629"/>
      <c r="CV20" s="629"/>
      <c r="CW20" s="629"/>
      <c r="CX20" s="629"/>
      <c r="CY20" s="630"/>
      <c r="CZ20" s="655">
        <v>100</v>
      </c>
      <c r="DA20" s="655"/>
      <c r="DB20" s="655"/>
      <c r="DC20" s="655"/>
      <c r="DD20" s="634">
        <v>1984305</v>
      </c>
      <c r="DE20" s="629"/>
      <c r="DF20" s="629"/>
      <c r="DG20" s="629"/>
      <c r="DH20" s="629"/>
      <c r="DI20" s="629"/>
      <c r="DJ20" s="629"/>
      <c r="DK20" s="629"/>
      <c r="DL20" s="629"/>
      <c r="DM20" s="629"/>
      <c r="DN20" s="629"/>
      <c r="DO20" s="629"/>
      <c r="DP20" s="630"/>
      <c r="DQ20" s="634">
        <v>4653295</v>
      </c>
      <c r="DR20" s="629"/>
      <c r="DS20" s="629"/>
      <c r="DT20" s="629"/>
      <c r="DU20" s="629"/>
      <c r="DV20" s="629"/>
      <c r="DW20" s="629"/>
      <c r="DX20" s="629"/>
      <c r="DY20" s="629"/>
      <c r="DZ20" s="629"/>
      <c r="EA20" s="629"/>
      <c r="EB20" s="629"/>
      <c r="EC20" s="669"/>
    </row>
    <row r="21" spans="2:133" ht="11.25" customHeight="1" x14ac:dyDescent="0.2">
      <c r="B21" s="625" t="s">
        <v>287</v>
      </c>
      <c r="C21" s="626"/>
      <c r="D21" s="626"/>
      <c r="E21" s="626"/>
      <c r="F21" s="626"/>
      <c r="G21" s="626"/>
      <c r="H21" s="626"/>
      <c r="I21" s="626"/>
      <c r="J21" s="626"/>
      <c r="K21" s="626"/>
      <c r="L21" s="626"/>
      <c r="M21" s="626"/>
      <c r="N21" s="626"/>
      <c r="O21" s="626"/>
      <c r="P21" s="626"/>
      <c r="Q21" s="627"/>
      <c r="R21" s="628">
        <v>290</v>
      </c>
      <c r="S21" s="629"/>
      <c r="T21" s="629"/>
      <c r="U21" s="629"/>
      <c r="V21" s="629"/>
      <c r="W21" s="629"/>
      <c r="X21" s="629"/>
      <c r="Y21" s="630"/>
      <c r="Z21" s="655">
        <v>0</v>
      </c>
      <c r="AA21" s="655"/>
      <c r="AB21" s="655"/>
      <c r="AC21" s="655"/>
      <c r="AD21" s="656">
        <v>290</v>
      </c>
      <c r="AE21" s="656"/>
      <c r="AF21" s="656"/>
      <c r="AG21" s="656"/>
      <c r="AH21" s="656"/>
      <c r="AI21" s="656"/>
      <c r="AJ21" s="656"/>
      <c r="AK21" s="656"/>
      <c r="AL21" s="631">
        <v>0</v>
      </c>
      <c r="AM21" s="632"/>
      <c r="AN21" s="632"/>
      <c r="AO21" s="657"/>
      <c r="AP21" s="721" t="s">
        <v>288</v>
      </c>
      <c r="AQ21" s="728"/>
      <c r="AR21" s="728"/>
      <c r="AS21" s="728"/>
      <c r="AT21" s="728"/>
      <c r="AU21" s="728"/>
      <c r="AV21" s="728"/>
      <c r="AW21" s="728"/>
      <c r="AX21" s="728"/>
      <c r="AY21" s="728"/>
      <c r="AZ21" s="728"/>
      <c r="BA21" s="728"/>
      <c r="BB21" s="728"/>
      <c r="BC21" s="728"/>
      <c r="BD21" s="728"/>
      <c r="BE21" s="728"/>
      <c r="BF21" s="723"/>
      <c r="BG21" s="628">
        <v>162</v>
      </c>
      <c r="BH21" s="629"/>
      <c r="BI21" s="629"/>
      <c r="BJ21" s="629"/>
      <c r="BK21" s="629"/>
      <c r="BL21" s="629"/>
      <c r="BM21" s="629"/>
      <c r="BN21" s="630"/>
      <c r="BO21" s="655">
        <v>0</v>
      </c>
      <c r="BP21" s="655"/>
      <c r="BQ21" s="655"/>
      <c r="BR21" s="655"/>
      <c r="BS21" s="656" t="s">
        <v>252</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289</v>
      </c>
      <c r="C22" s="692"/>
      <c r="D22" s="692"/>
      <c r="E22" s="692"/>
      <c r="F22" s="692"/>
      <c r="G22" s="692"/>
      <c r="H22" s="692"/>
      <c r="I22" s="692"/>
      <c r="J22" s="692"/>
      <c r="K22" s="692"/>
      <c r="L22" s="692"/>
      <c r="M22" s="692"/>
      <c r="N22" s="692"/>
      <c r="O22" s="692"/>
      <c r="P22" s="692"/>
      <c r="Q22" s="693"/>
      <c r="R22" s="628">
        <v>1044</v>
      </c>
      <c r="S22" s="629"/>
      <c r="T22" s="629"/>
      <c r="U22" s="629"/>
      <c r="V22" s="629"/>
      <c r="W22" s="629"/>
      <c r="X22" s="629"/>
      <c r="Y22" s="630"/>
      <c r="Z22" s="655">
        <v>0</v>
      </c>
      <c r="AA22" s="655"/>
      <c r="AB22" s="655"/>
      <c r="AC22" s="655"/>
      <c r="AD22" s="656">
        <v>1044</v>
      </c>
      <c r="AE22" s="656"/>
      <c r="AF22" s="656"/>
      <c r="AG22" s="656"/>
      <c r="AH22" s="656"/>
      <c r="AI22" s="656"/>
      <c r="AJ22" s="656"/>
      <c r="AK22" s="656"/>
      <c r="AL22" s="631">
        <v>0</v>
      </c>
      <c r="AM22" s="632"/>
      <c r="AN22" s="632"/>
      <c r="AO22" s="657"/>
      <c r="AP22" s="721" t="s">
        <v>290</v>
      </c>
      <c r="AQ22" s="728"/>
      <c r="AR22" s="728"/>
      <c r="AS22" s="728"/>
      <c r="AT22" s="728"/>
      <c r="AU22" s="728"/>
      <c r="AV22" s="728"/>
      <c r="AW22" s="728"/>
      <c r="AX22" s="728"/>
      <c r="AY22" s="728"/>
      <c r="AZ22" s="728"/>
      <c r="BA22" s="728"/>
      <c r="BB22" s="728"/>
      <c r="BC22" s="728"/>
      <c r="BD22" s="728"/>
      <c r="BE22" s="728"/>
      <c r="BF22" s="723"/>
      <c r="BG22" s="628" t="s">
        <v>131</v>
      </c>
      <c r="BH22" s="629"/>
      <c r="BI22" s="629"/>
      <c r="BJ22" s="629"/>
      <c r="BK22" s="629"/>
      <c r="BL22" s="629"/>
      <c r="BM22" s="629"/>
      <c r="BN22" s="630"/>
      <c r="BO22" s="655" t="s">
        <v>131</v>
      </c>
      <c r="BP22" s="655"/>
      <c r="BQ22" s="655"/>
      <c r="BR22" s="655"/>
      <c r="BS22" s="656" t="s">
        <v>252</v>
      </c>
      <c r="BT22" s="656"/>
      <c r="BU22" s="656"/>
      <c r="BV22" s="656"/>
      <c r="BW22" s="656"/>
      <c r="BX22" s="656"/>
      <c r="BY22" s="656"/>
      <c r="BZ22" s="656"/>
      <c r="CA22" s="656"/>
      <c r="CB22" s="714"/>
      <c r="CD22" s="730" t="s">
        <v>291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292</v>
      </c>
      <c r="C23" s="626"/>
      <c r="D23" s="626"/>
      <c r="E23" s="626"/>
      <c r="F23" s="626"/>
      <c r="G23" s="626"/>
      <c r="H23" s="626"/>
      <c r="I23" s="626"/>
      <c r="J23" s="626"/>
      <c r="K23" s="626"/>
      <c r="L23" s="626"/>
      <c r="M23" s="626"/>
      <c r="N23" s="626"/>
      <c r="O23" s="626"/>
      <c r="P23" s="626"/>
      <c r="Q23" s="627"/>
      <c r="R23" s="628">
        <v>3686257</v>
      </c>
      <c r="S23" s="629"/>
      <c r="T23" s="629"/>
      <c r="U23" s="629"/>
      <c r="V23" s="629"/>
      <c r="W23" s="629"/>
      <c r="X23" s="629"/>
      <c r="Y23" s="630"/>
      <c r="Z23" s="655">
        <v>43.6</v>
      </c>
      <c r="AA23" s="655"/>
      <c r="AB23" s="655"/>
      <c r="AC23" s="655"/>
      <c r="AD23" s="656">
        <v>3309885</v>
      </c>
      <c r="AE23" s="656"/>
      <c r="AF23" s="656"/>
      <c r="AG23" s="656"/>
      <c r="AH23" s="656"/>
      <c r="AI23" s="656"/>
      <c r="AJ23" s="656"/>
      <c r="AK23" s="656"/>
      <c r="AL23" s="631">
        <v>83.1</v>
      </c>
      <c r="AM23" s="632"/>
      <c r="AN23" s="632"/>
      <c r="AO23" s="657"/>
      <c r="AP23" s="721" t="s">
        <v>293</v>
      </c>
      <c r="AQ23" s="728"/>
      <c r="AR23" s="728"/>
      <c r="AS23" s="728"/>
      <c r="AT23" s="728"/>
      <c r="AU23" s="728"/>
      <c r="AV23" s="728"/>
      <c r="AW23" s="728"/>
      <c r="AX23" s="728"/>
      <c r="AY23" s="728"/>
      <c r="AZ23" s="728"/>
      <c r="BA23" s="728"/>
      <c r="BB23" s="728"/>
      <c r="BC23" s="728"/>
      <c r="BD23" s="728"/>
      <c r="BE23" s="728"/>
      <c r="BF23" s="723"/>
      <c r="BG23" s="628" t="s">
        <v>131</v>
      </c>
      <c r="BH23" s="629"/>
      <c r="BI23" s="629"/>
      <c r="BJ23" s="629"/>
      <c r="BK23" s="629"/>
      <c r="BL23" s="629"/>
      <c r="BM23" s="629"/>
      <c r="BN23" s="630"/>
      <c r="BO23" s="655" t="s">
        <v>131</v>
      </c>
      <c r="BP23" s="655"/>
      <c r="BQ23" s="655"/>
      <c r="BR23" s="655"/>
      <c r="BS23" s="656" t="s">
        <v>131</v>
      </c>
      <c r="BT23" s="656"/>
      <c r="BU23" s="656"/>
      <c r="BV23" s="656"/>
      <c r="BW23" s="656"/>
      <c r="BX23" s="656"/>
      <c r="BY23" s="656"/>
      <c r="BZ23" s="656"/>
      <c r="CA23" s="656"/>
      <c r="CB23" s="714"/>
      <c r="CD23" s="730" t="s">
        <v>232</v>
      </c>
      <c r="CE23" s="731"/>
      <c r="CF23" s="731"/>
      <c r="CG23" s="731"/>
      <c r="CH23" s="731"/>
      <c r="CI23" s="731"/>
      <c r="CJ23" s="731"/>
      <c r="CK23" s="731"/>
      <c r="CL23" s="731"/>
      <c r="CM23" s="731"/>
      <c r="CN23" s="731"/>
      <c r="CO23" s="731"/>
      <c r="CP23" s="731"/>
      <c r="CQ23" s="732"/>
      <c r="CR23" s="730" t="s">
        <v>294</v>
      </c>
      <c r="CS23" s="731"/>
      <c r="CT23" s="731"/>
      <c r="CU23" s="731"/>
      <c r="CV23" s="731"/>
      <c r="CW23" s="731"/>
      <c r="CX23" s="731"/>
      <c r="CY23" s="732"/>
      <c r="CZ23" s="730" t="s">
        <v>295</v>
      </c>
      <c r="DA23" s="731"/>
      <c r="DB23" s="731"/>
      <c r="DC23" s="732"/>
      <c r="DD23" s="730" t="s">
        <v>296</v>
      </c>
      <c r="DE23" s="731"/>
      <c r="DF23" s="731"/>
      <c r="DG23" s="731"/>
      <c r="DH23" s="731"/>
      <c r="DI23" s="731"/>
      <c r="DJ23" s="731"/>
      <c r="DK23" s="732"/>
      <c r="DL23" s="739" t="s">
        <v>297</v>
      </c>
      <c r="DM23" s="740"/>
      <c r="DN23" s="740"/>
      <c r="DO23" s="740"/>
      <c r="DP23" s="740"/>
      <c r="DQ23" s="740"/>
      <c r="DR23" s="740"/>
      <c r="DS23" s="740"/>
      <c r="DT23" s="740"/>
      <c r="DU23" s="740"/>
      <c r="DV23" s="741"/>
      <c r="DW23" s="730" t="s">
        <v>298</v>
      </c>
      <c r="DX23" s="731"/>
      <c r="DY23" s="731"/>
      <c r="DZ23" s="731"/>
      <c r="EA23" s="731"/>
      <c r="EB23" s="731"/>
      <c r="EC23" s="732"/>
    </row>
    <row r="24" spans="2:133" ht="11.25" customHeight="1" x14ac:dyDescent="0.2">
      <c r="B24" s="625" t="s">
        <v>299</v>
      </c>
      <c r="C24" s="626"/>
      <c r="D24" s="626"/>
      <c r="E24" s="626"/>
      <c r="F24" s="626"/>
      <c r="G24" s="626"/>
      <c r="H24" s="626"/>
      <c r="I24" s="626"/>
      <c r="J24" s="626"/>
      <c r="K24" s="626"/>
      <c r="L24" s="626"/>
      <c r="M24" s="626"/>
      <c r="N24" s="626"/>
      <c r="O24" s="626"/>
      <c r="P24" s="626"/>
      <c r="Q24" s="627"/>
      <c r="R24" s="628">
        <v>3309885</v>
      </c>
      <c r="S24" s="629"/>
      <c r="T24" s="629"/>
      <c r="U24" s="629"/>
      <c r="V24" s="629"/>
      <c r="W24" s="629"/>
      <c r="X24" s="629"/>
      <c r="Y24" s="630"/>
      <c r="Z24" s="655">
        <v>39.1</v>
      </c>
      <c r="AA24" s="655"/>
      <c r="AB24" s="655"/>
      <c r="AC24" s="655"/>
      <c r="AD24" s="656">
        <v>3309885</v>
      </c>
      <c r="AE24" s="656"/>
      <c r="AF24" s="656"/>
      <c r="AG24" s="656"/>
      <c r="AH24" s="656"/>
      <c r="AI24" s="656"/>
      <c r="AJ24" s="656"/>
      <c r="AK24" s="656"/>
      <c r="AL24" s="631">
        <v>83.1</v>
      </c>
      <c r="AM24" s="632"/>
      <c r="AN24" s="632"/>
      <c r="AO24" s="657"/>
      <c r="AP24" s="721" t="s">
        <v>300</v>
      </c>
      <c r="AQ24" s="728"/>
      <c r="AR24" s="728"/>
      <c r="AS24" s="728"/>
      <c r="AT24" s="728"/>
      <c r="AU24" s="728"/>
      <c r="AV24" s="728"/>
      <c r="AW24" s="728"/>
      <c r="AX24" s="728"/>
      <c r="AY24" s="728"/>
      <c r="AZ24" s="728"/>
      <c r="BA24" s="728"/>
      <c r="BB24" s="728"/>
      <c r="BC24" s="728"/>
      <c r="BD24" s="728"/>
      <c r="BE24" s="728"/>
      <c r="BF24" s="723"/>
      <c r="BG24" s="628" t="s">
        <v>252</v>
      </c>
      <c r="BH24" s="629"/>
      <c r="BI24" s="629"/>
      <c r="BJ24" s="629"/>
      <c r="BK24" s="629"/>
      <c r="BL24" s="629"/>
      <c r="BM24" s="629"/>
      <c r="BN24" s="630"/>
      <c r="BO24" s="655" t="s">
        <v>252</v>
      </c>
      <c r="BP24" s="655"/>
      <c r="BQ24" s="655"/>
      <c r="BR24" s="655"/>
      <c r="BS24" s="656" t="s">
        <v>131</v>
      </c>
      <c r="BT24" s="656"/>
      <c r="BU24" s="656"/>
      <c r="BV24" s="656"/>
      <c r="BW24" s="656"/>
      <c r="BX24" s="656"/>
      <c r="BY24" s="656"/>
      <c r="BZ24" s="656"/>
      <c r="CA24" s="656"/>
      <c r="CB24" s="714"/>
      <c r="CD24" s="684" t="s">
        <v>301</v>
      </c>
      <c r="CE24" s="685"/>
      <c r="CF24" s="685"/>
      <c r="CG24" s="685"/>
      <c r="CH24" s="685"/>
      <c r="CI24" s="685"/>
      <c r="CJ24" s="685"/>
      <c r="CK24" s="685"/>
      <c r="CL24" s="685"/>
      <c r="CM24" s="685"/>
      <c r="CN24" s="685"/>
      <c r="CO24" s="685"/>
      <c r="CP24" s="685"/>
      <c r="CQ24" s="686"/>
      <c r="CR24" s="681">
        <v>2562967</v>
      </c>
      <c r="CS24" s="682"/>
      <c r="CT24" s="682"/>
      <c r="CU24" s="682"/>
      <c r="CV24" s="682"/>
      <c r="CW24" s="682"/>
      <c r="CX24" s="682"/>
      <c r="CY24" s="725"/>
      <c r="CZ24" s="726">
        <v>31.1</v>
      </c>
      <c r="DA24" s="699"/>
      <c r="DB24" s="699"/>
      <c r="DC24" s="729"/>
      <c r="DD24" s="724">
        <v>2069729</v>
      </c>
      <c r="DE24" s="682"/>
      <c r="DF24" s="682"/>
      <c r="DG24" s="682"/>
      <c r="DH24" s="682"/>
      <c r="DI24" s="682"/>
      <c r="DJ24" s="682"/>
      <c r="DK24" s="725"/>
      <c r="DL24" s="724">
        <v>1990233</v>
      </c>
      <c r="DM24" s="682"/>
      <c r="DN24" s="682"/>
      <c r="DO24" s="682"/>
      <c r="DP24" s="682"/>
      <c r="DQ24" s="682"/>
      <c r="DR24" s="682"/>
      <c r="DS24" s="682"/>
      <c r="DT24" s="682"/>
      <c r="DU24" s="682"/>
      <c r="DV24" s="725"/>
      <c r="DW24" s="726">
        <v>48.9</v>
      </c>
      <c r="DX24" s="699"/>
      <c r="DY24" s="699"/>
      <c r="DZ24" s="699"/>
      <c r="EA24" s="699"/>
      <c r="EB24" s="699"/>
      <c r="EC24" s="727"/>
    </row>
    <row r="25" spans="2:133" ht="11.25" customHeight="1" x14ac:dyDescent="0.2">
      <c r="B25" s="625" t="s">
        <v>302</v>
      </c>
      <c r="C25" s="626"/>
      <c r="D25" s="626"/>
      <c r="E25" s="626"/>
      <c r="F25" s="626"/>
      <c r="G25" s="626"/>
      <c r="H25" s="626"/>
      <c r="I25" s="626"/>
      <c r="J25" s="626"/>
      <c r="K25" s="626"/>
      <c r="L25" s="626"/>
      <c r="M25" s="626"/>
      <c r="N25" s="626"/>
      <c r="O25" s="626"/>
      <c r="P25" s="626"/>
      <c r="Q25" s="627"/>
      <c r="R25" s="628">
        <v>376372</v>
      </c>
      <c r="S25" s="629"/>
      <c r="T25" s="629"/>
      <c r="U25" s="629"/>
      <c r="V25" s="629"/>
      <c r="W25" s="629"/>
      <c r="X25" s="629"/>
      <c r="Y25" s="630"/>
      <c r="Z25" s="655">
        <v>4.4000000000000004</v>
      </c>
      <c r="AA25" s="655"/>
      <c r="AB25" s="655"/>
      <c r="AC25" s="655"/>
      <c r="AD25" s="656" t="s">
        <v>131</v>
      </c>
      <c r="AE25" s="656"/>
      <c r="AF25" s="656"/>
      <c r="AG25" s="656"/>
      <c r="AH25" s="656"/>
      <c r="AI25" s="656"/>
      <c r="AJ25" s="656"/>
      <c r="AK25" s="656"/>
      <c r="AL25" s="631" t="s">
        <v>131</v>
      </c>
      <c r="AM25" s="632"/>
      <c r="AN25" s="632"/>
      <c r="AO25" s="657"/>
      <c r="AP25" s="721" t="s">
        <v>303</v>
      </c>
      <c r="AQ25" s="728"/>
      <c r="AR25" s="728"/>
      <c r="AS25" s="728"/>
      <c r="AT25" s="728"/>
      <c r="AU25" s="728"/>
      <c r="AV25" s="728"/>
      <c r="AW25" s="728"/>
      <c r="AX25" s="728"/>
      <c r="AY25" s="728"/>
      <c r="AZ25" s="728"/>
      <c r="BA25" s="728"/>
      <c r="BB25" s="728"/>
      <c r="BC25" s="728"/>
      <c r="BD25" s="728"/>
      <c r="BE25" s="728"/>
      <c r="BF25" s="723"/>
      <c r="BG25" s="628" t="s">
        <v>252</v>
      </c>
      <c r="BH25" s="629"/>
      <c r="BI25" s="629"/>
      <c r="BJ25" s="629"/>
      <c r="BK25" s="629"/>
      <c r="BL25" s="629"/>
      <c r="BM25" s="629"/>
      <c r="BN25" s="630"/>
      <c r="BO25" s="655" t="s">
        <v>131</v>
      </c>
      <c r="BP25" s="655"/>
      <c r="BQ25" s="655"/>
      <c r="BR25" s="655"/>
      <c r="BS25" s="656" t="s">
        <v>131</v>
      </c>
      <c r="BT25" s="656"/>
      <c r="BU25" s="656"/>
      <c r="BV25" s="656"/>
      <c r="BW25" s="656"/>
      <c r="BX25" s="656"/>
      <c r="BY25" s="656"/>
      <c r="BZ25" s="656"/>
      <c r="CA25" s="656"/>
      <c r="CB25" s="714"/>
      <c r="CD25" s="670" t="s">
        <v>304</v>
      </c>
      <c r="CE25" s="667"/>
      <c r="CF25" s="667"/>
      <c r="CG25" s="667"/>
      <c r="CH25" s="667"/>
      <c r="CI25" s="667"/>
      <c r="CJ25" s="667"/>
      <c r="CK25" s="667"/>
      <c r="CL25" s="667"/>
      <c r="CM25" s="667"/>
      <c r="CN25" s="667"/>
      <c r="CO25" s="667"/>
      <c r="CP25" s="667"/>
      <c r="CQ25" s="668"/>
      <c r="CR25" s="628">
        <v>907329</v>
      </c>
      <c r="CS25" s="639"/>
      <c r="CT25" s="639"/>
      <c r="CU25" s="639"/>
      <c r="CV25" s="639"/>
      <c r="CW25" s="639"/>
      <c r="CX25" s="639"/>
      <c r="CY25" s="640"/>
      <c r="CZ25" s="631">
        <v>11</v>
      </c>
      <c r="DA25" s="641"/>
      <c r="DB25" s="641"/>
      <c r="DC25" s="642"/>
      <c r="DD25" s="634">
        <v>779323</v>
      </c>
      <c r="DE25" s="639"/>
      <c r="DF25" s="639"/>
      <c r="DG25" s="639"/>
      <c r="DH25" s="639"/>
      <c r="DI25" s="639"/>
      <c r="DJ25" s="639"/>
      <c r="DK25" s="640"/>
      <c r="DL25" s="634">
        <v>710655</v>
      </c>
      <c r="DM25" s="639"/>
      <c r="DN25" s="639"/>
      <c r="DO25" s="639"/>
      <c r="DP25" s="639"/>
      <c r="DQ25" s="639"/>
      <c r="DR25" s="639"/>
      <c r="DS25" s="639"/>
      <c r="DT25" s="639"/>
      <c r="DU25" s="639"/>
      <c r="DV25" s="640"/>
      <c r="DW25" s="631">
        <v>17.5</v>
      </c>
      <c r="DX25" s="641"/>
      <c r="DY25" s="641"/>
      <c r="DZ25" s="641"/>
      <c r="EA25" s="641"/>
      <c r="EB25" s="641"/>
      <c r="EC25" s="662"/>
    </row>
    <row r="26" spans="2:133" ht="11.25" customHeight="1" x14ac:dyDescent="0.2">
      <c r="B26" s="625" t="s">
        <v>305</v>
      </c>
      <c r="C26" s="626"/>
      <c r="D26" s="626"/>
      <c r="E26" s="626"/>
      <c r="F26" s="626"/>
      <c r="G26" s="626"/>
      <c r="H26" s="626"/>
      <c r="I26" s="626"/>
      <c r="J26" s="626"/>
      <c r="K26" s="626"/>
      <c r="L26" s="626"/>
      <c r="M26" s="626"/>
      <c r="N26" s="626"/>
      <c r="O26" s="626"/>
      <c r="P26" s="626"/>
      <c r="Q26" s="627"/>
      <c r="R26" s="628" t="s">
        <v>252</v>
      </c>
      <c r="S26" s="629"/>
      <c r="T26" s="629"/>
      <c r="U26" s="629"/>
      <c r="V26" s="629"/>
      <c r="W26" s="629"/>
      <c r="X26" s="629"/>
      <c r="Y26" s="630"/>
      <c r="Z26" s="655" t="s">
        <v>252</v>
      </c>
      <c r="AA26" s="655"/>
      <c r="AB26" s="655"/>
      <c r="AC26" s="655"/>
      <c r="AD26" s="656" t="s">
        <v>131</v>
      </c>
      <c r="AE26" s="656"/>
      <c r="AF26" s="656"/>
      <c r="AG26" s="656"/>
      <c r="AH26" s="656"/>
      <c r="AI26" s="656"/>
      <c r="AJ26" s="656"/>
      <c r="AK26" s="656"/>
      <c r="AL26" s="631" t="s">
        <v>131</v>
      </c>
      <c r="AM26" s="632"/>
      <c r="AN26" s="632"/>
      <c r="AO26" s="657"/>
      <c r="AP26" s="721" t="s">
        <v>306</v>
      </c>
      <c r="AQ26" s="722"/>
      <c r="AR26" s="722"/>
      <c r="AS26" s="722"/>
      <c r="AT26" s="722"/>
      <c r="AU26" s="722"/>
      <c r="AV26" s="722"/>
      <c r="AW26" s="722"/>
      <c r="AX26" s="722"/>
      <c r="AY26" s="722"/>
      <c r="AZ26" s="722"/>
      <c r="BA26" s="722"/>
      <c r="BB26" s="722"/>
      <c r="BC26" s="722"/>
      <c r="BD26" s="722"/>
      <c r="BE26" s="722"/>
      <c r="BF26" s="723"/>
      <c r="BG26" s="628" t="s">
        <v>131</v>
      </c>
      <c r="BH26" s="629"/>
      <c r="BI26" s="629"/>
      <c r="BJ26" s="629"/>
      <c r="BK26" s="629"/>
      <c r="BL26" s="629"/>
      <c r="BM26" s="629"/>
      <c r="BN26" s="630"/>
      <c r="BO26" s="655" t="s">
        <v>131</v>
      </c>
      <c r="BP26" s="655"/>
      <c r="BQ26" s="655"/>
      <c r="BR26" s="655"/>
      <c r="BS26" s="656" t="s">
        <v>252</v>
      </c>
      <c r="BT26" s="656"/>
      <c r="BU26" s="656"/>
      <c r="BV26" s="656"/>
      <c r="BW26" s="656"/>
      <c r="BX26" s="656"/>
      <c r="BY26" s="656"/>
      <c r="BZ26" s="656"/>
      <c r="CA26" s="656"/>
      <c r="CB26" s="714"/>
      <c r="CD26" s="670" t="s">
        <v>307</v>
      </c>
      <c r="CE26" s="667"/>
      <c r="CF26" s="667"/>
      <c r="CG26" s="667"/>
      <c r="CH26" s="667"/>
      <c r="CI26" s="667"/>
      <c r="CJ26" s="667"/>
      <c r="CK26" s="667"/>
      <c r="CL26" s="667"/>
      <c r="CM26" s="667"/>
      <c r="CN26" s="667"/>
      <c r="CO26" s="667"/>
      <c r="CP26" s="667"/>
      <c r="CQ26" s="668"/>
      <c r="CR26" s="628">
        <v>474874</v>
      </c>
      <c r="CS26" s="629"/>
      <c r="CT26" s="629"/>
      <c r="CU26" s="629"/>
      <c r="CV26" s="629"/>
      <c r="CW26" s="629"/>
      <c r="CX26" s="629"/>
      <c r="CY26" s="630"/>
      <c r="CZ26" s="631">
        <v>5.8</v>
      </c>
      <c r="DA26" s="641"/>
      <c r="DB26" s="641"/>
      <c r="DC26" s="642"/>
      <c r="DD26" s="634">
        <v>415862</v>
      </c>
      <c r="DE26" s="629"/>
      <c r="DF26" s="629"/>
      <c r="DG26" s="629"/>
      <c r="DH26" s="629"/>
      <c r="DI26" s="629"/>
      <c r="DJ26" s="629"/>
      <c r="DK26" s="630"/>
      <c r="DL26" s="634" t="s">
        <v>131</v>
      </c>
      <c r="DM26" s="629"/>
      <c r="DN26" s="629"/>
      <c r="DO26" s="629"/>
      <c r="DP26" s="629"/>
      <c r="DQ26" s="629"/>
      <c r="DR26" s="629"/>
      <c r="DS26" s="629"/>
      <c r="DT26" s="629"/>
      <c r="DU26" s="629"/>
      <c r="DV26" s="630"/>
      <c r="DW26" s="631" t="s">
        <v>131</v>
      </c>
      <c r="DX26" s="641"/>
      <c r="DY26" s="641"/>
      <c r="DZ26" s="641"/>
      <c r="EA26" s="641"/>
      <c r="EB26" s="641"/>
      <c r="EC26" s="662"/>
    </row>
    <row r="27" spans="2:133" ht="11.25" customHeight="1" x14ac:dyDescent="0.2">
      <c r="B27" s="625" t="s">
        <v>308</v>
      </c>
      <c r="C27" s="626"/>
      <c r="D27" s="626"/>
      <c r="E27" s="626"/>
      <c r="F27" s="626"/>
      <c r="G27" s="626"/>
      <c r="H27" s="626"/>
      <c r="I27" s="626"/>
      <c r="J27" s="626"/>
      <c r="K27" s="626"/>
      <c r="L27" s="626"/>
      <c r="M27" s="626"/>
      <c r="N27" s="626"/>
      <c r="O27" s="626"/>
      <c r="P27" s="626"/>
      <c r="Q27" s="627"/>
      <c r="R27" s="628">
        <v>4341317</v>
      </c>
      <c r="S27" s="629"/>
      <c r="T27" s="629"/>
      <c r="U27" s="629"/>
      <c r="V27" s="629"/>
      <c r="W27" s="629"/>
      <c r="X27" s="629"/>
      <c r="Y27" s="630"/>
      <c r="Z27" s="655">
        <v>51.3</v>
      </c>
      <c r="AA27" s="655"/>
      <c r="AB27" s="655"/>
      <c r="AC27" s="655"/>
      <c r="AD27" s="656">
        <v>3964945</v>
      </c>
      <c r="AE27" s="656"/>
      <c r="AF27" s="656"/>
      <c r="AG27" s="656"/>
      <c r="AH27" s="656"/>
      <c r="AI27" s="656"/>
      <c r="AJ27" s="656"/>
      <c r="AK27" s="656"/>
      <c r="AL27" s="631">
        <v>99.5</v>
      </c>
      <c r="AM27" s="632"/>
      <c r="AN27" s="632"/>
      <c r="AO27" s="657"/>
      <c r="AP27" s="625" t="s">
        <v>309</v>
      </c>
      <c r="AQ27" s="626"/>
      <c r="AR27" s="626"/>
      <c r="AS27" s="626"/>
      <c r="AT27" s="626"/>
      <c r="AU27" s="626"/>
      <c r="AV27" s="626"/>
      <c r="AW27" s="626"/>
      <c r="AX27" s="626"/>
      <c r="AY27" s="626"/>
      <c r="AZ27" s="626"/>
      <c r="BA27" s="626"/>
      <c r="BB27" s="626"/>
      <c r="BC27" s="626"/>
      <c r="BD27" s="626"/>
      <c r="BE27" s="626"/>
      <c r="BF27" s="627"/>
      <c r="BG27" s="628">
        <v>443173</v>
      </c>
      <c r="BH27" s="629"/>
      <c r="BI27" s="629"/>
      <c r="BJ27" s="629"/>
      <c r="BK27" s="629"/>
      <c r="BL27" s="629"/>
      <c r="BM27" s="629"/>
      <c r="BN27" s="630"/>
      <c r="BO27" s="655">
        <v>100</v>
      </c>
      <c r="BP27" s="655"/>
      <c r="BQ27" s="655"/>
      <c r="BR27" s="655"/>
      <c r="BS27" s="656">
        <v>38547</v>
      </c>
      <c r="BT27" s="656"/>
      <c r="BU27" s="656"/>
      <c r="BV27" s="656"/>
      <c r="BW27" s="656"/>
      <c r="BX27" s="656"/>
      <c r="BY27" s="656"/>
      <c r="BZ27" s="656"/>
      <c r="CA27" s="656"/>
      <c r="CB27" s="714"/>
      <c r="CD27" s="670" t="s">
        <v>310</v>
      </c>
      <c r="CE27" s="667"/>
      <c r="CF27" s="667"/>
      <c r="CG27" s="667"/>
      <c r="CH27" s="667"/>
      <c r="CI27" s="667"/>
      <c r="CJ27" s="667"/>
      <c r="CK27" s="667"/>
      <c r="CL27" s="667"/>
      <c r="CM27" s="667"/>
      <c r="CN27" s="667"/>
      <c r="CO27" s="667"/>
      <c r="CP27" s="667"/>
      <c r="CQ27" s="668"/>
      <c r="CR27" s="628">
        <v>506270</v>
      </c>
      <c r="CS27" s="639"/>
      <c r="CT27" s="639"/>
      <c r="CU27" s="639"/>
      <c r="CV27" s="639"/>
      <c r="CW27" s="639"/>
      <c r="CX27" s="639"/>
      <c r="CY27" s="640"/>
      <c r="CZ27" s="631">
        <v>6.1</v>
      </c>
      <c r="DA27" s="641"/>
      <c r="DB27" s="641"/>
      <c r="DC27" s="642"/>
      <c r="DD27" s="634">
        <v>195679</v>
      </c>
      <c r="DE27" s="639"/>
      <c r="DF27" s="639"/>
      <c r="DG27" s="639"/>
      <c r="DH27" s="639"/>
      <c r="DI27" s="639"/>
      <c r="DJ27" s="639"/>
      <c r="DK27" s="640"/>
      <c r="DL27" s="634">
        <v>184851</v>
      </c>
      <c r="DM27" s="639"/>
      <c r="DN27" s="639"/>
      <c r="DO27" s="639"/>
      <c r="DP27" s="639"/>
      <c r="DQ27" s="639"/>
      <c r="DR27" s="639"/>
      <c r="DS27" s="639"/>
      <c r="DT27" s="639"/>
      <c r="DU27" s="639"/>
      <c r="DV27" s="640"/>
      <c r="DW27" s="631">
        <v>4.5</v>
      </c>
      <c r="DX27" s="641"/>
      <c r="DY27" s="641"/>
      <c r="DZ27" s="641"/>
      <c r="EA27" s="641"/>
      <c r="EB27" s="641"/>
      <c r="EC27" s="662"/>
    </row>
    <row r="28" spans="2:133" ht="11.25" customHeight="1" x14ac:dyDescent="0.2">
      <c r="B28" s="625" t="s">
        <v>311</v>
      </c>
      <c r="C28" s="626"/>
      <c r="D28" s="626"/>
      <c r="E28" s="626"/>
      <c r="F28" s="626"/>
      <c r="G28" s="626"/>
      <c r="H28" s="626"/>
      <c r="I28" s="626"/>
      <c r="J28" s="626"/>
      <c r="K28" s="626"/>
      <c r="L28" s="626"/>
      <c r="M28" s="626"/>
      <c r="N28" s="626"/>
      <c r="O28" s="626"/>
      <c r="P28" s="626"/>
      <c r="Q28" s="627"/>
      <c r="R28" s="628">
        <v>573</v>
      </c>
      <c r="S28" s="629"/>
      <c r="T28" s="629"/>
      <c r="U28" s="629"/>
      <c r="V28" s="629"/>
      <c r="W28" s="629"/>
      <c r="X28" s="629"/>
      <c r="Y28" s="630"/>
      <c r="Z28" s="655">
        <v>0</v>
      </c>
      <c r="AA28" s="655"/>
      <c r="AB28" s="655"/>
      <c r="AC28" s="655"/>
      <c r="AD28" s="656">
        <v>573</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312</v>
      </c>
      <c r="CE28" s="667"/>
      <c r="CF28" s="667"/>
      <c r="CG28" s="667"/>
      <c r="CH28" s="667"/>
      <c r="CI28" s="667"/>
      <c r="CJ28" s="667"/>
      <c r="CK28" s="667"/>
      <c r="CL28" s="667"/>
      <c r="CM28" s="667"/>
      <c r="CN28" s="667"/>
      <c r="CO28" s="667"/>
      <c r="CP28" s="667"/>
      <c r="CQ28" s="668"/>
      <c r="CR28" s="628">
        <v>1149368</v>
      </c>
      <c r="CS28" s="629"/>
      <c r="CT28" s="629"/>
      <c r="CU28" s="629"/>
      <c r="CV28" s="629"/>
      <c r="CW28" s="629"/>
      <c r="CX28" s="629"/>
      <c r="CY28" s="630"/>
      <c r="CZ28" s="631">
        <v>14</v>
      </c>
      <c r="DA28" s="641"/>
      <c r="DB28" s="641"/>
      <c r="DC28" s="642"/>
      <c r="DD28" s="634">
        <v>1094727</v>
      </c>
      <c r="DE28" s="629"/>
      <c r="DF28" s="629"/>
      <c r="DG28" s="629"/>
      <c r="DH28" s="629"/>
      <c r="DI28" s="629"/>
      <c r="DJ28" s="629"/>
      <c r="DK28" s="630"/>
      <c r="DL28" s="634">
        <v>1094727</v>
      </c>
      <c r="DM28" s="629"/>
      <c r="DN28" s="629"/>
      <c r="DO28" s="629"/>
      <c r="DP28" s="629"/>
      <c r="DQ28" s="629"/>
      <c r="DR28" s="629"/>
      <c r="DS28" s="629"/>
      <c r="DT28" s="629"/>
      <c r="DU28" s="629"/>
      <c r="DV28" s="630"/>
      <c r="DW28" s="631">
        <v>26.9</v>
      </c>
      <c r="DX28" s="641"/>
      <c r="DY28" s="641"/>
      <c r="DZ28" s="641"/>
      <c r="EA28" s="641"/>
      <c r="EB28" s="641"/>
      <c r="EC28" s="662"/>
    </row>
    <row r="29" spans="2:133" ht="11.25" customHeight="1" x14ac:dyDescent="0.2">
      <c r="B29" s="625" t="s">
        <v>313</v>
      </c>
      <c r="C29" s="626"/>
      <c r="D29" s="626"/>
      <c r="E29" s="626"/>
      <c r="F29" s="626"/>
      <c r="G29" s="626"/>
      <c r="H29" s="626"/>
      <c r="I29" s="626"/>
      <c r="J29" s="626"/>
      <c r="K29" s="626"/>
      <c r="L29" s="626"/>
      <c r="M29" s="626"/>
      <c r="N29" s="626"/>
      <c r="O29" s="626"/>
      <c r="P29" s="626"/>
      <c r="Q29" s="627"/>
      <c r="R29" s="628">
        <v>53160</v>
      </c>
      <c r="S29" s="629"/>
      <c r="T29" s="629"/>
      <c r="U29" s="629"/>
      <c r="V29" s="629"/>
      <c r="W29" s="629"/>
      <c r="X29" s="629"/>
      <c r="Y29" s="630"/>
      <c r="Z29" s="655">
        <v>0.6</v>
      </c>
      <c r="AA29" s="655"/>
      <c r="AB29" s="655"/>
      <c r="AC29" s="655"/>
      <c r="AD29" s="656">
        <v>3227</v>
      </c>
      <c r="AE29" s="656"/>
      <c r="AF29" s="656"/>
      <c r="AG29" s="656"/>
      <c r="AH29" s="656"/>
      <c r="AI29" s="656"/>
      <c r="AJ29" s="656"/>
      <c r="AK29" s="656"/>
      <c r="AL29" s="631">
        <v>0.1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314</v>
      </c>
      <c r="CE29" s="716"/>
      <c r="CF29" s="670" t="s">
        <v>315</v>
      </c>
      <c r="CG29" s="667"/>
      <c r="CH29" s="667"/>
      <c r="CI29" s="667"/>
      <c r="CJ29" s="667"/>
      <c r="CK29" s="667"/>
      <c r="CL29" s="667"/>
      <c r="CM29" s="667"/>
      <c r="CN29" s="667"/>
      <c r="CO29" s="667"/>
      <c r="CP29" s="667"/>
      <c r="CQ29" s="668"/>
      <c r="CR29" s="628">
        <v>1149328</v>
      </c>
      <c r="CS29" s="639"/>
      <c r="CT29" s="639"/>
      <c r="CU29" s="639"/>
      <c r="CV29" s="639"/>
      <c r="CW29" s="639"/>
      <c r="CX29" s="639"/>
      <c r="CY29" s="640"/>
      <c r="CZ29" s="631">
        <v>14</v>
      </c>
      <c r="DA29" s="641"/>
      <c r="DB29" s="641"/>
      <c r="DC29" s="642"/>
      <c r="DD29" s="634">
        <v>1094687</v>
      </c>
      <c r="DE29" s="639"/>
      <c r="DF29" s="639"/>
      <c r="DG29" s="639"/>
      <c r="DH29" s="639"/>
      <c r="DI29" s="639"/>
      <c r="DJ29" s="639"/>
      <c r="DK29" s="640"/>
      <c r="DL29" s="634">
        <v>1094687</v>
      </c>
      <c r="DM29" s="639"/>
      <c r="DN29" s="639"/>
      <c r="DO29" s="639"/>
      <c r="DP29" s="639"/>
      <c r="DQ29" s="639"/>
      <c r="DR29" s="639"/>
      <c r="DS29" s="639"/>
      <c r="DT29" s="639"/>
      <c r="DU29" s="639"/>
      <c r="DV29" s="640"/>
      <c r="DW29" s="631">
        <v>26.9</v>
      </c>
      <c r="DX29" s="641"/>
      <c r="DY29" s="641"/>
      <c r="DZ29" s="641"/>
      <c r="EA29" s="641"/>
      <c r="EB29" s="641"/>
      <c r="EC29" s="662"/>
    </row>
    <row r="30" spans="2:133" ht="11.25" customHeight="1" x14ac:dyDescent="0.2">
      <c r="B30" s="625" t="s">
        <v>316</v>
      </c>
      <c r="C30" s="626"/>
      <c r="D30" s="626"/>
      <c r="E30" s="626"/>
      <c r="F30" s="626"/>
      <c r="G30" s="626"/>
      <c r="H30" s="626"/>
      <c r="I30" s="626"/>
      <c r="J30" s="626"/>
      <c r="K30" s="626"/>
      <c r="L30" s="626"/>
      <c r="M30" s="626"/>
      <c r="N30" s="626"/>
      <c r="O30" s="626"/>
      <c r="P30" s="626"/>
      <c r="Q30" s="627"/>
      <c r="R30" s="628">
        <v>63469</v>
      </c>
      <c r="S30" s="629"/>
      <c r="T30" s="629"/>
      <c r="U30" s="629"/>
      <c r="V30" s="629"/>
      <c r="W30" s="629"/>
      <c r="X30" s="629"/>
      <c r="Y30" s="630"/>
      <c r="Z30" s="655">
        <v>0.8</v>
      </c>
      <c r="AA30" s="655"/>
      <c r="AB30" s="655"/>
      <c r="AC30" s="655"/>
      <c r="AD30" s="656">
        <v>7261</v>
      </c>
      <c r="AE30" s="656"/>
      <c r="AF30" s="656"/>
      <c r="AG30" s="656"/>
      <c r="AH30" s="656"/>
      <c r="AI30" s="656"/>
      <c r="AJ30" s="656"/>
      <c r="AK30" s="656"/>
      <c r="AL30" s="631">
        <v>0.2</v>
      </c>
      <c r="AM30" s="632"/>
      <c r="AN30" s="632"/>
      <c r="AO30" s="657"/>
      <c r="AP30" s="687" t="s">
        <v>232</v>
      </c>
      <c r="AQ30" s="688"/>
      <c r="AR30" s="688"/>
      <c r="AS30" s="688"/>
      <c r="AT30" s="688"/>
      <c r="AU30" s="688"/>
      <c r="AV30" s="688"/>
      <c r="AW30" s="688"/>
      <c r="AX30" s="688"/>
      <c r="AY30" s="688"/>
      <c r="AZ30" s="688"/>
      <c r="BA30" s="688"/>
      <c r="BB30" s="688"/>
      <c r="BC30" s="688"/>
      <c r="BD30" s="688"/>
      <c r="BE30" s="688"/>
      <c r="BF30" s="689"/>
      <c r="BG30" s="687" t="s">
        <v>317</v>
      </c>
      <c r="BH30" s="712"/>
      <c r="BI30" s="712"/>
      <c r="BJ30" s="712"/>
      <c r="BK30" s="712"/>
      <c r="BL30" s="712"/>
      <c r="BM30" s="712"/>
      <c r="BN30" s="712"/>
      <c r="BO30" s="712"/>
      <c r="BP30" s="712"/>
      <c r="BQ30" s="713"/>
      <c r="BR30" s="687" t="s">
        <v>318</v>
      </c>
      <c r="BS30" s="712"/>
      <c r="BT30" s="712"/>
      <c r="BU30" s="712"/>
      <c r="BV30" s="712"/>
      <c r="BW30" s="712"/>
      <c r="BX30" s="712"/>
      <c r="BY30" s="712"/>
      <c r="BZ30" s="712"/>
      <c r="CA30" s="712"/>
      <c r="CB30" s="713"/>
      <c r="CD30" s="717"/>
      <c r="CE30" s="718"/>
      <c r="CF30" s="670" t="s">
        <v>319</v>
      </c>
      <c r="CG30" s="667"/>
      <c r="CH30" s="667"/>
      <c r="CI30" s="667"/>
      <c r="CJ30" s="667"/>
      <c r="CK30" s="667"/>
      <c r="CL30" s="667"/>
      <c r="CM30" s="667"/>
      <c r="CN30" s="667"/>
      <c r="CO30" s="667"/>
      <c r="CP30" s="667"/>
      <c r="CQ30" s="668"/>
      <c r="CR30" s="628">
        <v>1115959</v>
      </c>
      <c r="CS30" s="629"/>
      <c r="CT30" s="629"/>
      <c r="CU30" s="629"/>
      <c r="CV30" s="629"/>
      <c r="CW30" s="629"/>
      <c r="CX30" s="629"/>
      <c r="CY30" s="630"/>
      <c r="CZ30" s="631">
        <v>13.6</v>
      </c>
      <c r="DA30" s="641"/>
      <c r="DB30" s="641"/>
      <c r="DC30" s="642"/>
      <c r="DD30" s="634">
        <v>1063389</v>
      </c>
      <c r="DE30" s="629"/>
      <c r="DF30" s="629"/>
      <c r="DG30" s="629"/>
      <c r="DH30" s="629"/>
      <c r="DI30" s="629"/>
      <c r="DJ30" s="629"/>
      <c r="DK30" s="630"/>
      <c r="DL30" s="634">
        <v>1063389</v>
      </c>
      <c r="DM30" s="629"/>
      <c r="DN30" s="629"/>
      <c r="DO30" s="629"/>
      <c r="DP30" s="629"/>
      <c r="DQ30" s="629"/>
      <c r="DR30" s="629"/>
      <c r="DS30" s="629"/>
      <c r="DT30" s="629"/>
      <c r="DU30" s="629"/>
      <c r="DV30" s="630"/>
      <c r="DW30" s="631">
        <v>26.1</v>
      </c>
      <c r="DX30" s="641"/>
      <c r="DY30" s="641"/>
      <c r="DZ30" s="641"/>
      <c r="EA30" s="641"/>
      <c r="EB30" s="641"/>
      <c r="EC30" s="662"/>
    </row>
    <row r="31" spans="2:133" ht="11.25" customHeight="1" x14ac:dyDescent="0.2">
      <c r="B31" s="625" t="s">
        <v>320</v>
      </c>
      <c r="C31" s="626"/>
      <c r="D31" s="626"/>
      <c r="E31" s="626"/>
      <c r="F31" s="626"/>
      <c r="G31" s="626"/>
      <c r="H31" s="626"/>
      <c r="I31" s="626"/>
      <c r="J31" s="626"/>
      <c r="K31" s="626"/>
      <c r="L31" s="626"/>
      <c r="M31" s="626"/>
      <c r="N31" s="626"/>
      <c r="O31" s="626"/>
      <c r="P31" s="626"/>
      <c r="Q31" s="627"/>
      <c r="R31" s="628">
        <v>10984</v>
      </c>
      <c r="S31" s="629"/>
      <c r="T31" s="629"/>
      <c r="U31" s="629"/>
      <c r="V31" s="629"/>
      <c r="W31" s="629"/>
      <c r="X31" s="629"/>
      <c r="Y31" s="630"/>
      <c r="Z31" s="655">
        <v>0.1</v>
      </c>
      <c r="AA31" s="655"/>
      <c r="AB31" s="655"/>
      <c r="AC31" s="655"/>
      <c r="AD31" s="656">
        <v>10</v>
      </c>
      <c r="AE31" s="656"/>
      <c r="AF31" s="656"/>
      <c r="AG31" s="656"/>
      <c r="AH31" s="656"/>
      <c r="AI31" s="656"/>
      <c r="AJ31" s="656"/>
      <c r="AK31" s="656"/>
      <c r="AL31" s="631">
        <v>0</v>
      </c>
      <c r="AM31" s="632"/>
      <c r="AN31" s="632"/>
      <c r="AO31" s="657"/>
      <c r="AP31" s="701" t="s">
        <v>321</v>
      </c>
      <c r="AQ31" s="702"/>
      <c r="AR31" s="702"/>
      <c r="AS31" s="702"/>
      <c r="AT31" s="707" t="s">
        <v>322</v>
      </c>
      <c r="AU31" s="217"/>
      <c r="AV31" s="217"/>
      <c r="AW31" s="217"/>
      <c r="AX31" s="694" t="s">
        <v>195</v>
      </c>
      <c r="AY31" s="695"/>
      <c r="AZ31" s="695"/>
      <c r="BA31" s="695"/>
      <c r="BB31" s="695"/>
      <c r="BC31" s="695"/>
      <c r="BD31" s="695"/>
      <c r="BE31" s="695"/>
      <c r="BF31" s="696"/>
      <c r="BG31" s="697">
        <v>98.8</v>
      </c>
      <c r="BH31" s="698"/>
      <c r="BI31" s="698"/>
      <c r="BJ31" s="698"/>
      <c r="BK31" s="698"/>
      <c r="BL31" s="698"/>
      <c r="BM31" s="699">
        <v>96.6</v>
      </c>
      <c r="BN31" s="698"/>
      <c r="BO31" s="698"/>
      <c r="BP31" s="698"/>
      <c r="BQ31" s="700"/>
      <c r="BR31" s="697">
        <v>98.9</v>
      </c>
      <c r="BS31" s="698"/>
      <c r="BT31" s="698"/>
      <c r="BU31" s="698"/>
      <c r="BV31" s="698"/>
      <c r="BW31" s="698"/>
      <c r="BX31" s="699">
        <v>96</v>
      </c>
      <c r="BY31" s="698"/>
      <c r="BZ31" s="698"/>
      <c r="CA31" s="698"/>
      <c r="CB31" s="700"/>
      <c r="CD31" s="717"/>
      <c r="CE31" s="718"/>
      <c r="CF31" s="670" t="s">
        <v>323</v>
      </c>
      <c r="CG31" s="667"/>
      <c r="CH31" s="667"/>
      <c r="CI31" s="667"/>
      <c r="CJ31" s="667"/>
      <c r="CK31" s="667"/>
      <c r="CL31" s="667"/>
      <c r="CM31" s="667"/>
      <c r="CN31" s="667"/>
      <c r="CO31" s="667"/>
      <c r="CP31" s="667"/>
      <c r="CQ31" s="668"/>
      <c r="CR31" s="628">
        <v>33369</v>
      </c>
      <c r="CS31" s="639"/>
      <c r="CT31" s="639"/>
      <c r="CU31" s="639"/>
      <c r="CV31" s="639"/>
      <c r="CW31" s="639"/>
      <c r="CX31" s="639"/>
      <c r="CY31" s="640"/>
      <c r="CZ31" s="631">
        <v>0.4</v>
      </c>
      <c r="DA31" s="641"/>
      <c r="DB31" s="641"/>
      <c r="DC31" s="642"/>
      <c r="DD31" s="634">
        <v>31298</v>
      </c>
      <c r="DE31" s="639"/>
      <c r="DF31" s="639"/>
      <c r="DG31" s="639"/>
      <c r="DH31" s="639"/>
      <c r="DI31" s="639"/>
      <c r="DJ31" s="639"/>
      <c r="DK31" s="640"/>
      <c r="DL31" s="634">
        <v>31298</v>
      </c>
      <c r="DM31" s="639"/>
      <c r="DN31" s="639"/>
      <c r="DO31" s="639"/>
      <c r="DP31" s="639"/>
      <c r="DQ31" s="639"/>
      <c r="DR31" s="639"/>
      <c r="DS31" s="639"/>
      <c r="DT31" s="639"/>
      <c r="DU31" s="639"/>
      <c r="DV31" s="640"/>
      <c r="DW31" s="631">
        <v>0.8</v>
      </c>
      <c r="DX31" s="641"/>
      <c r="DY31" s="641"/>
      <c r="DZ31" s="641"/>
      <c r="EA31" s="641"/>
      <c r="EB31" s="641"/>
      <c r="EC31" s="662"/>
    </row>
    <row r="32" spans="2:133" ht="11.25" customHeight="1" x14ac:dyDescent="0.2">
      <c r="B32" s="625" t="s">
        <v>324</v>
      </c>
      <c r="C32" s="626"/>
      <c r="D32" s="626"/>
      <c r="E32" s="626"/>
      <c r="F32" s="626"/>
      <c r="G32" s="626"/>
      <c r="H32" s="626"/>
      <c r="I32" s="626"/>
      <c r="J32" s="626"/>
      <c r="K32" s="626"/>
      <c r="L32" s="626"/>
      <c r="M32" s="626"/>
      <c r="N32" s="626"/>
      <c r="O32" s="626"/>
      <c r="P32" s="626"/>
      <c r="Q32" s="627"/>
      <c r="R32" s="628">
        <v>1759852</v>
      </c>
      <c r="S32" s="629"/>
      <c r="T32" s="629"/>
      <c r="U32" s="629"/>
      <c r="V32" s="629"/>
      <c r="W32" s="629"/>
      <c r="X32" s="629"/>
      <c r="Y32" s="630"/>
      <c r="Z32" s="655">
        <v>20.8</v>
      </c>
      <c r="AA32" s="655"/>
      <c r="AB32" s="655"/>
      <c r="AC32" s="655"/>
      <c r="AD32" s="656" t="s">
        <v>131</v>
      </c>
      <c r="AE32" s="656"/>
      <c r="AF32" s="656"/>
      <c r="AG32" s="656"/>
      <c r="AH32" s="656"/>
      <c r="AI32" s="656"/>
      <c r="AJ32" s="656"/>
      <c r="AK32" s="656"/>
      <c r="AL32" s="631" t="s">
        <v>131</v>
      </c>
      <c r="AM32" s="632"/>
      <c r="AN32" s="632"/>
      <c r="AO32" s="657"/>
      <c r="AP32" s="703"/>
      <c r="AQ32" s="704"/>
      <c r="AR32" s="704"/>
      <c r="AS32" s="704"/>
      <c r="AT32" s="708"/>
      <c r="AU32" s="216" t="s">
        <v>325</v>
      </c>
      <c r="AV32" s="216"/>
      <c r="AW32" s="216"/>
      <c r="AX32" s="625" t="s">
        <v>326</v>
      </c>
      <c r="AY32" s="626"/>
      <c r="AZ32" s="626"/>
      <c r="BA32" s="626"/>
      <c r="BB32" s="626"/>
      <c r="BC32" s="626"/>
      <c r="BD32" s="626"/>
      <c r="BE32" s="626"/>
      <c r="BF32" s="627"/>
      <c r="BG32" s="710">
        <v>99.7</v>
      </c>
      <c r="BH32" s="639"/>
      <c r="BI32" s="639"/>
      <c r="BJ32" s="639"/>
      <c r="BK32" s="639"/>
      <c r="BL32" s="639"/>
      <c r="BM32" s="632">
        <v>99.1</v>
      </c>
      <c r="BN32" s="711"/>
      <c r="BO32" s="711"/>
      <c r="BP32" s="711"/>
      <c r="BQ32" s="666"/>
      <c r="BR32" s="710">
        <v>99.6</v>
      </c>
      <c r="BS32" s="639"/>
      <c r="BT32" s="639"/>
      <c r="BU32" s="639"/>
      <c r="BV32" s="639"/>
      <c r="BW32" s="639"/>
      <c r="BX32" s="632">
        <v>98.9</v>
      </c>
      <c r="BY32" s="711"/>
      <c r="BZ32" s="711"/>
      <c r="CA32" s="711"/>
      <c r="CB32" s="666"/>
      <c r="CD32" s="719"/>
      <c r="CE32" s="720"/>
      <c r="CF32" s="670" t="s">
        <v>327</v>
      </c>
      <c r="CG32" s="667"/>
      <c r="CH32" s="667"/>
      <c r="CI32" s="667"/>
      <c r="CJ32" s="667"/>
      <c r="CK32" s="667"/>
      <c r="CL32" s="667"/>
      <c r="CM32" s="667"/>
      <c r="CN32" s="667"/>
      <c r="CO32" s="667"/>
      <c r="CP32" s="667"/>
      <c r="CQ32" s="668"/>
      <c r="CR32" s="628">
        <v>40</v>
      </c>
      <c r="CS32" s="629"/>
      <c r="CT32" s="629"/>
      <c r="CU32" s="629"/>
      <c r="CV32" s="629"/>
      <c r="CW32" s="629"/>
      <c r="CX32" s="629"/>
      <c r="CY32" s="630"/>
      <c r="CZ32" s="631">
        <v>0</v>
      </c>
      <c r="DA32" s="641"/>
      <c r="DB32" s="641"/>
      <c r="DC32" s="642"/>
      <c r="DD32" s="634">
        <v>40</v>
      </c>
      <c r="DE32" s="629"/>
      <c r="DF32" s="629"/>
      <c r="DG32" s="629"/>
      <c r="DH32" s="629"/>
      <c r="DI32" s="629"/>
      <c r="DJ32" s="629"/>
      <c r="DK32" s="630"/>
      <c r="DL32" s="634">
        <v>40</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2">
      <c r="B33" s="691" t="s">
        <v>328</v>
      </c>
      <c r="C33" s="692"/>
      <c r="D33" s="692"/>
      <c r="E33" s="692"/>
      <c r="F33" s="692"/>
      <c r="G33" s="692"/>
      <c r="H33" s="692"/>
      <c r="I33" s="692"/>
      <c r="J33" s="692"/>
      <c r="K33" s="692"/>
      <c r="L33" s="692"/>
      <c r="M33" s="692"/>
      <c r="N33" s="692"/>
      <c r="O33" s="692"/>
      <c r="P33" s="692"/>
      <c r="Q33" s="693"/>
      <c r="R33" s="628" t="s">
        <v>131</v>
      </c>
      <c r="S33" s="629"/>
      <c r="T33" s="629"/>
      <c r="U33" s="629"/>
      <c r="V33" s="629"/>
      <c r="W33" s="629"/>
      <c r="X33" s="629"/>
      <c r="Y33" s="630"/>
      <c r="Z33" s="655" t="s">
        <v>131</v>
      </c>
      <c r="AA33" s="655"/>
      <c r="AB33" s="655"/>
      <c r="AC33" s="655"/>
      <c r="AD33" s="656" t="s">
        <v>252</v>
      </c>
      <c r="AE33" s="656"/>
      <c r="AF33" s="656"/>
      <c r="AG33" s="656"/>
      <c r="AH33" s="656"/>
      <c r="AI33" s="656"/>
      <c r="AJ33" s="656"/>
      <c r="AK33" s="656"/>
      <c r="AL33" s="631" t="s">
        <v>131</v>
      </c>
      <c r="AM33" s="632"/>
      <c r="AN33" s="632"/>
      <c r="AO33" s="657"/>
      <c r="AP33" s="705"/>
      <c r="AQ33" s="706"/>
      <c r="AR33" s="706"/>
      <c r="AS33" s="706"/>
      <c r="AT33" s="709"/>
      <c r="AU33" s="218"/>
      <c r="AV33" s="218"/>
      <c r="AW33" s="218"/>
      <c r="AX33" s="605" t="s">
        <v>329</v>
      </c>
      <c r="AY33" s="606"/>
      <c r="AZ33" s="606"/>
      <c r="BA33" s="606"/>
      <c r="BB33" s="606"/>
      <c r="BC33" s="606"/>
      <c r="BD33" s="606"/>
      <c r="BE33" s="606"/>
      <c r="BF33" s="607"/>
      <c r="BG33" s="690">
        <v>98.3</v>
      </c>
      <c r="BH33" s="609"/>
      <c r="BI33" s="609"/>
      <c r="BJ33" s="609"/>
      <c r="BK33" s="609"/>
      <c r="BL33" s="609"/>
      <c r="BM33" s="647">
        <v>95</v>
      </c>
      <c r="BN33" s="609"/>
      <c r="BO33" s="609"/>
      <c r="BP33" s="609"/>
      <c r="BQ33" s="658"/>
      <c r="BR33" s="690">
        <v>98.5</v>
      </c>
      <c r="BS33" s="609"/>
      <c r="BT33" s="609"/>
      <c r="BU33" s="609"/>
      <c r="BV33" s="609"/>
      <c r="BW33" s="609"/>
      <c r="BX33" s="647">
        <v>94.1</v>
      </c>
      <c r="BY33" s="609"/>
      <c r="BZ33" s="609"/>
      <c r="CA33" s="609"/>
      <c r="CB33" s="658"/>
      <c r="CD33" s="670" t="s">
        <v>330</v>
      </c>
      <c r="CE33" s="667"/>
      <c r="CF33" s="667"/>
      <c r="CG33" s="667"/>
      <c r="CH33" s="667"/>
      <c r="CI33" s="667"/>
      <c r="CJ33" s="667"/>
      <c r="CK33" s="667"/>
      <c r="CL33" s="667"/>
      <c r="CM33" s="667"/>
      <c r="CN33" s="667"/>
      <c r="CO33" s="667"/>
      <c r="CP33" s="667"/>
      <c r="CQ33" s="668"/>
      <c r="CR33" s="628">
        <v>3498825</v>
      </c>
      <c r="CS33" s="639"/>
      <c r="CT33" s="639"/>
      <c r="CU33" s="639"/>
      <c r="CV33" s="639"/>
      <c r="CW33" s="639"/>
      <c r="CX33" s="639"/>
      <c r="CY33" s="640"/>
      <c r="CZ33" s="631">
        <v>42.5</v>
      </c>
      <c r="DA33" s="641"/>
      <c r="DB33" s="641"/>
      <c r="DC33" s="642"/>
      <c r="DD33" s="634">
        <v>2348602</v>
      </c>
      <c r="DE33" s="639"/>
      <c r="DF33" s="639"/>
      <c r="DG33" s="639"/>
      <c r="DH33" s="639"/>
      <c r="DI33" s="639"/>
      <c r="DJ33" s="639"/>
      <c r="DK33" s="640"/>
      <c r="DL33" s="634">
        <v>1432449</v>
      </c>
      <c r="DM33" s="639"/>
      <c r="DN33" s="639"/>
      <c r="DO33" s="639"/>
      <c r="DP33" s="639"/>
      <c r="DQ33" s="639"/>
      <c r="DR33" s="639"/>
      <c r="DS33" s="639"/>
      <c r="DT33" s="639"/>
      <c r="DU33" s="639"/>
      <c r="DV33" s="640"/>
      <c r="DW33" s="631">
        <v>35.200000000000003</v>
      </c>
      <c r="DX33" s="641"/>
      <c r="DY33" s="641"/>
      <c r="DZ33" s="641"/>
      <c r="EA33" s="641"/>
      <c r="EB33" s="641"/>
      <c r="EC33" s="662"/>
    </row>
    <row r="34" spans="2:133" ht="11.25" customHeight="1" x14ac:dyDescent="0.2">
      <c r="B34" s="625" t="s">
        <v>331</v>
      </c>
      <c r="C34" s="626"/>
      <c r="D34" s="626"/>
      <c r="E34" s="626"/>
      <c r="F34" s="626"/>
      <c r="G34" s="626"/>
      <c r="H34" s="626"/>
      <c r="I34" s="626"/>
      <c r="J34" s="626"/>
      <c r="K34" s="626"/>
      <c r="L34" s="626"/>
      <c r="M34" s="626"/>
      <c r="N34" s="626"/>
      <c r="O34" s="626"/>
      <c r="P34" s="626"/>
      <c r="Q34" s="627"/>
      <c r="R34" s="628">
        <v>446149</v>
      </c>
      <c r="S34" s="629"/>
      <c r="T34" s="629"/>
      <c r="U34" s="629"/>
      <c r="V34" s="629"/>
      <c r="W34" s="629"/>
      <c r="X34" s="629"/>
      <c r="Y34" s="630"/>
      <c r="Z34" s="655">
        <v>5.3</v>
      </c>
      <c r="AA34" s="655"/>
      <c r="AB34" s="655"/>
      <c r="AC34" s="655"/>
      <c r="AD34" s="656" t="s">
        <v>131</v>
      </c>
      <c r="AE34" s="656"/>
      <c r="AF34" s="656"/>
      <c r="AG34" s="656"/>
      <c r="AH34" s="656"/>
      <c r="AI34" s="656"/>
      <c r="AJ34" s="656"/>
      <c r="AK34" s="656"/>
      <c r="AL34" s="631" t="s">
        <v>131</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332</v>
      </c>
      <c r="CE34" s="667"/>
      <c r="CF34" s="667"/>
      <c r="CG34" s="667"/>
      <c r="CH34" s="667"/>
      <c r="CI34" s="667"/>
      <c r="CJ34" s="667"/>
      <c r="CK34" s="667"/>
      <c r="CL34" s="667"/>
      <c r="CM34" s="667"/>
      <c r="CN34" s="667"/>
      <c r="CO34" s="667"/>
      <c r="CP34" s="667"/>
      <c r="CQ34" s="668"/>
      <c r="CR34" s="628">
        <v>915772</v>
      </c>
      <c r="CS34" s="629"/>
      <c r="CT34" s="629"/>
      <c r="CU34" s="629"/>
      <c r="CV34" s="629"/>
      <c r="CW34" s="629"/>
      <c r="CX34" s="629"/>
      <c r="CY34" s="630"/>
      <c r="CZ34" s="631">
        <v>11.1</v>
      </c>
      <c r="DA34" s="641"/>
      <c r="DB34" s="641"/>
      <c r="DC34" s="642"/>
      <c r="DD34" s="634">
        <v>604412</v>
      </c>
      <c r="DE34" s="629"/>
      <c r="DF34" s="629"/>
      <c r="DG34" s="629"/>
      <c r="DH34" s="629"/>
      <c r="DI34" s="629"/>
      <c r="DJ34" s="629"/>
      <c r="DK34" s="630"/>
      <c r="DL34" s="634">
        <v>501967</v>
      </c>
      <c r="DM34" s="629"/>
      <c r="DN34" s="629"/>
      <c r="DO34" s="629"/>
      <c r="DP34" s="629"/>
      <c r="DQ34" s="629"/>
      <c r="DR34" s="629"/>
      <c r="DS34" s="629"/>
      <c r="DT34" s="629"/>
      <c r="DU34" s="629"/>
      <c r="DV34" s="630"/>
      <c r="DW34" s="631">
        <v>12.3</v>
      </c>
      <c r="DX34" s="641"/>
      <c r="DY34" s="641"/>
      <c r="DZ34" s="641"/>
      <c r="EA34" s="641"/>
      <c r="EB34" s="641"/>
      <c r="EC34" s="662"/>
    </row>
    <row r="35" spans="2:133" ht="11.25" customHeight="1" x14ac:dyDescent="0.2">
      <c r="B35" s="625" t="s">
        <v>333</v>
      </c>
      <c r="C35" s="626"/>
      <c r="D35" s="626"/>
      <c r="E35" s="626"/>
      <c r="F35" s="626"/>
      <c r="G35" s="626"/>
      <c r="H35" s="626"/>
      <c r="I35" s="626"/>
      <c r="J35" s="626"/>
      <c r="K35" s="626"/>
      <c r="L35" s="626"/>
      <c r="M35" s="626"/>
      <c r="N35" s="626"/>
      <c r="O35" s="626"/>
      <c r="P35" s="626"/>
      <c r="Q35" s="627"/>
      <c r="R35" s="628">
        <v>35383</v>
      </c>
      <c r="S35" s="629"/>
      <c r="T35" s="629"/>
      <c r="U35" s="629"/>
      <c r="V35" s="629"/>
      <c r="W35" s="629"/>
      <c r="X35" s="629"/>
      <c r="Y35" s="630"/>
      <c r="Z35" s="655">
        <v>0.4</v>
      </c>
      <c r="AA35" s="655"/>
      <c r="AB35" s="655"/>
      <c r="AC35" s="655"/>
      <c r="AD35" s="656">
        <v>2967</v>
      </c>
      <c r="AE35" s="656"/>
      <c r="AF35" s="656"/>
      <c r="AG35" s="656"/>
      <c r="AH35" s="656"/>
      <c r="AI35" s="656"/>
      <c r="AJ35" s="656"/>
      <c r="AK35" s="656"/>
      <c r="AL35" s="631">
        <v>0.1</v>
      </c>
      <c r="AM35" s="632"/>
      <c r="AN35" s="632"/>
      <c r="AO35" s="657"/>
      <c r="AP35" s="221"/>
      <c r="AQ35" s="687" t="s">
        <v>334</v>
      </c>
      <c r="AR35" s="688"/>
      <c r="AS35" s="688"/>
      <c r="AT35" s="688"/>
      <c r="AU35" s="688"/>
      <c r="AV35" s="688"/>
      <c r="AW35" s="688"/>
      <c r="AX35" s="688"/>
      <c r="AY35" s="688"/>
      <c r="AZ35" s="688"/>
      <c r="BA35" s="688"/>
      <c r="BB35" s="688"/>
      <c r="BC35" s="688"/>
      <c r="BD35" s="688"/>
      <c r="BE35" s="688"/>
      <c r="BF35" s="689"/>
      <c r="BG35" s="687" t="s">
        <v>335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336</v>
      </c>
      <c r="CE35" s="667"/>
      <c r="CF35" s="667"/>
      <c r="CG35" s="667"/>
      <c r="CH35" s="667"/>
      <c r="CI35" s="667"/>
      <c r="CJ35" s="667"/>
      <c r="CK35" s="667"/>
      <c r="CL35" s="667"/>
      <c r="CM35" s="667"/>
      <c r="CN35" s="667"/>
      <c r="CO35" s="667"/>
      <c r="CP35" s="667"/>
      <c r="CQ35" s="668"/>
      <c r="CR35" s="628">
        <v>134362</v>
      </c>
      <c r="CS35" s="639"/>
      <c r="CT35" s="639"/>
      <c r="CU35" s="639"/>
      <c r="CV35" s="639"/>
      <c r="CW35" s="639"/>
      <c r="CX35" s="639"/>
      <c r="CY35" s="640"/>
      <c r="CZ35" s="631">
        <v>1.6</v>
      </c>
      <c r="DA35" s="641"/>
      <c r="DB35" s="641"/>
      <c r="DC35" s="642"/>
      <c r="DD35" s="634">
        <v>118708</v>
      </c>
      <c r="DE35" s="639"/>
      <c r="DF35" s="639"/>
      <c r="DG35" s="639"/>
      <c r="DH35" s="639"/>
      <c r="DI35" s="639"/>
      <c r="DJ35" s="639"/>
      <c r="DK35" s="640"/>
      <c r="DL35" s="634">
        <v>71896</v>
      </c>
      <c r="DM35" s="639"/>
      <c r="DN35" s="639"/>
      <c r="DO35" s="639"/>
      <c r="DP35" s="639"/>
      <c r="DQ35" s="639"/>
      <c r="DR35" s="639"/>
      <c r="DS35" s="639"/>
      <c r="DT35" s="639"/>
      <c r="DU35" s="639"/>
      <c r="DV35" s="640"/>
      <c r="DW35" s="631">
        <v>1.8</v>
      </c>
      <c r="DX35" s="641"/>
      <c r="DY35" s="641"/>
      <c r="DZ35" s="641"/>
      <c r="EA35" s="641"/>
      <c r="EB35" s="641"/>
      <c r="EC35" s="662"/>
    </row>
    <row r="36" spans="2:133" ht="11.25" customHeight="1" x14ac:dyDescent="0.2">
      <c r="B36" s="625" t="s">
        <v>337</v>
      </c>
      <c r="C36" s="626"/>
      <c r="D36" s="626"/>
      <c r="E36" s="626"/>
      <c r="F36" s="626"/>
      <c r="G36" s="626"/>
      <c r="H36" s="626"/>
      <c r="I36" s="626"/>
      <c r="J36" s="626"/>
      <c r="K36" s="626"/>
      <c r="L36" s="626"/>
      <c r="M36" s="626"/>
      <c r="N36" s="626"/>
      <c r="O36" s="626"/>
      <c r="P36" s="626"/>
      <c r="Q36" s="627"/>
      <c r="R36" s="628">
        <v>43195</v>
      </c>
      <c r="S36" s="629"/>
      <c r="T36" s="629"/>
      <c r="U36" s="629"/>
      <c r="V36" s="629"/>
      <c r="W36" s="629"/>
      <c r="X36" s="629"/>
      <c r="Y36" s="630"/>
      <c r="Z36" s="655">
        <v>0.5</v>
      </c>
      <c r="AA36" s="655"/>
      <c r="AB36" s="655"/>
      <c r="AC36" s="655"/>
      <c r="AD36" s="656" t="s">
        <v>252</v>
      </c>
      <c r="AE36" s="656"/>
      <c r="AF36" s="656"/>
      <c r="AG36" s="656"/>
      <c r="AH36" s="656"/>
      <c r="AI36" s="656"/>
      <c r="AJ36" s="656"/>
      <c r="AK36" s="656"/>
      <c r="AL36" s="631" t="s">
        <v>252</v>
      </c>
      <c r="AM36" s="632"/>
      <c r="AN36" s="632"/>
      <c r="AO36" s="657"/>
      <c r="AP36" s="221"/>
      <c r="AQ36" s="678" t="s">
        <v>338</v>
      </c>
      <c r="AR36" s="679"/>
      <c r="AS36" s="679"/>
      <c r="AT36" s="679"/>
      <c r="AU36" s="679"/>
      <c r="AV36" s="679"/>
      <c r="AW36" s="679"/>
      <c r="AX36" s="679"/>
      <c r="AY36" s="680"/>
      <c r="AZ36" s="681">
        <v>646728</v>
      </c>
      <c r="BA36" s="682"/>
      <c r="BB36" s="682"/>
      <c r="BC36" s="682"/>
      <c r="BD36" s="682"/>
      <c r="BE36" s="682"/>
      <c r="BF36" s="683"/>
      <c r="BG36" s="684" t="s">
        <v>339</v>
      </c>
      <c r="BH36" s="685"/>
      <c r="BI36" s="685"/>
      <c r="BJ36" s="685"/>
      <c r="BK36" s="685"/>
      <c r="BL36" s="685"/>
      <c r="BM36" s="685"/>
      <c r="BN36" s="685"/>
      <c r="BO36" s="685"/>
      <c r="BP36" s="685"/>
      <c r="BQ36" s="685"/>
      <c r="BR36" s="685"/>
      <c r="BS36" s="685"/>
      <c r="BT36" s="685"/>
      <c r="BU36" s="686"/>
      <c r="BV36" s="681">
        <v>2046</v>
      </c>
      <c r="BW36" s="682"/>
      <c r="BX36" s="682"/>
      <c r="BY36" s="682"/>
      <c r="BZ36" s="682"/>
      <c r="CA36" s="682"/>
      <c r="CB36" s="683"/>
      <c r="CD36" s="670" t="s">
        <v>340</v>
      </c>
      <c r="CE36" s="667"/>
      <c r="CF36" s="667"/>
      <c r="CG36" s="667"/>
      <c r="CH36" s="667"/>
      <c r="CI36" s="667"/>
      <c r="CJ36" s="667"/>
      <c r="CK36" s="667"/>
      <c r="CL36" s="667"/>
      <c r="CM36" s="667"/>
      <c r="CN36" s="667"/>
      <c r="CO36" s="667"/>
      <c r="CP36" s="667"/>
      <c r="CQ36" s="668"/>
      <c r="CR36" s="628">
        <v>1504649</v>
      </c>
      <c r="CS36" s="629"/>
      <c r="CT36" s="629"/>
      <c r="CU36" s="629"/>
      <c r="CV36" s="629"/>
      <c r="CW36" s="629"/>
      <c r="CX36" s="629"/>
      <c r="CY36" s="630"/>
      <c r="CZ36" s="631">
        <v>18.3</v>
      </c>
      <c r="DA36" s="641"/>
      <c r="DB36" s="641"/>
      <c r="DC36" s="642"/>
      <c r="DD36" s="634">
        <v>763390</v>
      </c>
      <c r="DE36" s="629"/>
      <c r="DF36" s="629"/>
      <c r="DG36" s="629"/>
      <c r="DH36" s="629"/>
      <c r="DI36" s="629"/>
      <c r="DJ36" s="629"/>
      <c r="DK36" s="630"/>
      <c r="DL36" s="634">
        <v>415637</v>
      </c>
      <c r="DM36" s="629"/>
      <c r="DN36" s="629"/>
      <c r="DO36" s="629"/>
      <c r="DP36" s="629"/>
      <c r="DQ36" s="629"/>
      <c r="DR36" s="629"/>
      <c r="DS36" s="629"/>
      <c r="DT36" s="629"/>
      <c r="DU36" s="629"/>
      <c r="DV36" s="630"/>
      <c r="DW36" s="631">
        <v>10.199999999999999</v>
      </c>
      <c r="DX36" s="641"/>
      <c r="DY36" s="641"/>
      <c r="DZ36" s="641"/>
      <c r="EA36" s="641"/>
      <c r="EB36" s="641"/>
      <c r="EC36" s="662"/>
    </row>
    <row r="37" spans="2:133" ht="11.25" customHeight="1" x14ac:dyDescent="0.2">
      <c r="B37" s="625" t="s">
        <v>341</v>
      </c>
      <c r="C37" s="626"/>
      <c r="D37" s="626"/>
      <c r="E37" s="626"/>
      <c r="F37" s="626"/>
      <c r="G37" s="626"/>
      <c r="H37" s="626"/>
      <c r="I37" s="626"/>
      <c r="J37" s="626"/>
      <c r="K37" s="626"/>
      <c r="L37" s="626"/>
      <c r="M37" s="626"/>
      <c r="N37" s="626"/>
      <c r="O37" s="626"/>
      <c r="P37" s="626"/>
      <c r="Q37" s="627"/>
      <c r="R37" s="628" t="s">
        <v>252</v>
      </c>
      <c r="S37" s="629"/>
      <c r="T37" s="629"/>
      <c r="U37" s="629"/>
      <c r="V37" s="629"/>
      <c r="W37" s="629"/>
      <c r="X37" s="629"/>
      <c r="Y37" s="630"/>
      <c r="Z37" s="655" t="s">
        <v>252</v>
      </c>
      <c r="AA37" s="655"/>
      <c r="AB37" s="655"/>
      <c r="AC37" s="655"/>
      <c r="AD37" s="656" t="s">
        <v>131</v>
      </c>
      <c r="AE37" s="656"/>
      <c r="AF37" s="656"/>
      <c r="AG37" s="656"/>
      <c r="AH37" s="656"/>
      <c r="AI37" s="656"/>
      <c r="AJ37" s="656"/>
      <c r="AK37" s="656"/>
      <c r="AL37" s="631" t="s">
        <v>131</v>
      </c>
      <c r="AM37" s="632"/>
      <c r="AN37" s="632"/>
      <c r="AO37" s="657"/>
      <c r="AQ37" s="663" t="s">
        <v>342</v>
      </c>
      <c r="AR37" s="664"/>
      <c r="AS37" s="664"/>
      <c r="AT37" s="664"/>
      <c r="AU37" s="664"/>
      <c r="AV37" s="664"/>
      <c r="AW37" s="664"/>
      <c r="AX37" s="664"/>
      <c r="AY37" s="665"/>
      <c r="AZ37" s="628">
        <v>174270</v>
      </c>
      <c r="BA37" s="629"/>
      <c r="BB37" s="629"/>
      <c r="BC37" s="629"/>
      <c r="BD37" s="639"/>
      <c r="BE37" s="639"/>
      <c r="BF37" s="666"/>
      <c r="BG37" s="670" t="s">
        <v>343</v>
      </c>
      <c r="BH37" s="667"/>
      <c r="BI37" s="667"/>
      <c r="BJ37" s="667"/>
      <c r="BK37" s="667"/>
      <c r="BL37" s="667"/>
      <c r="BM37" s="667"/>
      <c r="BN37" s="667"/>
      <c r="BO37" s="667"/>
      <c r="BP37" s="667"/>
      <c r="BQ37" s="667"/>
      <c r="BR37" s="667"/>
      <c r="BS37" s="667"/>
      <c r="BT37" s="667"/>
      <c r="BU37" s="668"/>
      <c r="BV37" s="628">
        <v>2046</v>
      </c>
      <c r="BW37" s="629"/>
      <c r="BX37" s="629"/>
      <c r="BY37" s="629"/>
      <c r="BZ37" s="629"/>
      <c r="CA37" s="629"/>
      <c r="CB37" s="669"/>
      <c r="CD37" s="670" t="s">
        <v>344</v>
      </c>
      <c r="CE37" s="667"/>
      <c r="CF37" s="667"/>
      <c r="CG37" s="667"/>
      <c r="CH37" s="667"/>
      <c r="CI37" s="667"/>
      <c r="CJ37" s="667"/>
      <c r="CK37" s="667"/>
      <c r="CL37" s="667"/>
      <c r="CM37" s="667"/>
      <c r="CN37" s="667"/>
      <c r="CO37" s="667"/>
      <c r="CP37" s="667"/>
      <c r="CQ37" s="668"/>
      <c r="CR37" s="628">
        <v>794916</v>
      </c>
      <c r="CS37" s="639"/>
      <c r="CT37" s="639"/>
      <c r="CU37" s="639"/>
      <c r="CV37" s="639"/>
      <c r="CW37" s="639"/>
      <c r="CX37" s="639"/>
      <c r="CY37" s="640"/>
      <c r="CZ37" s="631">
        <v>9.6999999999999993</v>
      </c>
      <c r="DA37" s="641"/>
      <c r="DB37" s="641"/>
      <c r="DC37" s="642"/>
      <c r="DD37" s="634">
        <v>348570</v>
      </c>
      <c r="DE37" s="639"/>
      <c r="DF37" s="639"/>
      <c r="DG37" s="639"/>
      <c r="DH37" s="639"/>
      <c r="DI37" s="639"/>
      <c r="DJ37" s="639"/>
      <c r="DK37" s="640"/>
      <c r="DL37" s="634">
        <v>343739</v>
      </c>
      <c r="DM37" s="639"/>
      <c r="DN37" s="639"/>
      <c r="DO37" s="639"/>
      <c r="DP37" s="639"/>
      <c r="DQ37" s="639"/>
      <c r="DR37" s="639"/>
      <c r="DS37" s="639"/>
      <c r="DT37" s="639"/>
      <c r="DU37" s="639"/>
      <c r="DV37" s="640"/>
      <c r="DW37" s="631">
        <v>8.4</v>
      </c>
      <c r="DX37" s="641"/>
      <c r="DY37" s="641"/>
      <c r="DZ37" s="641"/>
      <c r="EA37" s="641"/>
      <c r="EB37" s="641"/>
      <c r="EC37" s="662"/>
    </row>
    <row r="38" spans="2:133" ht="11.25" customHeight="1" x14ac:dyDescent="0.2">
      <c r="B38" s="625" t="s">
        <v>345</v>
      </c>
      <c r="C38" s="626"/>
      <c r="D38" s="626"/>
      <c r="E38" s="626"/>
      <c r="F38" s="626"/>
      <c r="G38" s="626"/>
      <c r="H38" s="626"/>
      <c r="I38" s="626"/>
      <c r="J38" s="626"/>
      <c r="K38" s="626"/>
      <c r="L38" s="626"/>
      <c r="M38" s="626"/>
      <c r="N38" s="626"/>
      <c r="O38" s="626"/>
      <c r="P38" s="626"/>
      <c r="Q38" s="627"/>
      <c r="R38" s="628">
        <v>122844</v>
      </c>
      <c r="S38" s="629"/>
      <c r="T38" s="629"/>
      <c r="U38" s="629"/>
      <c r="V38" s="629"/>
      <c r="W38" s="629"/>
      <c r="X38" s="629"/>
      <c r="Y38" s="630"/>
      <c r="Z38" s="655">
        <v>1.5</v>
      </c>
      <c r="AA38" s="655"/>
      <c r="AB38" s="655"/>
      <c r="AC38" s="655"/>
      <c r="AD38" s="656" t="s">
        <v>131</v>
      </c>
      <c r="AE38" s="656"/>
      <c r="AF38" s="656"/>
      <c r="AG38" s="656"/>
      <c r="AH38" s="656"/>
      <c r="AI38" s="656"/>
      <c r="AJ38" s="656"/>
      <c r="AK38" s="656"/>
      <c r="AL38" s="631" t="s">
        <v>131</v>
      </c>
      <c r="AM38" s="632"/>
      <c r="AN38" s="632"/>
      <c r="AO38" s="657"/>
      <c r="AQ38" s="663" t="s">
        <v>346</v>
      </c>
      <c r="AR38" s="664"/>
      <c r="AS38" s="664"/>
      <c r="AT38" s="664"/>
      <c r="AU38" s="664"/>
      <c r="AV38" s="664"/>
      <c r="AW38" s="664"/>
      <c r="AX38" s="664"/>
      <c r="AY38" s="665"/>
      <c r="AZ38" s="628">
        <v>88250</v>
      </c>
      <c r="BA38" s="629"/>
      <c r="BB38" s="629"/>
      <c r="BC38" s="629"/>
      <c r="BD38" s="639"/>
      <c r="BE38" s="639"/>
      <c r="BF38" s="666"/>
      <c r="BG38" s="670" t="s">
        <v>347</v>
      </c>
      <c r="BH38" s="667"/>
      <c r="BI38" s="667"/>
      <c r="BJ38" s="667"/>
      <c r="BK38" s="667"/>
      <c r="BL38" s="667"/>
      <c r="BM38" s="667"/>
      <c r="BN38" s="667"/>
      <c r="BO38" s="667"/>
      <c r="BP38" s="667"/>
      <c r="BQ38" s="667"/>
      <c r="BR38" s="667"/>
      <c r="BS38" s="667"/>
      <c r="BT38" s="667"/>
      <c r="BU38" s="668"/>
      <c r="BV38" s="628">
        <v>646</v>
      </c>
      <c r="BW38" s="629"/>
      <c r="BX38" s="629"/>
      <c r="BY38" s="629"/>
      <c r="BZ38" s="629"/>
      <c r="CA38" s="629"/>
      <c r="CB38" s="669"/>
      <c r="CD38" s="670" t="s">
        <v>348</v>
      </c>
      <c r="CE38" s="667"/>
      <c r="CF38" s="667"/>
      <c r="CG38" s="667"/>
      <c r="CH38" s="667"/>
      <c r="CI38" s="667"/>
      <c r="CJ38" s="667"/>
      <c r="CK38" s="667"/>
      <c r="CL38" s="667"/>
      <c r="CM38" s="667"/>
      <c r="CN38" s="667"/>
      <c r="CO38" s="667"/>
      <c r="CP38" s="667"/>
      <c r="CQ38" s="668"/>
      <c r="CR38" s="628">
        <v>616106</v>
      </c>
      <c r="CS38" s="629"/>
      <c r="CT38" s="629"/>
      <c r="CU38" s="629"/>
      <c r="CV38" s="629"/>
      <c r="CW38" s="629"/>
      <c r="CX38" s="629"/>
      <c r="CY38" s="630"/>
      <c r="CZ38" s="631">
        <v>7.5</v>
      </c>
      <c r="DA38" s="641"/>
      <c r="DB38" s="641"/>
      <c r="DC38" s="642"/>
      <c r="DD38" s="634">
        <v>572132</v>
      </c>
      <c r="DE38" s="629"/>
      <c r="DF38" s="629"/>
      <c r="DG38" s="629"/>
      <c r="DH38" s="629"/>
      <c r="DI38" s="629"/>
      <c r="DJ38" s="629"/>
      <c r="DK38" s="630"/>
      <c r="DL38" s="634">
        <v>442949</v>
      </c>
      <c r="DM38" s="629"/>
      <c r="DN38" s="629"/>
      <c r="DO38" s="629"/>
      <c r="DP38" s="629"/>
      <c r="DQ38" s="629"/>
      <c r="DR38" s="629"/>
      <c r="DS38" s="629"/>
      <c r="DT38" s="629"/>
      <c r="DU38" s="629"/>
      <c r="DV38" s="630"/>
      <c r="DW38" s="631">
        <v>10.9</v>
      </c>
      <c r="DX38" s="641"/>
      <c r="DY38" s="641"/>
      <c r="DZ38" s="641"/>
      <c r="EA38" s="641"/>
      <c r="EB38" s="641"/>
      <c r="EC38" s="662"/>
    </row>
    <row r="39" spans="2:133" ht="11.25" customHeight="1" x14ac:dyDescent="0.2">
      <c r="B39" s="625" t="s">
        <v>349</v>
      </c>
      <c r="C39" s="626"/>
      <c r="D39" s="626"/>
      <c r="E39" s="626"/>
      <c r="F39" s="626"/>
      <c r="G39" s="626"/>
      <c r="H39" s="626"/>
      <c r="I39" s="626"/>
      <c r="J39" s="626"/>
      <c r="K39" s="626"/>
      <c r="L39" s="626"/>
      <c r="M39" s="626"/>
      <c r="N39" s="626"/>
      <c r="O39" s="626"/>
      <c r="P39" s="626"/>
      <c r="Q39" s="627"/>
      <c r="R39" s="628">
        <v>129287</v>
      </c>
      <c r="S39" s="629"/>
      <c r="T39" s="629"/>
      <c r="U39" s="629"/>
      <c r="V39" s="629"/>
      <c r="W39" s="629"/>
      <c r="X39" s="629"/>
      <c r="Y39" s="630"/>
      <c r="Z39" s="655">
        <v>1.5</v>
      </c>
      <c r="AA39" s="655"/>
      <c r="AB39" s="655"/>
      <c r="AC39" s="655"/>
      <c r="AD39" s="656">
        <v>5796</v>
      </c>
      <c r="AE39" s="656"/>
      <c r="AF39" s="656"/>
      <c r="AG39" s="656"/>
      <c r="AH39" s="656"/>
      <c r="AI39" s="656"/>
      <c r="AJ39" s="656"/>
      <c r="AK39" s="656"/>
      <c r="AL39" s="631">
        <v>0.1</v>
      </c>
      <c r="AM39" s="632"/>
      <c r="AN39" s="632"/>
      <c r="AO39" s="657"/>
      <c r="AQ39" s="663" t="s">
        <v>350</v>
      </c>
      <c r="AR39" s="664"/>
      <c r="AS39" s="664"/>
      <c r="AT39" s="664"/>
      <c r="AU39" s="664"/>
      <c r="AV39" s="664"/>
      <c r="AW39" s="664"/>
      <c r="AX39" s="664"/>
      <c r="AY39" s="665"/>
      <c r="AZ39" s="628">
        <v>30622</v>
      </c>
      <c r="BA39" s="629"/>
      <c r="BB39" s="629"/>
      <c r="BC39" s="629"/>
      <c r="BD39" s="639"/>
      <c r="BE39" s="639"/>
      <c r="BF39" s="666"/>
      <c r="BG39" s="670" t="s">
        <v>351</v>
      </c>
      <c r="BH39" s="667"/>
      <c r="BI39" s="667"/>
      <c r="BJ39" s="667"/>
      <c r="BK39" s="667"/>
      <c r="BL39" s="667"/>
      <c r="BM39" s="667"/>
      <c r="BN39" s="667"/>
      <c r="BO39" s="667"/>
      <c r="BP39" s="667"/>
      <c r="BQ39" s="667"/>
      <c r="BR39" s="667"/>
      <c r="BS39" s="667"/>
      <c r="BT39" s="667"/>
      <c r="BU39" s="668"/>
      <c r="BV39" s="628">
        <v>919</v>
      </c>
      <c r="BW39" s="629"/>
      <c r="BX39" s="629"/>
      <c r="BY39" s="629"/>
      <c r="BZ39" s="629"/>
      <c r="CA39" s="629"/>
      <c r="CB39" s="669"/>
      <c r="CD39" s="670" t="s">
        <v>352</v>
      </c>
      <c r="CE39" s="667"/>
      <c r="CF39" s="667"/>
      <c r="CG39" s="667"/>
      <c r="CH39" s="667"/>
      <c r="CI39" s="667"/>
      <c r="CJ39" s="667"/>
      <c r="CK39" s="667"/>
      <c r="CL39" s="667"/>
      <c r="CM39" s="667"/>
      <c r="CN39" s="667"/>
      <c r="CO39" s="667"/>
      <c r="CP39" s="667"/>
      <c r="CQ39" s="668"/>
      <c r="CR39" s="628">
        <v>327936</v>
      </c>
      <c r="CS39" s="639"/>
      <c r="CT39" s="639"/>
      <c r="CU39" s="639"/>
      <c r="CV39" s="639"/>
      <c r="CW39" s="639"/>
      <c r="CX39" s="639"/>
      <c r="CY39" s="640"/>
      <c r="CZ39" s="631">
        <v>4</v>
      </c>
      <c r="DA39" s="641"/>
      <c r="DB39" s="641"/>
      <c r="DC39" s="642"/>
      <c r="DD39" s="634">
        <v>289960</v>
      </c>
      <c r="DE39" s="639"/>
      <c r="DF39" s="639"/>
      <c r="DG39" s="639"/>
      <c r="DH39" s="639"/>
      <c r="DI39" s="639"/>
      <c r="DJ39" s="639"/>
      <c r="DK39" s="640"/>
      <c r="DL39" s="634" t="s">
        <v>131</v>
      </c>
      <c r="DM39" s="639"/>
      <c r="DN39" s="639"/>
      <c r="DO39" s="639"/>
      <c r="DP39" s="639"/>
      <c r="DQ39" s="639"/>
      <c r="DR39" s="639"/>
      <c r="DS39" s="639"/>
      <c r="DT39" s="639"/>
      <c r="DU39" s="639"/>
      <c r="DV39" s="640"/>
      <c r="DW39" s="631" t="s">
        <v>131</v>
      </c>
      <c r="DX39" s="641"/>
      <c r="DY39" s="641"/>
      <c r="DZ39" s="641"/>
      <c r="EA39" s="641"/>
      <c r="EB39" s="641"/>
      <c r="EC39" s="662"/>
    </row>
    <row r="40" spans="2:133" ht="11.25" customHeight="1" x14ac:dyDescent="0.2">
      <c r="B40" s="625" t="s">
        <v>353</v>
      </c>
      <c r="C40" s="626"/>
      <c r="D40" s="626"/>
      <c r="E40" s="626"/>
      <c r="F40" s="626"/>
      <c r="G40" s="626"/>
      <c r="H40" s="626"/>
      <c r="I40" s="626"/>
      <c r="J40" s="626"/>
      <c r="K40" s="626"/>
      <c r="L40" s="626"/>
      <c r="M40" s="626"/>
      <c r="N40" s="626"/>
      <c r="O40" s="626"/>
      <c r="P40" s="626"/>
      <c r="Q40" s="627"/>
      <c r="R40" s="628">
        <v>1454100</v>
      </c>
      <c r="S40" s="629"/>
      <c r="T40" s="629"/>
      <c r="U40" s="629"/>
      <c r="V40" s="629"/>
      <c r="W40" s="629"/>
      <c r="X40" s="629"/>
      <c r="Y40" s="630"/>
      <c r="Z40" s="655">
        <v>17.2</v>
      </c>
      <c r="AA40" s="655"/>
      <c r="AB40" s="655"/>
      <c r="AC40" s="655"/>
      <c r="AD40" s="656" t="s">
        <v>131</v>
      </c>
      <c r="AE40" s="656"/>
      <c r="AF40" s="656"/>
      <c r="AG40" s="656"/>
      <c r="AH40" s="656"/>
      <c r="AI40" s="656"/>
      <c r="AJ40" s="656"/>
      <c r="AK40" s="656"/>
      <c r="AL40" s="631" t="s">
        <v>252</v>
      </c>
      <c r="AM40" s="632"/>
      <c r="AN40" s="632"/>
      <c r="AO40" s="657"/>
      <c r="AQ40" s="663" t="s">
        <v>354</v>
      </c>
      <c r="AR40" s="664"/>
      <c r="AS40" s="664"/>
      <c r="AT40" s="664"/>
      <c r="AU40" s="664"/>
      <c r="AV40" s="664"/>
      <c r="AW40" s="664"/>
      <c r="AX40" s="664"/>
      <c r="AY40" s="665"/>
      <c r="AZ40" s="628" t="s">
        <v>131</v>
      </c>
      <c r="BA40" s="629"/>
      <c r="BB40" s="629"/>
      <c r="BC40" s="629"/>
      <c r="BD40" s="639"/>
      <c r="BE40" s="639"/>
      <c r="BF40" s="666"/>
      <c r="BG40" s="671" t="s">
        <v>355</v>
      </c>
      <c r="BH40" s="672"/>
      <c r="BI40" s="672"/>
      <c r="BJ40" s="672"/>
      <c r="BK40" s="672"/>
      <c r="BL40" s="222"/>
      <c r="BM40" s="667" t="s">
        <v>356</v>
      </c>
      <c r="BN40" s="667"/>
      <c r="BO40" s="667"/>
      <c r="BP40" s="667"/>
      <c r="BQ40" s="667"/>
      <c r="BR40" s="667"/>
      <c r="BS40" s="667"/>
      <c r="BT40" s="667"/>
      <c r="BU40" s="668"/>
      <c r="BV40" s="628">
        <v>82</v>
      </c>
      <c r="BW40" s="629"/>
      <c r="BX40" s="629"/>
      <c r="BY40" s="629"/>
      <c r="BZ40" s="629"/>
      <c r="CA40" s="629"/>
      <c r="CB40" s="669"/>
      <c r="CD40" s="670" t="s">
        <v>357</v>
      </c>
      <c r="CE40" s="667"/>
      <c r="CF40" s="667"/>
      <c r="CG40" s="667"/>
      <c r="CH40" s="667"/>
      <c r="CI40" s="667"/>
      <c r="CJ40" s="667"/>
      <c r="CK40" s="667"/>
      <c r="CL40" s="667"/>
      <c r="CM40" s="667"/>
      <c r="CN40" s="667"/>
      <c r="CO40" s="667"/>
      <c r="CP40" s="667"/>
      <c r="CQ40" s="668"/>
      <c r="CR40" s="628" t="s">
        <v>131</v>
      </c>
      <c r="CS40" s="629"/>
      <c r="CT40" s="629"/>
      <c r="CU40" s="629"/>
      <c r="CV40" s="629"/>
      <c r="CW40" s="629"/>
      <c r="CX40" s="629"/>
      <c r="CY40" s="630"/>
      <c r="CZ40" s="631" t="s">
        <v>131</v>
      </c>
      <c r="DA40" s="641"/>
      <c r="DB40" s="641"/>
      <c r="DC40" s="642"/>
      <c r="DD40" s="634" t="s">
        <v>252</v>
      </c>
      <c r="DE40" s="629"/>
      <c r="DF40" s="629"/>
      <c r="DG40" s="629"/>
      <c r="DH40" s="629"/>
      <c r="DI40" s="629"/>
      <c r="DJ40" s="629"/>
      <c r="DK40" s="630"/>
      <c r="DL40" s="634" t="s">
        <v>131</v>
      </c>
      <c r="DM40" s="629"/>
      <c r="DN40" s="629"/>
      <c r="DO40" s="629"/>
      <c r="DP40" s="629"/>
      <c r="DQ40" s="629"/>
      <c r="DR40" s="629"/>
      <c r="DS40" s="629"/>
      <c r="DT40" s="629"/>
      <c r="DU40" s="629"/>
      <c r="DV40" s="630"/>
      <c r="DW40" s="631" t="s">
        <v>131</v>
      </c>
      <c r="DX40" s="641"/>
      <c r="DY40" s="641"/>
      <c r="DZ40" s="641"/>
      <c r="EA40" s="641"/>
      <c r="EB40" s="641"/>
      <c r="EC40" s="662"/>
    </row>
    <row r="41" spans="2:133" ht="11.25" customHeight="1" x14ac:dyDescent="0.2">
      <c r="B41" s="625" t="s">
        <v>358</v>
      </c>
      <c r="C41" s="626"/>
      <c r="D41" s="626"/>
      <c r="E41" s="626"/>
      <c r="F41" s="626"/>
      <c r="G41" s="626"/>
      <c r="H41" s="626"/>
      <c r="I41" s="626"/>
      <c r="J41" s="626"/>
      <c r="K41" s="626"/>
      <c r="L41" s="626"/>
      <c r="M41" s="626"/>
      <c r="N41" s="626"/>
      <c r="O41" s="626"/>
      <c r="P41" s="626"/>
      <c r="Q41" s="627"/>
      <c r="R41" s="628" t="s">
        <v>131</v>
      </c>
      <c r="S41" s="629"/>
      <c r="T41" s="629"/>
      <c r="U41" s="629"/>
      <c r="V41" s="629"/>
      <c r="W41" s="629"/>
      <c r="X41" s="629"/>
      <c r="Y41" s="630"/>
      <c r="Z41" s="655" t="s">
        <v>131</v>
      </c>
      <c r="AA41" s="655"/>
      <c r="AB41" s="655"/>
      <c r="AC41" s="655"/>
      <c r="AD41" s="656" t="s">
        <v>131</v>
      </c>
      <c r="AE41" s="656"/>
      <c r="AF41" s="656"/>
      <c r="AG41" s="656"/>
      <c r="AH41" s="656"/>
      <c r="AI41" s="656"/>
      <c r="AJ41" s="656"/>
      <c r="AK41" s="656"/>
      <c r="AL41" s="631" t="s">
        <v>131</v>
      </c>
      <c r="AM41" s="632"/>
      <c r="AN41" s="632"/>
      <c r="AO41" s="657"/>
      <c r="AQ41" s="663" t="s">
        <v>359</v>
      </c>
      <c r="AR41" s="664"/>
      <c r="AS41" s="664"/>
      <c r="AT41" s="664"/>
      <c r="AU41" s="664"/>
      <c r="AV41" s="664"/>
      <c r="AW41" s="664"/>
      <c r="AX41" s="664"/>
      <c r="AY41" s="665"/>
      <c r="AZ41" s="628">
        <v>97692</v>
      </c>
      <c r="BA41" s="629"/>
      <c r="BB41" s="629"/>
      <c r="BC41" s="629"/>
      <c r="BD41" s="639"/>
      <c r="BE41" s="639"/>
      <c r="BF41" s="666"/>
      <c r="BG41" s="671"/>
      <c r="BH41" s="672"/>
      <c r="BI41" s="672"/>
      <c r="BJ41" s="672"/>
      <c r="BK41" s="672"/>
      <c r="BL41" s="222"/>
      <c r="BM41" s="667" t="s">
        <v>360</v>
      </c>
      <c r="BN41" s="667"/>
      <c r="BO41" s="667"/>
      <c r="BP41" s="667"/>
      <c r="BQ41" s="667"/>
      <c r="BR41" s="667"/>
      <c r="BS41" s="667"/>
      <c r="BT41" s="667"/>
      <c r="BU41" s="668"/>
      <c r="BV41" s="628" t="s">
        <v>252</v>
      </c>
      <c r="BW41" s="629"/>
      <c r="BX41" s="629"/>
      <c r="BY41" s="629"/>
      <c r="BZ41" s="629"/>
      <c r="CA41" s="629"/>
      <c r="CB41" s="669"/>
      <c r="CD41" s="670" t="s">
        <v>361</v>
      </c>
      <c r="CE41" s="667"/>
      <c r="CF41" s="667"/>
      <c r="CG41" s="667"/>
      <c r="CH41" s="667"/>
      <c r="CI41" s="667"/>
      <c r="CJ41" s="667"/>
      <c r="CK41" s="667"/>
      <c r="CL41" s="667"/>
      <c r="CM41" s="667"/>
      <c r="CN41" s="667"/>
      <c r="CO41" s="667"/>
      <c r="CP41" s="667"/>
      <c r="CQ41" s="668"/>
      <c r="CR41" s="628" t="s">
        <v>131</v>
      </c>
      <c r="CS41" s="639"/>
      <c r="CT41" s="639"/>
      <c r="CU41" s="639"/>
      <c r="CV41" s="639"/>
      <c r="CW41" s="639"/>
      <c r="CX41" s="639"/>
      <c r="CY41" s="640"/>
      <c r="CZ41" s="631" t="s">
        <v>252</v>
      </c>
      <c r="DA41" s="641"/>
      <c r="DB41" s="641"/>
      <c r="DC41" s="642"/>
      <c r="DD41" s="634" t="s">
        <v>131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362</v>
      </c>
      <c r="C42" s="626"/>
      <c r="D42" s="626"/>
      <c r="E42" s="626"/>
      <c r="F42" s="626"/>
      <c r="G42" s="626"/>
      <c r="H42" s="626"/>
      <c r="I42" s="626"/>
      <c r="J42" s="626"/>
      <c r="K42" s="626"/>
      <c r="L42" s="626"/>
      <c r="M42" s="626"/>
      <c r="N42" s="626"/>
      <c r="O42" s="626"/>
      <c r="P42" s="626"/>
      <c r="Q42" s="627"/>
      <c r="R42" s="628" t="s">
        <v>131</v>
      </c>
      <c r="S42" s="629"/>
      <c r="T42" s="629"/>
      <c r="U42" s="629"/>
      <c r="V42" s="629"/>
      <c r="W42" s="629"/>
      <c r="X42" s="629"/>
      <c r="Y42" s="630"/>
      <c r="Z42" s="655" t="s">
        <v>131</v>
      </c>
      <c r="AA42" s="655"/>
      <c r="AB42" s="655"/>
      <c r="AC42" s="655"/>
      <c r="AD42" s="656" t="s">
        <v>131</v>
      </c>
      <c r="AE42" s="656"/>
      <c r="AF42" s="656"/>
      <c r="AG42" s="656"/>
      <c r="AH42" s="656"/>
      <c r="AI42" s="656"/>
      <c r="AJ42" s="656"/>
      <c r="AK42" s="656"/>
      <c r="AL42" s="631" t="s">
        <v>131</v>
      </c>
      <c r="AM42" s="632"/>
      <c r="AN42" s="632"/>
      <c r="AO42" s="657"/>
      <c r="AQ42" s="675" t="s">
        <v>363</v>
      </c>
      <c r="AR42" s="676"/>
      <c r="AS42" s="676"/>
      <c r="AT42" s="676"/>
      <c r="AU42" s="676"/>
      <c r="AV42" s="676"/>
      <c r="AW42" s="676"/>
      <c r="AX42" s="676"/>
      <c r="AY42" s="677"/>
      <c r="AZ42" s="608">
        <v>255894</v>
      </c>
      <c r="BA42" s="643"/>
      <c r="BB42" s="643"/>
      <c r="BC42" s="643"/>
      <c r="BD42" s="609"/>
      <c r="BE42" s="609"/>
      <c r="BF42" s="658"/>
      <c r="BG42" s="673"/>
      <c r="BH42" s="674"/>
      <c r="BI42" s="674"/>
      <c r="BJ42" s="674"/>
      <c r="BK42" s="674"/>
      <c r="BL42" s="223"/>
      <c r="BM42" s="659" t="s">
        <v>364</v>
      </c>
      <c r="BN42" s="659"/>
      <c r="BO42" s="659"/>
      <c r="BP42" s="659"/>
      <c r="BQ42" s="659"/>
      <c r="BR42" s="659"/>
      <c r="BS42" s="659"/>
      <c r="BT42" s="659"/>
      <c r="BU42" s="660"/>
      <c r="BV42" s="608">
        <v>486</v>
      </c>
      <c r="BW42" s="643"/>
      <c r="BX42" s="643"/>
      <c r="BY42" s="643"/>
      <c r="BZ42" s="643"/>
      <c r="CA42" s="643"/>
      <c r="CB42" s="661"/>
      <c r="CD42" s="625" t="s">
        <v>365</v>
      </c>
      <c r="CE42" s="626"/>
      <c r="CF42" s="626"/>
      <c r="CG42" s="626"/>
      <c r="CH42" s="626"/>
      <c r="CI42" s="626"/>
      <c r="CJ42" s="626"/>
      <c r="CK42" s="626"/>
      <c r="CL42" s="626"/>
      <c r="CM42" s="626"/>
      <c r="CN42" s="626"/>
      <c r="CO42" s="626"/>
      <c r="CP42" s="626"/>
      <c r="CQ42" s="627"/>
      <c r="CR42" s="628">
        <v>2173403</v>
      </c>
      <c r="CS42" s="639"/>
      <c r="CT42" s="639"/>
      <c r="CU42" s="639"/>
      <c r="CV42" s="639"/>
      <c r="CW42" s="639"/>
      <c r="CX42" s="639"/>
      <c r="CY42" s="640"/>
      <c r="CZ42" s="631">
        <v>26.4</v>
      </c>
      <c r="DA42" s="641"/>
      <c r="DB42" s="641"/>
      <c r="DC42" s="642"/>
      <c r="DD42" s="634">
        <v>234964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366</v>
      </c>
      <c r="C43" s="626"/>
      <c r="D43" s="626"/>
      <c r="E43" s="626"/>
      <c r="F43" s="626"/>
      <c r="G43" s="626"/>
      <c r="H43" s="626"/>
      <c r="I43" s="626"/>
      <c r="J43" s="626"/>
      <c r="K43" s="626"/>
      <c r="L43" s="626"/>
      <c r="M43" s="626"/>
      <c r="N43" s="626"/>
      <c r="O43" s="626"/>
      <c r="P43" s="626"/>
      <c r="Q43" s="627"/>
      <c r="R43" s="628">
        <v>86300</v>
      </c>
      <c r="S43" s="629"/>
      <c r="T43" s="629"/>
      <c r="U43" s="629"/>
      <c r="V43" s="629"/>
      <c r="W43" s="629"/>
      <c r="X43" s="629"/>
      <c r="Y43" s="630"/>
      <c r="Z43" s="655">
        <v>1</v>
      </c>
      <c r="AA43" s="655"/>
      <c r="AB43" s="655"/>
      <c r="AC43" s="655"/>
      <c r="AD43" s="656" t="s">
        <v>252</v>
      </c>
      <c r="AE43" s="656"/>
      <c r="AF43" s="656"/>
      <c r="AG43" s="656"/>
      <c r="AH43" s="656"/>
      <c r="AI43" s="656"/>
      <c r="AJ43" s="656"/>
      <c r="AK43" s="656"/>
      <c r="AL43" s="631" t="s">
        <v>252</v>
      </c>
      <c r="AM43" s="632"/>
      <c r="AN43" s="632"/>
      <c r="AO43" s="657"/>
      <c r="BV43" s="224"/>
      <c r="BW43" s="224"/>
      <c r="BX43" s="224"/>
      <c r="BY43" s="224"/>
      <c r="BZ43" s="224"/>
      <c r="CA43" s="224"/>
      <c r="CB43" s="224"/>
      <c r="CD43" s="625" t="s">
        <v>367</v>
      </c>
      <c r="CE43" s="626"/>
      <c r="CF43" s="626"/>
      <c r="CG43" s="626"/>
      <c r="CH43" s="626"/>
      <c r="CI43" s="626"/>
      <c r="CJ43" s="626"/>
      <c r="CK43" s="626"/>
      <c r="CL43" s="626"/>
      <c r="CM43" s="626"/>
      <c r="CN43" s="626"/>
      <c r="CO43" s="626"/>
      <c r="CP43" s="626"/>
      <c r="CQ43" s="627"/>
      <c r="CR43" s="628">
        <v>33845</v>
      </c>
      <c r="CS43" s="639"/>
      <c r="CT43" s="639"/>
      <c r="CU43" s="639"/>
      <c r="CV43" s="639"/>
      <c r="CW43" s="639"/>
      <c r="CX43" s="639"/>
      <c r="CY43" s="640"/>
      <c r="CZ43" s="631">
        <v>0.4</v>
      </c>
      <c r="DA43" s="641"/>
      <c r="DB43" s="641"/>
      <c r="DC43" s="642"/>
      <c r="DD43" s="634">
        <v>33845</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368</v>
      </c>
      <c r="C44" s="606"/>
      <c r="D44" s="606"/>
      <c r="E44" s="606"/>
      <c r="F44" s="606"/>
      <c r="G44" s="606"/>
      <c r="H44" s="606"/>
      <c r="I44" s="606"/>
      <c r="J44" s="606"/>
      <c r="K44" s="606"/>
      <c r="L44" s="606"/>
      <c r="M44" s="606"/>
      <c r="N44" s="606"/>
      <c r="O44" s="606"/>
      <c r="P44" s="606"/>
      <c r="Q44" s="607"/>
      <c r="R44" s="608">
        <v>8460313</v>
      </c>
      <c r="S44" s="643"/>
      <c r="T44" s="643"/>
      <c r="U44" s="643"/>
      <c r="V44" s="643"/>
      <c r="W44" s="643"/>
      <c r="X44" s="643"/>
      <c r="Y44" s="644"/>
      <c r="Z44" s="645">
        <v>100</v>
      </c>
      <c r="AA44" s="645"/>
      <c r="AB44" s="645"/>
      <c r="AC44" s="645"/>
      <c r="AD44" s="646">
        <v>3984779</v>
      </c>
      <c r="AE44" s="646"/>
      <c r="AF44" s="646"/>
      <c r="AG44" s="646"/>
      <c r="AH44" s="646"/>
      <c r="AI44" s="646"/>
      <c r="AJ44" s="646"/>
      <c r="AK44" s="646"/>
      <c r="AL44" s="611">
        <v>100</v>
      </c>
      <c r="AM44" s="647"/>
      <c r="AN44" s="647"/>
      <c r="AO44" s="648"/>
      <c r="CD44" s="649" t="s">
        <v>314</v>
      </c>
      <c r="CE44" s="650"/>
      <c r="CF44" s="625" t="s">
        <v>369</v>
      </c>
      <c r="CG44" s="626"/>
      <c r="CH44" s="626"/>
      <c r="CI44" s="626"/>
      <c r="CJ44" s="626"/>
      <c r="CK44" s="626"/>
      <c r="CL44" s="626"/>
      <c r="CM44" s="626"/>
      <c r="CN44" s="626"/>
      <c r="CO44" s="626"/>
      <c r="CP44" s="626"/>
      <c r="CQ44" s="627"/>
      <c r="CR44" s="628">
        <v>1984305</v>
      </c>
      <c r="CS44" s="629"/>
      <c r="CT44" s="629"/>
      <c r="CU44" s="629"/>
      <c r="CV44" s="629"/>
      <c r="CW44" s="629"/>
      <c r="CX44" s="629"/>
      <c r="CY44" s="630"/>
      <c r="CZ44" s="631">
        <v>24.1</v>
      </c>
      <c r="DA44" s="632"/>
      <c r="DB44" s="632"/>
      <c r="DC44" s="633"/>
      <c r="DD44" s="634">
        <v>214717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370</v>
      </c>
      <c r="CG45" s="626"/>
      <c r="CH45" s="626"/>
      <c r="CI45" s="626"/>
      <c r="CJ45" s="626"/>
      <c r="CK45" s="626"/>
      <c r="CL45" s="626"/>
      <c r="CM45" s="626"/>
      <c r="CN45" s="626"/>
      <c r="CO45" s="626"/>
      <c r="CP45" s="626"/>
      <c r="CQ45" s="627"/>
      <c r="CR45" s="628">
        <v>1349570</v>
      </c>
      <c r="CS45" s="639"/>
      <c r="CT45" s="639"/>
      <c r="CU45" s="639"/>
      <c r="CV45" s="639"/>
      <c r="CW45" s="639"/>
      <c r="CX45" s="639"/>
      <c r="CY45" s="640"/>
      <c r="CZ45" s="631">
        <v>16.399999999999999</v>
      </c>
      <c r="DA45" s="641"/>
      <c r="DB45" s="641"/>
      <c r="DC45" s="642"/>
      <c r="DD45" s="634">
        <v>67817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371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372</v>
      </c>
      <c r="CG46" s="626"/>
      <c r="CH46" s="626"/>
      <c r="CI46" s="626"/>
      <c r="CJ46" s="626"/>
      <c r="CK46" s="626"/>
      <c r="CL46" s="626"/>
      <c r="CM46" s="626"/>
      <c r="CN46" s="626"/>
      <c r="CO46" s="626"/>
      <c r="CP46" s="626"/>
      <c r="CQ46" s="627"/>
      <c r="CR46" s="628">
        <v>633235</v>
      </c>
      <c r="CS46" s="629"/>
      <c r="CT46" s="629"/>
      <c r="CU46" s="629"/>
      <c r="CV46" s="629"/>
      <c r="CW46" s="629"/>
      <c r="CX46" s="629"/>
      <c r="CY46" s="630"/>
      <c r="CZ46" s="631">
        <v>7.7</v>
      </c>
      <c r="DA46" s="632"/>
      <c r="DB46" s="632"/>
      <c r="DC46" s="633"/>
      <c r="DD46" s="634">
        <v>145400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373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374</v>
      </c>
      <c r="CG47" s="626"/>
      <c r="CH47" s="626"/>
      <c r="CI47" s="626"/>
      <c r="CJ47" s="626"/>
      <c r="CK47" s="626"/>
      <c r="CL47" s="626"/>
      <c r="CM47" s="626"/>
      <c r="CN47" s="626"/>
      <c r="CO47" s="626"/>
      <c r="CP47" s="626"/>
      <c r="CQ47" s="627"/>
      <c r="CR47" s="628">
        <v>189098</v>
      </c>
      <c r="CS47" s="639"/>
      <c r="CT47" s="639"/>
      <c r="CU47" s="639"/>
      <c r="CV47" s="639"/>
      <c r="CW47" s="639"/>
      <c r="CX47" s="639"/>
      <c r="CY47" s="640"/>
      <c r="CZ47" s="631">
        <v>2.2999999999999998</v>
      </c>
      <c r="DA47" s="641"/>
      <c r="DB47" s="641"/>
      <c r="DC47" s="642"/>
      <c r="DD47" s="634">
        <v>20247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375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376</v>
      </c>
      <c r="CG48" s="626"/>
      <c r="CH48" s="626"/>
      <c r="CI48" s="626"/>
      <c r="CJ48" s="626"/>
      <c r="CK48" s="626"/>
      <c r="CL48" s="626"/>
      <c r="CM48" s="626"/>
      <c r="CN48" s="626"/>
      <c r="CO48" s="626"/>
      <c r="CP48" s="626"/>
      <c r="CQ48" s="627"/>
      <c r="CR48" s="628" t="s">
        <v>131</v>
      </c>
      <c r="CS48" s="629"/>
      <c r="CT48" s="629"/>
      <c r="CU48" s="629"/>
      <c r="CV48" s="629"/>
      <c r="CW48" s="629"/>
      <c r="CX48" s="629"/>
      <c r="CY48" s="630"/>
      <c r="CZ48" s="631" t="s">
        <v>131</v>
      </c>
      <c r="DA48" s="632"/>
      <c r="DB48" s="632"/>
      <c r="DC48" s="633"/>
      <c r="DD48" s="634" t="s">
        <v>131</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377</v>
      </c>
      <c r="CE49" s="606"/>
      <c r="CF49" s="606"/>
      <c r="CG49" s="606"/>
      <c r="CH49" s="606"/>
      <c r="CI49" s="606"/>
      <c r="CJ49" s="606"/>
      <c r="CK49" s="606"/>
      <c r="CL49" s="606"/>
      <c r="CM49" s="606"/>
      <c r="CN49" s="606"/>
      <c r="CO49" s="606"/>
      <c r="CP49" s="606"/>
      <c r="CQ49" s="607"/>
      <c r="CR49" s="608">
        <v>8235195</v>
      </c>
      <c r="CS49" s="609"/>
      <c r="CT49" s="609"/>
      <c r="CU49" s="609"/>
      <c r="CV49" s="609"/>
      <c r="CW49" s="609"/>
      <c r="CX49" s="609"/>
      <c r="CY49" s="610"/>
      <c r="CZ49" s="611">
        <v>100</v>
      </c>
      <c r="DA49" s="612"/>
      <c r="DB49" s="612"/>
      <c r="DC49" s="613"/>
      <c r="DD49" s="614">
        <v>4653295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7" sqref="Q7:U7"/>
    </sheetView>
  </sheetViews>
  <sheetFormatPr defaultColWidth="0" defaultRowHeight="13" zeroHeight="1" x14ac:dyDescent="0.2"/>
  <cols>
    <col min="1" max="130" width="2.81640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32" t="s">
        <v>378</v>
      </c>
      <c r="B2" s="1132"/>
      <c r="C2" s="1132"/>
      <c r="D2" s="1132"/>
      <c r="E2" s="1132"/>
      <c r="F2" s="1132"/>
      <c r="G2" s="1132"/>
      <c r="H2" s="1132"/>
      <c r="I2" s="1132"/>
      <c r="J2" s="1132"/>
      <c r="K2" s="1132"/>
      <c r="L2" s="1132"/>
      <c r="M2" s="1132"/>
      <c r="N2" s="1132"/>
      <c r="O2" s="1132"/>
      <c r="P2" s="1132"/>
      <c r="Q2" s="1132"/>
      <c r="R2" s="1132"/>
      <c r="S2" s="1132"/>
      <c r="T2" s="1132"/>
      <c r="U2" s="1132"/>
      <c r="V2" s="1132"/>
      <c r="W2" s="1132"/>
      <c r="X2" s="1132"/>
      <c r="Y2" s="1132"/>
      <c r="Z2" s="1132"/>
      <c r="AA2" s="1132"/>
      <c r="AB2" s="1132"/>
      <c r="AC2" s="1132"/>
      <c r="AD2" s="1132"/>
      <c r="AE2" s="1132"/>
      <c r="AF2" s="1132"/>
      <c r="AG2" s="1132"/>
      <c r="AH2" s="1132"/>
      <c r="AI2" s="1132"/>
      <c r="AJ2" s="1132"/>
      <c r="AK2" s="1132"/>
      <c r="AL2" s="1132"/>
      <c r="AM2" s="1132"/>
      <c r="AN2" s="1132"/>
      <c r="AO2" s="1132"/>
      <c r="AP2" s="1132"/>
      <c r="AQ2" s="1132"/>
      <c r="AR2" s="1132"/>
      <c r="AS2" s="1132"/>
      <c r="AT2" s="1132"/>
      <c r="AU2" s="1132"/>
      <c r="AV2" s="1132"/>
      <c r="AW2" s="1132"/>
      <c r="AX2" s="1132"/>
      <c r="AY2" s="1132"/>
      <c r="AZ2" s="1132"/>
      <c r="BA2" s="1132"/>
      <c r="BB2" s="1132"/>
      <c r="BC2" s="1132"/>
      <c r="BD2" s="1132"/>
      <c r="BE2" s="1132"/>
      <c r="BF2" s="1132"/>
      <c r="BG2" s="1132"/>
      <c r="BH2" s="1132"/>
      <c r="BI2" s="1132"/>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3" t="s">
        <v>379</v>
      </c>
      <c r="DK2" s="1134"/>
      <c r="DL2" s="1134"/>
      <c r="DM2" s="1134"/>
      <c r="DN2" s="1134"/>
      <c r="DO2" s="1135"/>
      <c r="DP2" s="231"/>
      <c r="DQ2" s="1133" t="s">
        <v>380</v>
      </c>
      <c r="DR2" s="1134"/>
      <c r="DS2" s="1134"/>
      <c r="DT2" s="1134"/>
      <c r="DU2" s="1134"/>
      <c r="DV2" s="1134"/>
      <c r="DW2" s="1134"/>
      <c r="DX2" s="1134"/>
      <c r="DY2" s="1134"/>
      <c r="DZ2" s="1135"/>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00" t="s">
        <v>381</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235"/>
      <c r="BA4" s="235"/>
      <c r="BB4" s="235"/>
      <c r="BC4" s="235"/>
      <c r="BD4" s="235"/>
      <c r="BE4" s="236"/>
      <c r="BF4" s="236"/>
      <c r="BG4" s="236"/>
      <c r="BH4" s="236"/>
      <c r="BI4" s="236"/>
      <c r="BJ4" s="236"/>
      <c r="BK4" s="236"/>
      <c r="BL4" s="236"/>
      <c r="BM4" s="236"/>
      <c r="BN4" s="236"/>
      <c r="BO4" s="236"/>
      <c r="BP4" s="236"/>
      <c r="BQ4" s="758" t="s">
        <v>382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383</v>
      </c>
      <c r="B5" s="1024"/>
      <c r="C5" s="1024"/>
      <c r="D5" s="1024"/>
      <c r="E5" s="1024"/>
      <c r="F5" s="1024"/>
      <c r="G5" s="1024"/>
      <c r="H5" s="1024"/>
      <c r="I5" s="1024"/>
      <c r="J5" s="1024"/>
      <c r="K5" s="1024"/>
      <c r="L5" s="1024"/>
      <c r="M5" s="1024"/>
      <c r="N5" s="1024"/>
      <c r="O5" s="1024"/>
      <c r="P5" s="1025"/>
      <c r="Q5" s="1029" t="s">
        <v>384</v>
      </c>
      <c r="R5" s="1030"/>
      <c r="S5" s="1030"/>
      <c r="T5" s="1030"/>
      <c r="U5" s="1031"/>
      <c r="V5" s="1029" t="s">
        <v>385</v>
      </c>
      <c r="W5" s="1030"/>
      <c r="X5" s="1030"/>
      <c r="Y5" s="1030"/>
      <c r="Z5" s="1031"/>
      <c r="AA5" s="1029" t="s">
        <v>386</v>
      </c>
      <c r="AB5" s="1030"/>
      <c r="AC5" s="1030"/>
      <c r="AD5" s="1030"/>
      <c r="AE5" s="1030"/>
      <c r="AF5" s="1136" t="s">
        <v>387</v>
      </c>
      <c r="AG5" s="1030"/>
      <c r="AH5" s="1030"/>
      <c r="AI5" s="1030"/>
      <c r="AJ5" s="1043"/>
      <c r="AK5" s="1030" t="s">
        <v>388</v>
      </c>
      <c r="AL5" s="1030"/>
      <c r="AM5" s="1030"/>
      <c r="AN5" s="1030"/>
      <c r="AO5" s="1031"/>
      <c r="AP5" s="1029" t="s">
        <v>389</v>
      </c>
      <c r="AQ5" s="1030"/>
      <c r="AR5" s="1030"/>
      <c r="AS5" s="1030"/>
      <c r="AT5" s="1031"/>
      <c r="AU5" s="1029" t="s">
        <v>390</v>
      </c>
      <c r="AV5" s="1030"/>
      <c r="AW5" s="1030"/>
      <c r="AX5" s="1030"/>
      <c r="AY5" s="1043"/>
      <c r="AZ5" s="235"/>
      <c r="BA5" s="235"/>
      <c r="BB5" s="235"/>
      <c r="BC5" s="235"/>
      <c r="BD5" s="235"/>
      <c r="BE5" s="236"/>
      <c r="BF5" s="236"/>
      <c r="BG5" s="236"/>
      <c r="BH5" s="236"/>
      <c r="BI5" s="236"/>
      <c r="BJ5" s="236"/>
      <c r="BK5" s="236"/>
      <c r="BL5" s="236"/>
      <c r="BM5" s="236"/>
      <c r="BN5" s="236"/>
      <c r="BO5" s="236"/>
      <c r="BP5" s="236"/>
      <c r="BQ5" s="1023" t="s">
        <v>391</v>
      </c>
      <c r="BR5" s="1024"/>
      <c r="BS5" s="1024"/>
      <c r="BT5" s="1024"/>
      <c r="BU5" s="1024"/>
      <c r="BV5" s="1024"/>
      <c r="BW5" s="1024"/>
      <c r="BX5" s="1024"/>
      <c r="BY5" s="1024"/>
      <c r="BZ5" s="1024"/>
      <c r="CA5" s="1024"/>
      <c r="CB5" s="1024"/>
      <c r="CC5" s="1024"/>
      <c r="CD5" s="1024"/>
      <c r="CE5" s="1024"/>
      <c r="CF5" s="1024"/>
      <c r="CG5" s="1025"/>
      <c r="CH5" s="1029" t="s">
        <v>392</v>
      </c>
      <c r="CI5" s="1030"/>
      <c r="CJ5" s="1030"/>
      <c r="CK5" s="1030"/>
      <c r="CL5" s="1031"/>
      <c r="CM5" s="1029" t="s">
        <v>393</v>
      </c>
      <c r="CN5" s="1030"/>
      <c r="CO5" s="1030"/>
      <c r="CP5" s="1030"/>
      <c r="CQ5" s="1031"/>
      <c r="CR5" s="1029" t="s">
        <v>394</v>
      </c>
      <c r="CS5" s="1030"/>
      <c r="CT5" s="1030"/>
      <c r="CU5" s="1030"/>
      <c r="CV5" s="1031"/>
      <c r="CW5" s="1029" t="s">
        <v>395</v>
      </c>
      <c r="CX5" s="1030"/>
      <c r="CY5" s="1030"/>
      <c r="CZ5" s="1030"/>
      <c r="DA5" s="1031"/>
      <c r="DB5" s="1029" t="s">
        <v>396</v>
      </c>
      <c r="DC5" s="1030"/>
      <c r="DD5" s="1030"/>
      <c r="DE5" s="1030"/>
      <c r="DF5" s="1031"/>
      <c r="DG5" s="1126" t="s">
        <v>397</v>
      </c>
      <c r="DH5" s="1127"/>
      <c r="DI5" s="1127"/>
      <c r="DJ5" s="1127"/>
      <c r="DK5" s="1128"/>
      <c r="DL5" s="1126" t="s">
        <v>398</v>
      </c>
      <c r="DM5" s="1127"/>
      <c r="DN5" s="1127"/>
      <c r="DO5" s="1127"/>
      <c r="DP5" s="1128"/>
      <c r="DQ5" s="1029" t="s">
        <v>399</v>
      </c>
      <c r="DR5" s="1030"/>
      <c r="DS5" s="1030"/>
      <c r="DT5" s="1030"/>
      <c r="DU5" s="1031"/>
      <c r="DV5" s="1029" t="s">
        <v>390</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7"/>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29"/>
      <c r="DH6" s="1130"/>
      <c r="DI6" s="1130"/>
      <c r="DJ6" s="1130"/>
      <c r="DK6" s="1131"/>
      <c r="DL6" s="1129"/>
      <c r="DM6" s="1130"/>
      <c r="DN6" s="1130"/>
      <c r="DO6" s="1130"/>
      <c r="DP6" s="1131"/>
      <c r="DQ6" s="1032"/>
      <c r="DR6" s="1033"/>
      <c r="DS6" s="1033"/>
      <c r="DT6" s="1033"/>
      <c r="DU6" s="1034"/>
      <c r="DV6" s="1032"/>
      <c r="DW6" s="1033"/>
      <c r="DX6" s="1033"/>
      <c r="DY6" s="1033"/>
      <c r="DZ6" s="1044"/>
      <c r="EA6" s="237"/>
    </row>
    <row r="7" spans="1:131" s="238" customFormat="1" ht="26.25" customHeight="1" thickTop="1" x14ac:dyDescent="0.2">
      <c r="A7" s="239">
        <v>1</v>
      </c>
      <c r="B7" s="1085" t="s">
        <v>400</v>
      </c>
      <c r="C7" s="1086"/>
      <c r="D7" s="1086"/>
      <c r="E7" s="1086"/>
      <c r="F7" s="1086"/>
      <c r="G7" s="1086"/>
      <c r="H7" s="1086"/>
      <c r="I7" s="1086"/>
      <c r="J7" s="1086"/>
      <c r="K7" s="1086"/>
      <c r="L7" s="1086"/>
      <c r="M7" s="1086"/>
      <c r="N7" s="1086"/>
      <c r="O7" s="1086"/>
      <c r="P7" s="1087"/>
      <c r="Q7" s="1088">
        <v>8448</v>
      </c>
      <c r="R7" s="1089"/>
      <c r="S7" s="1089"/>
      <c r="T7" s="1089"/>
      <c r="U7" s="1090"/>
      <c r="V7" s="1091">
        <v>8231</v>
      </c>
      <c r="W7" s="1089"/>
      <c r="X7" s="1089"/>
      <c r="Y7" s="1089"/>
      <c r="Z7" s="1090"/>
      <c r="AA7" s="1091">
        <v>217</v>
      </c>
      <c r="AB7" s="1089"/>
      <c r="AC7" s="1089"/>
      <c r="AD7" s="1089"/>
      <c r="AE7" s="1092"/>
      <c r="AF7" s="1144">
        <v>180</v>
      </c>
      <c r="AG7" s="1145"/>
      <c r="AH7" s="1145"/>
      <c r="AI7" s="1145"/>
      <c r="AJ7" s="1146"/>
      <c r="AK7" s="1147" t="s">
        <v>525</v>
      </c>
      <c r="AL7" s="1139"/>
      <c r="AM7" s="1139"/>
      <c r="AN7" s="1139"/>
      <c r="AO7" s="1148"/>
      <c r="AP7" s="1149">
        <v>10504</v>
      </c>
      <c r="AQ7" s="1139"/>
      <c r="AR7" s="1139"/>
      <c r="AS7" s="1139"/>
      <c r="AT7" s="1148"/>
      <c r="AU7" s="1150"/>
      <c r="AV7" s="1150"/>
      <c r="AW7" s="1150"/>
      <c r="AX7" s="1150"/>
      <c r="AY7" s="1151"/>
      <c r="AZ7" s="235"/>
      <c r="BA7" s="235"/>
      <c r="BB7" s="235"/>
      <c r="BC7" s="235"/>
      <c r="BD7" s="235"/>
      <c r="BE7" s="236"/>
      <c r="BF7" s="236"/>
      <c r="BG7" s="236"/>
      <c r="BH7" s="236"/>
      <c r="BI7" s="236"/>
      <c r="BJ7" s="236"/>
      <c r="BK7" s="236"/>
      <c r="BL7" s="236"/>
      <c r="BM7" s="236"/>
      <c r="BN7" s="236"/>
      <c r="BO7" s="236"/>
      <c r="BP7" s="236"/>
      <c r="BQ7" s="239">
        <v>1</v>
      </c>
      <c r="BR7" s="240"/>
      <c r="BS7" s="1141" t="s">
        <v>592</v>
      </c>
      <c r="BT7" s="1142"/>
      <c r="BU7" s="1142"/>
      <c r="BV7" s="1142"/>
      <c r="BW7" s="1142"/>
      <c r="BX7" s="1142"/>
      <c r="BY7" s="1142"/>
      <c r="BZ7" s="1142"/>
      <c r="CA7" s="1142"/>
      <c r="CB7" s="1142"/>
      <c r="CC7" s="1142"/>
      <c r="CD7" s="1142"/>
      <c r="CE7" s="1142"/>
      <c r="CF7" s="1142"/>
      <c r="CG7" s="1152"/>
      <c r="CH7" s="1138">
        <v>-0.8</v>
      </c>
      <c r="CI7" s="1139"/>
      <c r="CJ7" s="1139"/>
      <c r="CK7" s="1139"/>
      <c r="CL7" s="1140"/>
      <c r="CM7" s="1138">
        <v>15</v>
      </c>
      <c r="CN7" s="1139"/>
      <c r="CO7" s="1139"/>
      <c r="CP7" s="1139"/>
      <c r="CQ7" s="1140"/>
      <c r="CR7" s="1138">
        <v>12</v>
      </c>
      <c r="CS7" s="1139"/>
      <c r="CT7" s="1139"/>
      <c r="CU7" s="1139"/>
      <c r="CV7" s="1140"/>
      <c r="CW7" s="1138" t="s">
        <v>525</v>
      </c>
      <c r="CX7" s="1139"/>
      <c r="CY7" s="1139"/>
      <c r="CZ7" s="1139"/>
      <c r="DA7" s="1140"/>
      <c r="DB7" s="1138" t="s">
        <v>525</v>
      </c>
      <c r="DC7" s="1139"/>
      <c r="DD7" s="1139"/>
      <c r="DE7" s="1139"/>
      <c r="DF7" s="1140"/>
      <c r="DG7" s="1138" t="s">
        <v>525</v>
      </c>
      <c r="DH7" s="1139"/>
      <c r="DI7" s="1139"/>
      <c r="DJ7" s="1139"/>
      <c r="DK7" s="1140"/>
      <c r="DL7" s="1138" t="s">
        <v>525</v>
      </c>
      <c r="DM7" s="1139"/>
      <c r="DN7" s="1139"/>
      <c r="DO7" s="1139"/>
      <c r="DP7" s="1140"/>
      <c r="DQ7" s="1138" t="s">
        <v>525</v>
      </c>
      <c r="DR7" s="1139"/>
      <c r="DS7" s="1139"/>
      <c r="DT7" s="1139"/>
      <c r="DU7" s="1140"/>
      <c r="DV7" s="1141"/>
      <c r="DW7" s="1142"/>
      <c r="DX7" s="1142"/>
      <c r="DY7" s="1142"/>
      <c r="DZ7" s="1143"/>
      <c r="EA7" s="237"/>
    </row>
    <row r="8" spans="1:131" s="238" customFormat="1" ht="26.25" customHeight="1" x14ac:dyDescent="0.2">
      <c r="A8" s="241">
        <v>2</v>
      </c>
      <c r="B8" s="1058" t="s">
        <v>401</v>
      </c>
      <c r="C8" s="1059"/>
      <c r="D8" s="1059"/>
      <c r="E8" s="1059"/>
      <c r="F8" s="1059"/>
      <c r="G8" s="1059"/>
      <c r="H8" s="1059"/>
      <c r="I8" s="1059"/>
      <c r="J8" s="1059"/>
      <c r="K8" s="1059"/>
      <c r="L8" s="1059"/>
      <c r="M8" s="1059"/>
      <c r="N8" s="1059"/>
      <c r="O8" s="1059"/>
      <c r="P8" s="1060"/>
      <c r="Q8" s="1074">
        <v>9</v>
      </c>
      <c r="R8" s="1064"/>
      <c r="S8" s="1064"/>
      <c r="T8" s="1064"/>
      <c r="U8" s="1075"/>
      <c r="V8" s="1068">
        <v>1</v>
      </c>
      <c r="W8" s="1064"/>
      <c r="X8" s="1064"/>
      <c r="Y8" s="1064"/>
      <c r="Z8" s="1075"/>
      <c r="AA8" s="1068">
        <v>8</v>
      </c>
      <c r="AB8" s="1064"/>
      <c r="AC8" s="1064"/>
      <c r="AD8" s="1064"/>
      <c r="AE8" s="1065"/>
      <c r="AF8" s="1063">
        <v>8</v>
      </c>
      <c r="AG8" s="1064"/>
      <c r="AH8" s="1064"/>
      <c r="AI8" s="1064"/>
      <c r="AJ8" s="1065"/>
      <c r="AK8" s="1124" t="s">
        <v>525</v>
      </c>
      <c r="AL8" s="1018"/>
      <c r="AM8" s="1018"/>
      <c r="AN8" s="1018"/>
      <c r="AO8" s="1120"/>
      <c r="AP8" s="1125" t="s">
        <v>525</v>
      </c>
      <c r="AQ8" s="1018"/>
      <c r="AR8" s="1018"/>
      <c r="AS8" s="1018"/>
      <c r="AT8" s="1120"/>
      <c r="AU8" s="1122"/>
      <c r="AV8" s="1122"/>
      <c r="AW8" s="1122"/>
      <c r="AX8" s="1122"/>
      <c r="AY8" s="1123"/>
      <c r="AZ8" s="235"/>
      <c r="BA8" s="235"/>
      <c r="BB8" s="235"/>
      <c r="BC8" s="235"/>
      <c r="BD8" s="235"/>
      <c r="BE8" s="236"/>
      <c r="BF8" s="236"/>
      <c r="BG8" s="236"/>
      <c r="BH8" s="236"/>
      <c r="BI8" s="236"/>
      <c r="BJ8" s="236"/>
      <c r="BK8" s="236"/>
      <c r="BL8" s="236"/>
      <c r="BM8" s="236"/>
      <c r="BN8" s="236"/>
      <c r="BO8" s="236"/>
      <c r="BP8" s="236"/>
      <c r="BQ8" s="241">
        <v>2</v>
      </c>
      <c r="BR8" s="242"/>
      <c r="BS8" s="1020" t="s">
        <v>593</v>
      </c>
      <c r="BT8" s="1021"/>
      <c r="BU8" s="1021"/>
      <c r="BV8" s="1021"/>
      <c r="BW8" s="1021"/>
      <c r="BX8" s="1021"/>
      <c r="BY8" s="1021"/>
      <c r="BZ8" s="1021"/>
      <c r="CA8" s="1021"/>
      <c r="CB8" s="1021"/>
      <c r="CC8" s="1021"/>
      <c r="CD8" s="1021"/>
      <c r="CE8" s="1021"/>
      <c r="CF8" s="1021"/>
      <c r="CG8" s="1042"/>
      <c r="CH8" s="1017">
        <v>1</v>
      </c>
      <c r="CI8" s="1018"/>
      <c r="CJ8" s="1018"/>
      <c r="CK8" s="1018"/>
      <c r="CL8" s="1019"/>
      <c r="CM8" s="1017">
        <v>11</v>
      </c>
      <c r="CN8" s="1018"/>
      <c r="CO8" s="1018"/>
      <c r="CP8" s="1018"/>
      <c r="CQ8" s="1019"/>
      <c r="CR8" s="1017">
        <v>1</v>
      </c>
      <c r="CS8" s="1018"/>
      <c r="CT8" s="1018"/>
      <c r="CU8" s="1018"/>
      <c r="CV8" s="1019"/>
      <c r="CW8" s="1017" t="s">
        <v>525</v>
      </c>
      <c r="CX8" s="1018"/>
      <c r="CY8" s="1018"/>
      <c r="CZ8" s="1018"/>
      <c r="DA8" s="1019"/>
      <c r="DB8" s="1017" t="s">
        <v>525</v>
      </c>
      <c r="DC8" s="1018"/>
      <c r="DD8" s="1018"/>
      <c r="DE8" s="1018"/>
      <c r="DF8" s="1019"/>
      <c r="DG8" s="1017" t="s">
        <v>525</v>
      </c>
      <c r="DH8" s="1018"/>
      <c r="DI8" s="1018"/>
      <c r="DJ8" s="1018"/>
      <c r="DK8" s="1019"/>
      <c r="DL8" s="1017" t="s">
        <v>525</v>
      </c>
      <c r="DM8" s="1018"/>
      <c r="DN8" s="1018"/>
      <c r="DO8" s="1018"/>
      <c r="DP8" s="1019"/>
      <c r="DQ8" s="1017" t="s">
        <v>525</v>
      </c>
      <c r="DR8" s="1018"/>
      <c r="DS8" s="1018"/>
      <c r="DT8" s="1018"/>
      <c r="DU8" s="1019"/>
      <c r="DV8" s="1020"/>
      <c r="DW8" s="1021"/>
      <c r="DX8" s="1021"/>
      <c r="DY8" s="1021"/>
      <c r="DZ8" s="1022"/>
      <c r="EA8" s="237"/>
    </row>
    <row r="9" spans="1:131" s="238" customFormat="1" ht="26.25" customHeight="1" x14ac:dyDescent="0.2">
      <c r="A9" s="241">
        <v>3</v>
      </c>
      <c r="B9" s="1058" t="s">
        <v>402</v>
      </c>
      <c r="C9" s="1059"/>
      <c r="D9" s="1059"/>
      <c r="E9" s="1059"/>
      <c r="F9" s="1059"/>
      <c r="G9" s="1059"/>
      <c r="H9" s="1059"/>
      <c r="I9" s="1059"/>
      <c r="J9" s="1059"/>
      <c r="K9" s="1059"/>
      <c r="L9" s="1059"/>
      <c r="M9" s="1059"/>
      <c r="N9" s="1059"/>
      <c r="O9" s="1059"/>
      <c r="P9" s="1060"/>
      <c r="Q9" s="1074">
        <v>4</v>
      </c>
      <c r="R9" s="1064"/>
      <c r="S9" s="1064"/>
      <c r="T9" s="1064"/>
      <c r="U9" s="1075"/>
      <c r="V9" s="1068">
        <v>4</v>
      </c>
      <c r="W9" s="1064"/>
      <c r="X9" s="1064"/>
      <c r="Y9" s="1064"/>
      <c r="Z9" s="1075"/>
      <c r="AA9" s="1068">
        <v>0</v>
      </c>
      <c r="AB9" s="1064"/>
      <c r="AC9" s="1064"/>
      <c r="AD9" s="1064"/>
      <c r="AE9" s="1065"/>
      <c r="AF9" s="1063" t="s">
        <v>131</v>
      </c>
      <c r="AG9" s="1064"/>
      <c r="AH9" s="1064"/>
      <c r="AI9" s="1064"/>
      <c r="AJ9" s="1065"/>
      <c r="AK9" s="1124">
        <v>1</v>
      </c>
      <c r="AL9" s="1018"/>
      <c r="AM9" s="1018"/>
      <c r="AN9" s="1018"/>
      <c r="AO9" s="1120"/>
      <c r="AP9" s="1125" t="s">
        <v>525</v>
      </c>
      <c r="AQ9" s="1018"/>
      <c r="AR9" s="1018"/>
      <c r="AS9" s="1018"/>
      <c r="AT9" s="1120"/>
      <c r="AU9" s="1122"/>
      <c r="AV9" s="1122"/>
      <c r="AW9" s="1122"/>
      <c r="AX9" s="1122"/>
      <c r="AY9" s="1123"/>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20"/>
      <c r="AL10" s="1121"/>
      <c r="AM10" s="1121"/>
      <c r="AN10" s="1121"/>
      <c r="AO10" s="1121"/>
      <c r="AP10" s="1121"/>
      <c r="AQ10" s="1121"/>
      <c r="AR10" s="1121"/>
      <c r="AS10" s="1121"/>
      <c r="AT10" s="1121"/>
      <c r="AU10" s="1122"/>
      <c r="AV10" s="1122"/>
      <c r="AW10" s="1122"/>
      <c r="AX10" s="1122"/>
      <c r="AY10" s="1123"/>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20"/>
      <c r="AL11" s="1121"/>
      <c r="AM11" s="1121"/>
      <c r="AN11" s="1121"/>
      <c r="AO11" s="1121"/>
      <c r="AP11" s="1121"/>
      <c r="AQ11" s="1121"/>
      <c r="AR11" s="1121"/>
      <c r="AS11" s="1121"/>
      <c r="AT11" s="1121"/>
      <c r="AU11" s="1122"/>
      <c r="AV11" s="1122"/>
      <c r="AW11" s="1122"/>
      <c r="AX11" s="1122"/>
      <c r="AY11" s="1123"/>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20"/>
      <c r="AL12" s="1121"/>
      <c r="AM12" s="1121"/>
      <c r="AN12" s="1121"/>
      <c r="AO12" s="1121"/>
      <c r="AP12" s="1121"/>
      <c r="AQ12" s="1121"/>
      <c r="AR12" s="1121"/>
      <c r="AS12" s="1121"/>
      <c r="AT12" s="1121"/>
      <c r="AU12" s="1122"/>
      <c r="AV12" s="1122"/>
      <c r="AW12" s="1122"/>
      <c r="AX12" s="1122"/>
      <c r="AY12" s="1123"/>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20"/>
      <c r="AL13" s="1121"/>
      <c r="AM13" s="1121"/>
      <c r="AN13" s="1121"/>
      <c r="AO13" s="1121"/>
      <c r="AP13" s="1121"/>
      <c r="AQ13" s="1121"/>
      <c r="AR13" s="1121"/>
      <c r="AS13" s="1121"/>
      <c r="AT13" s="1121"/>
      <c r="AU13" s="1122"/>
      <c r="AV13" s="1122"/>
      <c r="AW13" s="1122"/>
      <c r="AX13" s="1122"/>
      <c r="AY13" s="1123"/>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20"/>
      <c r="AL14" s="1121"/>
      <c r="AM14" s="1121"/>
      <c r="AN14" s="1121"/>
      <c r="AO14" s="1121"/>
      <c r="AP14" s="1121"/>
      <c r="AQ14" s="1121"/>
      <c r="AR14" s="1121"/>
      <c r="AS14" s="1121"/>
      <c r="AT14" s="1121"/>
      <c r="AU14" s="1122"/>
      <c r="AV14" s="1122"/>
      <c r="AW14" s="1122"/>
      <c r="AX14" s="1122"/>
      <c r="AY14" s="1123"/>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20"/>
      <c r="AL15" s="1121"/>
      <c r="AM15" s="1121"/>
      <c r="AN15" s="1121"/>
      <c r="AO15" s="1121"/>
      <c r="AP15" s="1121"/>
      <c r="AQ15" s="1121"/>
      <c r="AR15" s="1121"/>
      <c r="AS15" s="1121"/>
      <c r="AT15" s="1121"/>
      <c r="AU15" s="1122"/>
      <c r="AV15" s="1122"/>
      <c r="AW15" s="1122"/>
      <c r="AX15" s="1122"/>
      <c r="AY15" s="1123"/>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20"/>
      <c r="AL16" s="1121"/>
      <c r="AM16" s="1121"/>
      <c r="AN16" s="1121"/>
      <c r="AO16" s="1121"/>
      <c r="AP16" s="1121"/>
      <c r="AQ16" s="1121"/>
      <c r="AR16" s="1121"/>
      <c r="AS16" s="1121"/>
      <c r="AT16" s="1121"/>
      <c r="AU16" s="1122"/>
      <c r="AV16" s="1122"/>
      <c r="AW16" s="1122"/>
      <c r="AX16" s="1122"/>
      <c r="AY16" s="1123"/>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20"/>
      <c r="AL17" s="1121"/>
      <c r="AM17" s="1121"/>
      <c r="AN17" s="1121"/>
      <c r="AO17" s="1121"/>
      <c r="AP17" s="1121"/>
      <c r="AQ17" s="1121"/>
      <c r="AR17" s="1121"/>
      <c r="AS17" s="1121"/>
      <c r="AT17" s="1121"/>
      <c r="AU17" s="1122"/>
      <c r="AV17" s="1122"/>
      <c r="AW17" s="1122"/>
      <c r="AX17" s="1122"/>
      <c r="AY17" s="1123"/>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20"/>
      <c r="AL18" s="1121"/>
      <c r="AM18" s="1121"/>
      <c r="AN18" s="1121"/>
      <c r="AO18" s="1121"/>
      <c r="AP18" s="1121"/>
      <c r="AQ18" s="1121"/>
      <c r="AR18" s="1121"/>
      <c r="AS18" s="1121"/>
      <c r="AT18" s="1121"/>
      <c r="AU18" s="1122"/>
      <c r="AV18" s="1122"/>
      <c r="AW18" s="1122"/>
      <c r="AX18" s="1122"/>
      <c r="AY18" s="1123"/>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20"/>
      <c r="AL19" s="1121"/>
      <c r="AM19" s="1121"/>
      <c r="AN19" s="1121"/>
      <c r="AO19" s="1121"/>
      <c r="AP19" s="1121"/>
      <c r="AQ19" s="1121"/>
      <c r="AR19" s="1121"/>
      <c r="AS19" s="1121"/>
      <c r="AT19" s="1121"/>
      <c r="AU19" s="1122"/>
      <c r="AV19" s="1122"/>
      <c r="AW19" s="1122"/>
      <c r="AX19" s="1122"/>
      <c r="AY19" s="1123"/>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20"/>
      <c r="AL20" s="1121"/>
      <c r="AM20" s="1121"/>
      <c r="AN20" s="1121"/>
      <c r="AO20" s="1121"/>
      <c r="AP20" s="1121"/>
      <c r="AQ20" s="1121"/>
      <c r="AR20" s="1121"/>
      <c r="AS20" s="1121"/>
      <c r="AT20" s="1121"/>
      <c r="AU20" s="1122"/>
      <c r="AV20" s="1122"/>
      <c r="AW20" s="1122"/>
      <c r="AX20" s="1122"/>
      <c r="AY20" s="1123"/>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20"/>
      <c r="AL21" s="1121"/>
      <c r="AM21" s="1121"/>
      <c r="AN21" s="1121"/>
      <c r="AO21" s="1121"/>
      <c r="AP21" s="1121"/>
      <c r="AQ21" s="1121"/>
      <c r="AR21" s="1121"/>
      <c r="AS21" s="1121"/>
      <c r="AT21" s="1121"/>
      <c r="AU21" s="1122"/>
      <c r="AV21" s="1122"/>
      <c r="AW21" s="1122"/>
      <c r="AX21" s="1122"/>
      <c r="AY21" s="1123"/>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13"/>
      <c r="R22" s="1114"/>
      <c r="S22" s="1114"/>
      <c r="T22" s="1114"/>
      <c r="U22" s="1114"/>
      <c r="V22" s="1114"/>
      <c r="W22" s="1114"/>
      <c r="X22" s="1114"/>
      <c r="Y22" s="1114"/>
      <c r="Z22" s="1114"/>
      <c r="AA22" s="1114"/>
      <c r="AB22" s="1114"/>
      <c r="AC22" s="1114"/>
      <c r="AD22" s="1114"/>
      <c r="AE22" s="1115"/>
      <c r="AF22" s="1063"/>
      <c r="AG22" s="1064"/>
      <c r="AH22" s="1064"/>
      <c r="AI22" s="1064"/>
      <c r="AJ22" s="1065"/>
      <c r="AK22" s="1116"/>
      <c r="AL22" s="1117"/>
      <c r="AM22" s="1117"/>
      <c r="AN22" s="1117"/>
      <c r="AO22" s="1117"/>
      <c r="AP22" s="1117"/>
      <c r="AQ22" s="1117"/>
      <c r="AR22" s="1117"/>
      <c r="AS22" s="1117"/>
      <c r="AT22" s="1117"/>
      <c r="AU22" s="1118"/>
      <c r="AV22" s="1118"/>
      <c r="AW22" s="1118"/>
      <c r="AX22" s="1118"/>
      <c r="AY22" s="1119"/>
      <c r="AZ22" s="1056" t="s">
        <v>403</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404</v>
      </c>
      <c r="B23" s="965" t="s">
        <v>405</v>
      </c>
      <c r="C23" s="966"/>
      <c r="D23" s="966"/>
      <c r="E23" s="966"/>
      <c r="F23" s="966"/>
      <c r="G23" s="966"/>
      <c r="H23" s="966"/>
      <c r="I23" s="966"/>
      <c r="J23" s="966"/>
      <c r="K23" s="966"/>
      <c r="L23" s="966"/>
      <c r="M23" s="966"/>
      <c r="N23" s="966"/>
      <c r="O23" s="966"/>
      <c r="P23" s="976"/>
      <c r="Q23" s="1108">
        <f>SUM(Q7:U22)</f>
        <v>8461</v>
      </c>
      <c r="R23" s="1102"/>
      <c r="S23" s="1102"/>
      <c r="T23" s="1102"/>
      <c r="U23" s="1102"/>
      <c r="V23" s="1108">
        <f t="shared" ref="V23" si="0">SUM(V7:Z22)</f>
        <v>8236</v>
      </c>
      <c r="W23" s="1102"/>
      <c r="X23" s="1102"/>
      <c r="Y23" s="1102"/>
      <c r="Z23" s="1102"/>
      <c r="AA23" s="1108">
        <f t="shared" ref="AA23" si="1">SUM(AA7:AE22)</f>
        <v>225</v>
      </c>
      <c r="AB23" s="1102"/>
      <c r="AC23" s="1102"/>
      <c r="AD23" s="1102"/>
      <c r="AE23" s="1102"/>
      <c r="AF23" s="1109">
        <v>188</v>
      </c>
      <c r="AG23" s="1102"/>
      <c r="AH23" s="1102"/>
      <c r="AI23" s="1102"/>
      <c r="AJ23" s="1110"/>
      <c r="AK23" s="1111"/>
      <c r="AL23" s="1112"/>
      <c r="AM23" s="1112"/>
      <c r="AN23" s="1112"/>
      <c r="AO23" s="1112"/>
      <c r="AP23" s="1102">
        <f>SUM(AP7:AT22)</f>
        <v>10504</v>
      </c>
      <c r="AQ23" s="1102"/>
      <c r="AR23" s="1102"/>
      <c r="AS23" s="1102"/>
      <c r="AT23" s="1102"/>
      <c r="AU23" s="1103"/>
      <c r="AV23" s="1103"/>
      <c r="AW23" s="1103"/>
      <c r="AX23" s="1103"/>
      <c r="AY23" s="1104"/>
      <c r="AZ23" s="1105" t="s">
        <v>131</v>
      </c>
      <c r="BA23" s="1106"/>
      <c r="BB23" s="1106"/>
      <c r="BC23" s="1106"/>
      <c r="BD23" s="1107"/>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101" t="s">
        <v>406</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1"/>
      <c r="AX24" s="1101"/>
      <c r="AY24" s="1101"/>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100" t="s">
        <v>407</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1100"/>
      <c r="AW25" s="1100"/>
      <c r="AX25" s="1100"/>
      <c r="AY25" s="1100"/>
      <c r="AZ25" s="1100"/>
      <c r="BA25" s="1100"/>
      <c r="BB25" s="1100"/>
      <c r="BC25" s="1100"/>
      <c r="BD25" s="1100"/>
      <c r="BE25" s="1100"/>
      <c r="BF25" s="1100"/>
      <c r="BG25" s="1100"/>
      <c r="BH25" s="1100"/>
      <c r="BI25" s="1100"/>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383</v>
      </c>
      <c r="B26" s="1024"/>
      <c r="C26" s="1024"/>
      <c r="D26" s="1024"/>
      <c r="E26" s="1024"/>
      <c r="F26" s="1024"/>
      <c r="G26" s="1024"/>
      <c r="H26" s="1024"/>
      <c r="I26" s="1024"/>
      <c r="J26" s="1024"/>
      <c r="K26" s="1024"/>
      <c r="L26" s="1024"/>
      <c r="M26" s="1024"/>
      <c r="N26" s="1024"/>
      <c r="O26" s="1024"/>
      <c r="P26" s="1025"/>
      <c r="Q26" s="1029" t="s">
        <v>408</v>
      </c>
      <c r="R26" s="1030"/>
      <c r="S26" s="1030"/>
      <c r="T26" s="1030"/>
      <c r="U26" s="1031"/>
      <c r="V26" s="1029" t="s">
        <v>409</v>
      </c>
      <c r="W26" s="1030"/>
      <c r="X26" s="1030"/>
      <c r="Y26" s="1030"/>
      <c r="Z26" s="1031"/>
      <c r="AA26" s="1029" t="s">
        <v>410</v>
      </c>
      <c r="AB26" s="1030"/>
      <c r="AC26" s="1030"/>
      <c r="AD26" s="1030"/>
      <c r="AE26" s="1030"/>
      <c r="AF26" s="1096" t="s">
        <v>411</v>
      </c>
      <c r="AG26" s="1036"/>
      <c r="AH26" s="1036"/>
      <c r="AI26" s="1036"/>
      <c r="AJ26" s="1097"/>
      <c r="AK26" s="1030" t="s">
        <v>412</v>
      </c>
      <c r="AL26" s="1030"/>
      <c r="AM26" s="1030"/>
      <c r="AN26" s="1030"/>
      <c r="AO26" s="1031"/>
      <c r="AP26" s="1029" t="s">
        <v>413</v>
      </c>
      <c r="AQ26" s="1030"/>
      <c r="AR26" s="1030"/>
      <c r="AS26" s="1030"/>
      <c r="AT26" s="1031"/>
      <c r="AU26" s="1029" t="s">
        <v>414</v>
      </c>
      <c r="AV26" s="1030"/>
      <c r="AW26" s="1030"/>
      <c r="AX26" s="1030"/>
      <c r="AY26" s="1031"/>
      <c r="AZ26" s="1029" t="s">
        <v>415</v>
      </c>
      <c r="BA26" s="1030"/>
      <c r="BB26" s="1030"/>
      <c r="BC26" s="1030"/>
      <c r="BD26" s="1031"/>
      <c r="BE26" s="1029" t="s">
        <v>390</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98"/>
      <c r="AG27" s="1039"/>
      <c r="AH27" s="1039"/>
      <c r="AI27" s="1039"/>
      <c r="AJ27" s="1099"/>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85" t="s">
        <v>416</v>
      </c>
      <c r="C28" s="1086"/>
      <c r="D28" s="1086"/>
      <c r="E28" s="1086"/>
      <c r="F28" s="1086"/>
      <c r="G28" s="1086"/>
      <c r="H28" s="1086"/>
      <c r="I28" s="1086"/>
      <c r="J28" s="1086"/>
      <c r="K28" s="1086"/>
      <c r="L28" s="1086"/>
      <c r="M28" s="1086"/>
      <c r="N28" s="1086"/>
      <c r="O28" s="1086"/>
      <c r="P28" s="1087"/>
      <c r="Q28" s="1088">
        <v>603</v>
      </c>
      <c r="R28" s="1089"/>
      <c r="S28" s="1089"/>
      <c r="T28" s="1089"/>
      <c r="U28" s="1090"/>
      <c r="V28" s="1091">
        <v>601</v>
      </c>
      <c r="W28" s="1089"/>
      <c r="X28" s="1089"/>
      <c r="Y28" s="1089"/>
      <c r="Z28" s="1090"/>
      <c r="AA28" s="1091">
        <v>2</v>
      </c>
      <c r="AB28" s="1089"/>
      <c r="AC28" s="1089"/>
      <c r="AD28" s="1089"/>
      <c r="AE28" s="1092"/>
      <c r="AF28" s="1093">
        <v>2</v>
      </c>
      <c r="AG28" s="1094"/>
      <c r="AH28" s="1094"/>
      <c r="AI28" s="1094"/>
      <c r="AJ28" s="1095"/>
      <c r="AK28" s="1076">
        <v>63</v>
      </c>
      <c r="AL28" s="1077"/>
      <c r="AM28" s="1077"/>
      <c r="AN28" s="1077"/>
      <c r="AO28" s="1078"/>
      <c r="AP28" s="1079" t="s">
        <v>525</v>
      </c>
      <c r="AQ28" s="1077"/>
      <c r="AR28" s="1077"/>
      <c r="AS28" s="1077"/>
      <c r="AT28" s="1078"/>
      <c r="AU28" s="1079" t="s">
        <v>525</v>
      </c>
      <c r="AV28" s="1077"/>
      <c r="AW28" s="1077"/>
      <c r="AX28" s="1077"/>
      <c r="AY28" s="1078"/>
      <c r="AZ28" s="1080" t="s">
        <v>525</v>
      </c>
      <c r="BA28" s="1081"/>
      <c r="BB28" s="1081"/>
      <c r="BC28" s="1081"/>
      <c r="BD28" s="1082"/>
      <c r="BE28" s="1083"/>
      <c r="BF28" s="1083"/>
      <c r="BG28" s="1083"/>
      <c r="BH28" s="1083"/>
      <c r="BI28" s="108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417</v>
      </c>
      <c r="C29" s="1059"/>
      <c r="D29" s="1059"/>
      <c r="E29" s="1059"/>
      <c r="F29" s="1059"/>
      <c r="G29" s="1059"/>
      <c r="H29" s="1059"/>
      <c r="I29" s="1059"/>
      <c r="J29" s="1059"/>
      <c r="K29" s="1059"/>
      <c r="L29" s="1059"/>
      <c r="M29" s="1059"/>
      <c r="N29" s="1059"/>
      <c r="O29" s="1059"/>
      <c r="P29" s="1060"/>
      <c r="Q29" s="1074">
        <v>79</v>
      </c>
      <c r="R29" s="1064"/>
      <c r="S29" s="1064"/>
      <c r="T29" s="1064"/>
      <c r="U29" s="1075"/>
      <c r="V29" s="1068">
        <v>79</v>
      </c>
      <c r="W29" s="1064"/>
      <c r="X29" s="1064"/>
      <c r="Y29" s="1064"/>
      <c r="Z29" s="1075"/>
      <c r="AA29" s="1068">
        <v>0</v>
      </c>
      <c r="AB29" s="1064"/>
      <c r="AC29" s="1064"/>
      <c r="AD29" s="1064"/>
      <c r="AE29" s="1065"/>
      <c r="AF29" s="1063" t="s">
        <v>418</v>
      </c>
      <c r="AG29" s="1064"/>
      <c r="AH29" s="1064"/>
      <c r="AI29" s="1064"/>
      <c r="AJ29" s="1065"/>
      <c r="AK29" s="1070">
        <v>35</v>
      </c>
      <c r="AL29" s="1007"/>
      <c r="AM29" s="1007"/>
      <c r="AN29" s="1007"/>
      <c r="AO29" s="1008"/>
      <c r="AP29" s="1009" t="s">
        <v>525</v>
      </c>
      <c r="AQ29" s="1007"/>
      <c r="AR29" s="1007"/>
      <c r="AS29" s="1007"/>
      <c r="AT29" s="1008"/>
      <c r="AU29" s="1009" t="s">
        <v>525</v>
      </c>
      <c r="AV29" s="1007"/>
      <c r="AW29" s="1007"/>
      <c r="AX29" s="1007"/>
      <c r="AY29" s="1008"/>
      <c r="AZ29" s="1071" t="s">
        <v>525</v>
      </c>
      <c r="BA29" s="1072"/>
      <c r="BB29" s="1072"/>
      <c r="BC29" s="1072"/>
      <c r="BD29" s="1073"/>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419</v>
      </c>
      <c r="C30" s="1059"/>
      <c r="D30" s="1059"/>
      <c r="E30" s="1059"/>
      <c r="F30" s="1059"/>
      <c r="G30" s="1059"/>
      <c r="H30" s="1059"/>
      <c r="I30" s="1059"/>
      <c r="J30" s="1059"/>
      <c r="K30" s="1059"/>
      <c r="L30" s="1059"/>
      <c r="M30" s="1059"/>
      <c r="N30" s="1059"/>
      <c r="O30" s="1059"/>
      <c r="P30" s="1060"/>
      <c r="Q30" s="1074">
        <v>190</v>
      </c>
      <c r="R30" s="1064"/>
      <c r="S30" s="1064"/>
      <c r="T30" s="1064"/>
      <c r="U30" s="1075"/>
      <c r="V30" s="1068">
        <v>190</v>
      </c>
      <c r="W30" s="1064"/>
      <c r="X30" s="1064"/>
      <c r="Y30" s="1064"/>
      <c r="Z30" s="1075"/>
      <c r="AA30" s="1068">
        <v>0</v>
      </c>
      <c r="AB30" s="1064"/>
      <c r="AC30" s="1064"/>
      <c r="AD30" s="1064"/>
      <c r="AE30" s="1065"/>
      <c r="AF30" s="1063">
        <v>9</v>
      </c>
      <c r="AG30" s="1064"/>
      <c r="AH30" s="1064"/>
      <c r="AI30" s="1064"/>
      <c r="AJ30" s="1065"/>
      <c r="AK30" s="1070">
        <v>128</v>
      </c>
      <c r="AL30" s="1007"/>
      <c r="AM30" s="1007"/>
      <c r="AN30" s="1007"/>
      <c r="AO30" s="1008"/>
      <c r="AP30" s="1009" t="s">
        <v>525</v>
      </c>
      <c r="AQ30" s="1007"/>
      <c r="AR30" s="1007"/>
      <c r="AS30" s="1007"/>
      <c r="AT30" s="1008"/>
      <c r="AU30" s="1009" t="s">
        <v>525</v>
      </c>
      <c r="AV30" s="1007"/>
      <c r="AW30" s="1007"/>
      <c r="AX30" s="1007"/>
      <c r="AY30" s="1008"/>
      <c r="AZ30" s="1071" t="s">
        <v>525</v>
      </c>
      <c r="BA30" s="1072"/>
      <c r="BB30" s="1072"/>
      <c r="BC30" s="1072"/>
      <c r="BD30" s="1073"/>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420</v>
      </c>
      <c r="C31" s="1059"/>
      <c r="D31" s="1059"/>
      <c r="E31" s="1059"/>
      <c r="F31" s="1059"/>
      <c r="G31" s="1059"/>
      <c r="H31" s="1059"/>
      <c r="I31" s="1059"/>
      <c r="J31" s="1059"/>
      <c r="K31" s="1059"/>
      <c r="L31" s="1059"/>
      <c r="M31" s="1059"/>
      <c r="N31" s="1059"/>
      <c r="O31" s="1059"/>
      <c r="P31" s="1060"/>
      <c r="Q31" s="1074">
        <v>248</v>
      </c>
      <c r="R31" s="1064"/>
      <c r="S31" s="1064"/>
      <c r="T31" s="1064"/>
      <c r="U31" s="1075"/>
      <c r="V31" s="1068">
        <v>254</v>
      </c>
      <c r="W31" s="1064"/>
      <c r="X31" s="1064"/>
      <c r="Y31" s="1064"/>
      <c r="Z31" s="1075"/>
      <c r="AA31" s="1068">
        <v>-6</v>
      </c>
      <c r="AB31" s="1064"/>
      <c r="AC31" s="1064"/>
      <c r="AD31" s="1064"/>
      <c r="AE31" s="1065"/>
      <c r="AF31" s="1063">
        <v>8</v>
      </c>
      <c r="AG31" s="1064"/>
      <c r="AH31" s="1064"/>
      <c r="AI31" s="1064"/>
      <c r="AJ31" s="1065"/>
      <c r="AK31" s="1070">
        <v>81</v>
      </c>
      <c r="AL31" s="1007"/>
      <c r="AM31" s="1007"/>
      <c r="AN31" s="1007"/>
      <c r="AO31" s="1008"/>
      <c r="AP31" s="1009">
        <v>987</v>
      </c>
      <c r="AQ31" s="1007"/>
      <c r="AR31" s="1007"/>
      <c r="AS31" s="1007"/>
      <c r="AT31" s="1008"/>
      <c r="AU31" s="1009">
        <v>740</v>
      </c>
      <c r="AV31" s="1007"/>
      <c r="AW31" s="1007"/>
      <c r="AX31" s="1007"/>
      <c r="AY31" s="1008"/>
      <c r="AZ31" s="1071" t="s">
        <v>525</v>
      </c>
      <c r="BA31" s="1072"/>
      <c r="BB31" s="1072"/>
      <c r="BC31" s="1072"/>
      <c r="BD31" s="1073"/>
      <c r="BE31" s="1000" t="s">
        <v>421</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422</v>
      </c>
      <c r="C32" s="1059"/>
      <c r="D32" s="1059"/>
      <c r="E32" s="1059"/>
      <c r="F32" s="1059"/>
      <c r="G32" s="1059"/>
      <c r="H32" s="1059"/>
      <c r="I32" s="1059"/>
      <c r="J32" s="1059"/>
      <c r="K32" s="1059"/>
      <c r="L32" s="1059"/>
      <c r="M32" s="1059"/>
      <c r="N32" s="1059"/>
      <c r="O32" s="1059"/>
      <c r="P32" s="1060"/>
      <c r="Q32" s="1074">
        <v>279</v>
      </c>
      <c r="R32" s="1064"/>
      <c r="S32" s="1064"/>
      <c r="T32" s="1064"/>
      <c r="U32" s="1075"/>
      <c r="V32" s="1068">
        <v>279</v>
      </c>
      <c r="W32" s="1064"/>
      <c r="X32" s="1064"/>
      <c r="Y32" s="1064"/>
      <c r="Z32" s="1075"/>
      <c r="AA32" s="1068">
        <v>0</v>
      </c>
      <c r="AB32" s="1064"/>
      <c r="AC32" s="1064"/>
      <c r="AD32" s="1064"/>
      <c r="AE32" s="1065"/>
      <c r="AF32" s="1063">
        <v>0</v>
      </c>
      <c r="AG32" s="1064"/>
      <c r="AH32" s="1064"/>
      <c r="AI32" s="1064"/>
      <c r="AJ32" s="1065"/>
      <c r="AK32" s="1070">
        <v>174</v>
      </c>
      <c r="AL32" s="1007"/>
      <c r="AM32" s="1007"/>
      <c r="AN32" s="1007"/>
      <c r="AO32" s="1008"/>
      <c r="AP32" s="1009">
        <v>1159</v>
      </c>
      <c r="AQ32" s="1007"/>
      <c r="AR32" s="1007"/>
      <c r="AS32" s="1007"/>
      <c r="AT32" s="1008"/>
      <c r="AU32" s="1009">
        <v>1049</v>
      </c>
      <c r="AV32" s="1007"/>
      <c r="AW32" s="1007"/>
      <c r="AX32" s="1007"/>
      <c r="AY32" s="1008"/>
      <c r="AZ32" s="1071" t="s">
        <v>525</v>
      </c>
      <c r="BA32" s="1072"/>
      <c r="BB32" s="1072"/>
      <c r="BC32" s="1072"/>
      <c r="BD32" s="1073"/>
      <c r="BE32" s="1000" t="s">
        <v>423</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424</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404</v>
      </c>
      <c r="B63" s="965" t="s">
        <v>425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19</v>
      </c>
      <c r="AG63" s="987"/>
      <c r="AH63" s="987"/>
      <c r="AI63" s="987"/>
      <c r="AJ63" s="1050"/>
      <c r="AK63" s="1051"/>
      <c r="AL63" s="991"/>
      <c r="AM63" s="991"/>
      <c r="AN63" s="991"/>
      <c r="AO63" s="991"/>
      <c r="AP63" s="987">
        <f>SUM(AP28:AT62)</f>
        <v>2146</v>
      </c>
      <c r="AQ63" s="987"/>
      <c r="AR63" s="987"/>
      <c r="AS63" s="987"/>
      <c r="AT63" s="987"/>
      <c r="AU63" s="987">
        <f>SUM(AU28:AY62)</f>
        <v>1789</v>
      </c>
      <c r="AV63" s="987"/>
      <c r="AW63" s="987"/>
      <c r="AX63" s="987"/>
      <c r="AY63" s="987"/>
      <c r="AZ63" s="1045"/>
      <c r="BA63" s="1045"/>
      <c r="BB63" s="1045"/>
      <c r="BC63" s="1045"/>
      <c r="BD63" s="1045"/>
      <c r="BE63" s="988"/>
      <c r="BF63" s="988"/>
      <c r="BG63" s="988"/>
      <c r="BH63" s="988"/>
      <c r="BI63" s="989"/>
      <c r="BJ63" s="1046" t="s">
        <v>131</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427</v>
      </c>
      <c r="B66" s="1024"/>
      <c r="C66" s="1024"/>
      <c r="D66" s="1024"/>
      <c r="E66" s="1024"/>
      <c r="F66" s="1024"/>
      <c r="G66" s="1024"/>
      <c r="H66" s="1024"/>
      <c r="I66" s="1024"/>
      <c r="J66" s="1024"/>
      <c r="K66" s="1024"/>
      <c r="L66" s="1024"/>
      <c r="M66" s="1024"/>
      <c r="N66" s="1024"/>
      <c r="O66" s="1024"/>
      <c r="P66" s="1025"/>
      <c r="Q66" s="1029" t="s">
        <v>428</v>
      </c>
      <c r="R66" s="1030"/>
      <c r="S66" s="1030"/>
      <c r="T66" s="1030"/>
      <c r="U66" s="1031"/>
      <c r="V66" s="1029" t="s">
        <v>409</v>
      </c>
      <c r="W66" s="1030"/>
      <c r="X66" s="1030"/>
      <c r="Y66" s="1030"/>
      <c r="Z66" s="1031"/>
      <c r="AA66" s="1029" t="s">
        <v>410</v>
      </c>
      <c r="AB66" s="1030"/>
      <c r="AC66" s="1030"/>
      <c r="AD66" s="1030"/>
      <c r="AE66" s="1031"/>
      <c r="AF66" s="1035" t="s">
        <v>411</v>
      </c>
      <c r="AG66" s="1036"/>
      <c r="AH66" s="1036"/>
      <c r="AI66" s="1036"/>
      <c r="AJ66" s="1037"/>
      <c r="AK66" s="1029" t="s">
        <v>412</v>
      </c>
      <c r="AL66" s="1024"/>
      <c r="AM66" s="1024"/>
      <c r="AN66" s="1024"/>
      <c r="AO66" s="1025"/>
      <c r="AP66" s="1029" t="s">
        <v>413</v>
      </c>
      <c r="AQ66" s="1030"/>
      <c r="AR66" s="1030"/>
      <c r="AS66" s="1030"/>
      <c r="AT66" s="1031"/>
      <c r="AU66" s="1029" t="s">
        <v>429</v>
      </c>
      <c r="AV66" s="1030"/>
      <c r="AW66" s="1030"/>
      <c r="AX66" s="1030"/>
      <c r="AY66" s="1031"/>
      <c r="AZ66" s="1029" t="s">
        <v>390</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c r="AG69" s="999"/>
      <c r="AH69" s="999"/>
      <c r="AI69" s="999"/>
      <c r="AJ69" s="999"/>
      <c r="AK69" s="999"/>
      <c r="AL69" s="999"/>
      <c r="AM69" s="999"/>
      <c r="AN69" s="999"/>
      <c r="AO69" s="999"/>
      <c r="AP69" s="999"/>
      <c r="AQ69" s="999"/>
      <c r="AR69" s="999"/>
      <c r="AS69" s="999"/>
      <c r="AT69" s="999"/>
      <c r="AU69" s="999"/>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c r="AG70" s="999"/>
      <c r="AH70" s="999"/>
      <c r="AI70" s="999"/>
      <c r="AJ70" s="999"/>
      <c r="AK70" s="999"/>
      <c r="AL70" s="999"/>
      <c r="AM70" s="999"/>
      <c r="AN70" s="999"/>
      <c r="AO70" s="999"/>
      <c r="AP70" s="999"/>
      <c r="AQ70" s="999"/>
      <c r="AR70" s="999"/>
      <c r="AS70" s="999"/>
      <c r="AT70" s="999"/>
      <c r="AU70" s="999"/>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404</v>
      </c>
      <c r="B88" s="965" t="s">
        <v>430</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404</v>
      </c>
      <c r="BR102" s="965" t="s">
        <v>431</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f>SUM(CR7:CV88)</f>
        <v>13</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432</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433</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436</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437</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438</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439</v>
      </c>
      <c r="AB109" s="924"/>
      <c r="AC109" s="924"/>
      <c r="AD109" s="924"/>
      <c r="AE109" s="925"/>
      <c r="AF109" s="926" t="s">
        <v>440</v>
      </c>
      <c r="AG109" s="924"/>
      <c r="AH109" s="924"/>
      <c r="AI109" s="924"/>
      <c r="AJ109" s="925"/>
      <c r="AK109" s="926" t="s">
        <v>317</v>
      </c>
      <c r="AL109" s="924"/>
      <c r="AM109" s="924"/>
      <c r="AN109" s="924"/>
      <c r="AO109" s="925"/>
      <c r="AP109" s="926" t="s">
        <v>441</v>
      </c>
      <c r="AQ109" s="924"/>
      <c r="AR109" s="924"/>
      <c r="AS109" s="924"/>
      <c r="AT109" s="957"/>
      <c r="AU109" s="923" t="s">
        <v>438</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439</v>
      </c>
      <c r="BR109" s="924"/>
      <c r="BS109" s="924"/>
      <c r="BT109" s="924"/>
      <c r="BU109" s="925"/>
      <c r="BV109" s="926" t="s">
        <v>440</v>
      </c>
      <c r="BW109" s="924"/>
      <c r="BX109" s="924"/>
      <c r="BY109" s="924"/>
      <c r="BZ109" s="925"/>
      <c r="CA109" s="926" t="s">
        <v>317</v>
      </c>
      <c r="CB109" s="924"/>
      <c r="CC109" s="924"/>
      <c r="CD109" s="924"/>
      <c r="CE109" s="925"/>
      <c r="CF109" s="964" t="s">
        <v>441</v>
      </c>
      <c r="CG109" s="964"/>
      <c r="CH109" s="964"/>
      <c r="CI109" s="964"/>
      <c r="CJ109" s="964"/>
      <c r="CK109" s="926" t="s">
        <v>442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439</v>
      </c>
      <c r="DH109" s="924"/>
      <c r="DI109" s="924"/>
      <c r="DJ109" s="924"/>
      <c r="DK109" s="925"/>
      <c r="DL109" s="926" t="s">
        <v>440</v>
      </c>
      <c r="DM109" s="924"/>
      <c r="DN109" s="924"/>
      <c r="DO109" s="924"/>
      <c r="DP109" s="925"/>
      <c r="DQ109" s="926" t="s">
        <v>317</v>
      </c>
      <c r="DR109" s="924"/>
      <c r="DS109" s="924"/>
      <c r="DT109" s="924"/>
      <c r="DU109" s="925"/>
      <c r="DV109" s="926" t="s">
        <v>441</v>
      </c>
      <c r="DW109" s="924"/>
      <c r="DX109" s="924"/>
      <c r="DY109" s="924"/>
      <c r="DZ109" s="957"/>
    </row>
    <row r="110" spans="1:131" s="233" customFormat="1" ht="26.25" customHeight="1" x14ac:dyDescent="0.2">
      <c r="A110" s="835" t="s">
        <v>443</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1177022</v>
      </c>
      <c r="AB110" s="917"/>
      <c r="AC110" s="917"/>
      <c r="AD110" s="917"/>
      <c r="AE110" s="918"/>
      <c r="AF110" s="919">
        <v>1155640</v>
      </c>
      <c r="AG110" s="917"/>
      <c r="AH110" s="917"/>
      <c r="AI110" s="917"/>
      <c r="AJ110" s="918"/>
      <c r="AK110" s="919">
        <v>1149329</v>
      </c>
      <c r="AL110" s="917"/>
      <c r="AM110" s="917"/>
      <c r="AN110" s="917"/>
      <c r="AO110" s="918"/>
      <c r="AP110" s="920">
        <v>37.6</v>
      </c>
      <c r="AQ110" s="921"/>
      <c r="AR110" s="921"/>
      <c r="AS110" s="921"/>
      <c r="AT110" s="922"/>
      <c r="AU110" s="958" t="s">
        <v>73</v>
      </c>
      <c r="AV110" s="959"/>
      <c r="AW110" s="959"/>
      <c r="AX110" s="959"/>
      <c r="AY110" s="959"/>
      <c r="AZ110" s="888" t="s">
        <v>444</v>
      </c>
      <c r="BA110" s="836"/>
      <c r="BB110" s="836"/>
      <c r="BC110" s="836"/>
      <c r="BD110" s="836"/>
      <c r="BE110" s="836"/>
      <c r="BF110" s="836"/>
      <c r="BG110" s="836"/>
      <c r="BH110" s="836"/>
      <c r="BI110" s="836"/>
      <c r="BJ110" s="836"/>
      <c r="BK110" s="836"/>
      <c r="BL110" s="836"/>
      <c r="BM110" s="836"/>
      <c r="BN110" s="836"/>
      <c r="BO110" s="836"/>
      <c r="BP110" s="837"/>
      <c r="BQ110" s="889">
        <v>9632024</v>
      </c>
      <c r="BR110" s="870"/>
      <c r="BS110" s="870"/>
      <c r="BT110" s="870"/>
      <c r="BU110" s="870"/>
      <c r="BV110" s="870">
        <v>10165920</v>
      </c>
      <c r="BW110" s="870"/>
      <c r="BX110" s="870"/>
      <c r="BY110" s="870"/>
      <c r="BZ110" s="870"/>
      <c r="CA110" s="870">
        <v>10504061</v>
      </c>
      <c r="CB110" s="870"/>
      <c r="CC110" s="870"/>
      <c r="CD110" s="870"/>
      <c r="CE110" s="870"/>
      <c r="CF110" s="894">
        <v>343.4</v>
      </c>
      <c r="CG110" s="895"/>
      <c r="CH110" s="895"/>
      <c r="CI110" s="895"/>
      <c r="CJ110" s="895"/>
      <c r="CK110" s="954" t="s">
        <v>445</v>
      </c>
      <c r="CL110" s="847"/>
      <c r="CM110" s="888" t="s">
        <v>446</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131</v>
      </c>
      <c r="DH110" s="870"/>
      <c r="DI110" s="870"/>
      <c r="DJ110" s="870"/>
      <c r="DK110" s="870"/>
      <c r="DL110" s="870" t="s">
        <v>131</v>
      </c>
      <c r="DM110" s="870"/>
      <c r="DN110" s="870"/>
      <c r="DO110" s="870"/>
      <c r="DP110" s="870"/>
      <c r="DQ110" s="870" t="s">
        <v>447</v>
      </c>
      <c r="DR110" s="870"/>
      <c r="DS110" s="870"/>
      <c r="DT110" s="870"/>
      <c r="DU110" s="870"/>
      <c r="DV110" s="871" t="s">
        <v>131</v>
      </c>
      <c r="DW110" s="871"/>
      <c r="DX110" s="871"/>
      <c r="DY110" s="871"/>
      <c r="DZ110" s="872"/>
    </row>
    <row r="111" spans="1:131" s="233" customFormat="1" ht="26.25" customHeight="1" x14ac:dyDescent="0.2">
      <c r="A111" s="802" t="s">
        <v>448</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131</v>
      </c>
      <c r="AB111" s="947"/>
      <c r="AC111" s="947"/>
      <c r="AD111" s="947"/>
      <c r="AE111" s="948"/>
      <c r="AF111" s="949" t="s">
        <v>131</v>
      </c>
      <c r="AG111" s="947"/>
      <c r="AH111" s="947"/>
      <c r="AI111" s="947"/>
      <c r="AJ111" s="948"/>
      <c r="AK111" s="949" t="s">
        <v>131</v>
      </c>
      <c r="AL111" s="947"/>
      <c r="AM111" s="947"/>
      <c r="AN111" s="947"/>
      <c r="AO111" s="948"/>
      <c r="AP111" s="950" t="s">
        <v>131</v>
      </c>
      <c r="AQ111" s="951"/>
      <c r="AR111" s="951"/>
      <c r="AS111" s="951"/>
      <c r="AT111" s="952"/>
      <c r="AU111" s="960"/>
      <c r="AV111" s="961"/>
      <c r="AW111" s="961"/>
      <c r="AX111" s="961"/>
      <c r="AY111" s="961"/>
      <c r="AZ111" s="843" t="s">
        <v>449</v>
      </c>
      <c r="BA111" s="780"/>
      <c r="BB111" s="780"/>
      <c r="BC111" s="780"/>
      <c r="BD111" s="780"/>
      <c r="BE111" s="780"/>
      <c r="BF111" s="780"/>
      <c r="BG111" s="780"/>
      <c r="BH111" s="780"/>
      <c r="BI111" s="780"/>
      <c r="BJ111" s="780"/>
      <c r="BK111" s="780"/>
      <c r="BL111" s="780"/>
      <c r="BM111" s="780"/>
      <c r="BN111" s="780"/>
      <c r="BO111" s="780"/>
      <c r="BP111" s="781"/>
      <c r="BQ111" s="844">
        <v>66467</v>
      </c>
      <c r="BR111" s="845"/>
      <c r="BS111" s="845"/>
      <c r="BT111" s="845"/>
      <c r="BU111" s="845"/>
      <c r="BV111" s="845">
        <v>46081</v>
      </c>
      <c r="BW111" s="845"/>
      <c r="BX111" s="845"/>
      <c r="BY111" s="845"/>
      <c r="BZ111" s="845"/>
      <c r="CA111" s="845">
        <v>25184</v>
      </c>
      <c r="CB111" s="845"/>
      <c r="CC111" s="845"/>
      <c r="CD111" s="845"/>
      <c r="CE111" s="845"/>
      <c r="CF111" s="903">
        <v>0.8</v>
      </c>
      <c r="CG111" s="904"/>
      <c r="CH111" s="904"/>
      <c r="CI111" s="904"/>
      <c r="CJ111" s="904"/>
      <c r="CK111" s="955"/>
      <c r="CL111" s="849"/>
      <c r="CM111" s="843" t="s">
        <v>450</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131</v>
      </c>
      <c r="DH111" s="845"/>
      <c r="DI111" s="845"/>
      <c r="DJ111" s="845"/>
      <c r="DK111" s="845"/>
      <c r="DL111" s="845" t="s">
        <v>451</v>
      </c>
      <c r="DM111" s="845"/>
      <c r="DN111" s="845"/>
      <c r="DO111" s="845"/>
      <c r="DP111" s="845"/>
      <c r="DQ111" s="845" t="s">
        <v>131</v>
      </c>
      <c r="DR111" s="845"/>
      <c r="DS111" s="845"/>
      <c r="DT111" s="845"/>
      <c r="DU111" s="845"/>
      <c r="DV111" s="822" t="s">
        <v>451</v>
      </c>
      <c r="DW111" s="822"/>
      <c r="DX111" s="822"/>
      <c r="DY111" s="822"/>
      <c r="DZ111" s="823"/>
    </row>
    <row r="112" spans="1:131" s="233" customFormat="1" ht="26.25" customHeight="1" x14ac:dyDescent="0.2">
      <c r="A112" s="940" t="s">
        <v>452</v>
      </c>
      <c r="B112" s="941"/>
      <c r="C112" s="780" t="s">
        <v>453</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451</v>
      </c>
      <c r="AB112" s="808"/>
      <c r="AC112" s="808"/>
      <c r="AD112" s="808"/>
      <c r="AE112" s="809"/>
      <c r="AF112" s="810" t="s">
        <v>451</v>
      </c>
      <c r="AG112" s="808"/>
      <c r="AH112" s="808"/>
      <c r="AI112" s="808"/>
      <c r="AJ112" s="809"/>
      <c r="AK112" s="810" t="s">
        <v>131</v>
      </c>
      <c r="AL112" s="808"/>
      <c r="AM112" s="808"/>
      <c r="AN112" s="808"/>
      <c r="AO112" s="809"/>
      <c r="AP112" s="852" t="s">
        <v>451</v>
      </c>
      <c r="AQ112" s="853"/>
      <c r="AR112" s="853"/>
      <c r="AS112" s="853"/>
      <c r="AT112" s="854"/>
      <c r="AU112" s="960"/>
      <c r="AV112" s="961"/>
      <c r="AW112" s="961"/>
      <c r="AX112" s="961"/>
      <c r="AY112" s="961"/>
      <c r="AZ112" s="843" t="s">
        <v>454</v>
      </c>
      <c r="BA112" s="780"/>
      <c r="BB112" s="780"/>
      <c r="BC112" s="780"/>
      <c r="BD112" s="780"/>
      <c r="BE112" s="780"/>
      <c r="BF112" s="780"/>
      <c r="BG112" s="780"/>
      <c r="BH112" s="780"/>
      <c r="BI112" s="780"/>
      <c r="BJ112" s="780"/>
      <c r="BK112" s="780"/>
      <c r="BL112" s="780"/>
      <c r="BM112" s="780"/>
      <c r="BN112" s="780"/>
      <c r="BO112" s="780"/>
      <c r="BP112" s="781"/>
      <c r="BQ112" s="844">
        <v>1955784</v>
      </c>
      <c r="BR112" s="845"/>
      <c r="BS112" s="845"/>
      <c r="BT112" s="845"/>
      <c r="BU112" s="845"/>
      <c r="BV112" s="845">
        <v>1875493</v>
      </c>
      <c r="BW112" s="845"/>
      <c r="BX112" s="845"/>
      <c r="BY112" s="845"/>
      <c r="BZ112" s="845"/>
      <c r="CA112" s="845">
        <v>1789041</v>
      </c>
      <c r="CB112" s="845"/>
      <c r="CC112" s="845"/>
      <c r="CD112" s="845"/>
      <c r="CE112" s="845"/>
      <c r="CF112" s="903">
        <v>58.5</v>
      </c>
      <c r="CG112" s="904"/>
      <c r="CH112" s="904"/>
      <c r="CI112" s="904"/>
      <c r="CJ112" s="904"/>
      <c r="CK112" s="955"/>
      <c r="CL112" s="849"/>
      <c r="CM112" s="843" t="s">
        <v>455</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451</v>
      </c>
      <c r="DH112" s="845"/>
      <c r="DI112" s="845"/>
      <c r="DJ112" s="845"/>
      <c r="DK112" s="845"/>
      <c r="DL112" s="845" t="s">
        <v>451</v>
      </c>
      <c r="DM112" s="845"/>
      <c r="DN112" s="845"/>
      <c r="DO112" s="845"/>
      <c r="DP112" s="845"/>
      <c r="DQ112" s="845" t="s">
        <v>131</v>
      </c>
      <c r="DR112" s="845"/>
      <c r="DS112" s="845"/>
      <c r="DT112" s="845"/>
      <c r="DU112" s="845"/>
      <c r="DV112" s="822" t="s">
        <v>456</v>
      </c>
      <c r="DW112" s="822"/>
      <c r="DX112" s="822"/>
      <c r="DY112" s="822"/>
      <c r="DZ112" s="823"/>
    </row>
    <row r="113" spans="1:130" s="233" customFormat="1" ht="26.25" customHeight="1" x14ac:dyDescent="0.2">
      <c r="A113" s="942"/>
      <c r="B113" s="943"/>
      <c r="C113" s="780" t="s">
        <v>457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186033</v>
      </c>
      <c r="AB113" s="947"/>
      <c r="AC113" s="947"/>
      <c r="AD113" s="947"/>
      <c r="AE113" s="948"/>
      <c r="AF113" s="949">
        <v>188663</v>
      </c>
      <c r="AG113" s="947"/>
      <c r="AH113" s="947"/>
      <c r="AI113" s="947"/>
      <c r="AJ113" s="948"/>
      <c r="AK113" s="949">
        <v>190959</v>
      </c>
      <c r="AL113" s="947"/>
      <c r="AM113" s="947"/>
      <c r="AN113" s="947"/>
      <c r="AO113" s="948"/>
      <c r="AP113" s="950">
        <v>6.2</v>
      </c>
      <c r="AQ113" s="951"/>
      <c r="AR113" s="951"/>
      <c r="AS113" s="951"/>
      <c r="AT113" s="952"/>
      <c r="AU113" s="960"/>
      <c r="AV113" s="961"/>
      <c r="AW113" s="961"/>
      <c r="AX113" s="961"/>
      <c r="AY113" s="961"/>
      <c r="AZ113" s="843" t="s">
        <v>458</v>
      </c>
      <c r="BA113" s="780"/>
      <c r="BB113" s="780"/>
      <c r="BC113" s="780"/>
      <c r="BD113" s="780"/>
      <c r="BE113" s="780"/>
      <c r="BF113" s="780"/>
      <c r="BG113" s="780"/>
      <c r="BH113" s="780"/>
      <c r="BI113" s="780"/>
      <c r="BJ113" s="780"/>
      <c r="BK113" s="780"/>
      <c r="BL113" s="780"/>
      <c r="BM113" s="780"/>
      <c r="BN113" s="780"/>
      <c r="BO113" s="780"/>
      <c r="BP113" s="781"/>
      <c r="BQ113" s="844">
        <v>129667</v>
      </c>
      <c r="BR113" s="845"/>
      <c r="BS113" s="845"/>
      <c r="BT113" s="845"/>
      <c r="BU113" s="845"/>
      <c r="BV113" s="845">
        <v>69879</v>
      </c>
      <c r="BW113" s="845"/>
      <c r="BX113" s="845"/>
      <c r="BY113" s="845"/>
      <c r="BZ113" s="845"/>
      <c r="CA113" s="845">
        <v>58355</v>
      </c>
      <c r="CB113" s="845"/>
      <c r="CC113" s="845"/>
      <c r="CD113" s="845"/>
      <c r="CE113" s="845"/>
      <c r="CF113" s="903">
        <v>1.9</v>
      </c>
      <c r="CG113" s="904"/>
      <c r="CH113" s="904"/>
      <c r="CI113" s="904"/>
      <c r="CJ113" s="904"/>
      <c r="CK113" s="955"/>
      <c r="CL113" s="849"/>
      <c r="CM113" s="843" t="s">
        <v>459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131</v>
      </c>
      <c r="DH113" s="808"/>
      <c r="DI113" s="808"/>
      <c r="DJ113" s="808"/>
      <c r="DK113" s="809"/>
      <c r="DL113" s="810" t="s">
        <v>131</v>
      </c>
      <c r="DM113" s="808"/>
      <c r="DN113" s="808"/>
      <c r="DO113" s="808"/>
      <c r="DP113" s="809"/>
      <c r="DQ113" s="810" t="s">
        <v>131</v>
      </c>
      <c r="DR113" s="808"/>
      <c r="DS113" s="808"/>
      <c r="DT113" s="808"/>
      <c r="DU113" s="809"/>
      <c r="DV113" s="852" t="s">
        <v>451</v>
      </c>
      <c r="DW113" s="853"/>
      <c r="DX113" s="853"/>
      <c r="DY113" s="853"/>
      <c r="DZ113" s="854"/>
    </row>
    <row r="114" spans="1:130" s="233" customFormat="1" ht="26.25" customHeight="1" x14ac:dyDescent="0.2">
      <c r="A114" s="942"/>
      <c r="B114" s="943"/>
      <c r="C114" s="780" t="s">
        <v>460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33112</v>
      </c>
      <c r="AB114" s="808"/>
      <c r="AC114" s="808"/>
      <c r="AD114" s="808"/>
      <c r="AE114" s="809"/>
      <c r="AF114" s="810">
        <v>35913</v>
      </c>
      <c r="AG114" s="808"/>
      <c r="AH114" s="808"/>
      <c r="AI114" s="808"/>
      <c r="AJ114" s="809"/>
      <c r="AK114" s="810">
        <v>18731</v>
      </c>
      <c r="AL114" s="808"/>
      <c r="AM114" s="808"/>
      <c r="AN114" s="808"/>
      <c r="AO114" s="809"/>
      <c r="AP114" s="852">
        <v>0.6</v>
      </c>
      <c r="AQ114" s="853"/>
      <c r="AR114" s="853"/>
      <c r="AS114" s="853"/>
      <c r="AT114" s="854"/>
      <c r="AU114" s="960"/>
      <c r="AV114" s="961"/>
      <c r="AW114" s="961"/>
      <c r="AX114" s="961"/>
      <c r="AY114" s="961"/>
      <c r="AZ114" s="843" t="s">
        <v>461</v>
      </c>
      <c r="BA114" s="780"/>
      <c r="BB114" s="780"/>
      <c r="BC114" s="780"/>
      <c r="BD114" s="780"/>
      <c r="BE114" s="780"/>
      <c r="BF114" s="780"/>
      <c r="BG114" s="780"/>
      <c r="BH114" s="780"/>
      <c r="BI114" s="780"/>
      <c r="BJ114" s="780"/>
      <c r="BK114" s="780"/>
      <c r="BL114" s="780"/>
      <c r="BM114" s="780"/>
      <c r="BN114" s="780"/>
      <c r="BO114" s="780"/>
      <c r="BP114" s="781"/>
      <c r="BQ114" s="844">
        <v>1337313</v>
      </c>
      <c r="BR114" s="845"/>
      <c r="BS114" s="845"/>
      <c r="BT114" s="845"/>
      <c r="BU114" s="845"/>
      <c r="BV114" s="845">
        <v>1332450</v>
      </c>
      <c r="BW114" s="845"/>
      <c r="BX114" s="845"/>
      <c r="BY114" s="845"/>
      <c r="BZ114" s="845"/>
      <c r="CA114" s="845">
        <v>1293944</v>
      </c>
      <c r="CB114" s="845"/>
      <c r="CC114" s="845"/>
      <c r="CD114" s="845"/>
      <c r="CE114" s="845"/>
      <c r="CF114" s="903">
        <v>42.3</v>
      </c>
      <c r="CG114" s="904"/>
      <c r="CH114" s="904"/>
      <c r="CI114" s="904"/>
      <c r="CJ114" s="904"/>
      <c r="CK114" s="955"/>
      <c r="CL114" s="849"/>
      <c r="CM114" s="843" t="s">
        <v>462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131</v>
      </c>
      <c r="DH114" s="808"/>
      <c r="DI114" s="808"/>
      <c r="DJ114" s="808"/>
      <c r="DK114" s="809"/>
      <c r="DL114" s="810" t="s">
        <v>447</v>
      </c>
      <c r="DM114" s="808"/>
      <c r="DN114" s="808"/>
      <c r="DO114" s="808"/>
      <c r="DP114" s="809"/>
      <c r="DQ114" s="810" t="s">
        <v>447</v>
      </c>
      <c r="DR114" s="808"/>
      <c r="DS114" s="808"/>
      <c r="DT114" s="808"/>
      <c r="DU114" s="809"/>
      <c r="DV114" s="852" t="s">
        <v>451</v>
      </c>
      <c r="DW114" s="853"/>
      <c r="DX114" s="853"/>
      <c r="DY114" s="853"/>
      <c r="DZ114" s="854"/>
    </row>
    <row r="115" spans="1:130" s="233" customFormat="1" ht="26.25" customHeight="1" x14ac:dyDescent="0.2">
      <c r="A115" s="942"/>
      <c r="B115" s="943"/>
      <c r="C115" s="780" t="s">
        <v>463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19370</v>
      </c>
      <c r="AB115" s="947"/>
      <c r="AC115" s="947"/>
      <c r="AD115" s="947"/>
      <c r="AE115" s="948"/>
      <c r="AF115" s="949">
        <v>19834</v>
      </c>
      <c r="AG115" s="947"/>
      <c r="AH115" s="947"/>
      <c r="AI115" s="947"/>
      <c r="AJ115" s="948"/>
      <c r="AK115" s="949">
        <v>19888</v>
      </c>
      <c r="AL115" s="947"/>
      <c r="AM115" s="947"/>
      <c r="AN115" s="947"/>
      <c r="AO115" s="948"/>
      <c r="AP115" s="950">
        <v>0.7</v>
      </c>
      <c r="AQ115" s="951"/>
      <c r="AR115" s="951"/>
      <c r="AS115" s="951"/>
      <c r="AT115" s="952"/>
      <c r="AU115" s="960"/>
      <c r="AV115" s="961"/>
      <c r="AW115" s="961"/>
      <c r="AX115" s="961"/>
      <c r="AY115" s="961"/>
      <c r="AZ115" s="843" t="s">
        <v>464</v>
      </c>
      <c r="BA115" s="780"/>
      <c r="BB115" s="780"/>
      <c r="BC115" s="780"/>
      <c r="BD115" s="780"/>
      <c r="BE115" s="780"/>
      <c r="BF115" s="780"/>
      <c r="BG115" s="780"/>
      <c r="BH115" s="780"/>
      <c r="BI115" s="780"/>
      <c r="BJ115" s="780"/>
      <c r="BK115" s="780"/>
      <c r="BL115" s="780"/>
      <c r="BM115" s="780"/>
      <c r="BN115" s="780"/>
      <c r="BO115" s="780"/>
      <c r="BP115" s="781"/>
      <c r="BQ115" s="844" t="s">
        <v>451</v>
      </c>
      <c r="BR115" s="845"/>
      <c r="BS115" s="845"/>
      <c r="BT115" s="845"/>
      <c r="BU115" s="845"/>
      <c r="BV115" s="845" t="s">
        <v>131</v>
      </c>
      <c r="BW115" s="845"/>
      <c r="BX115" s="845"/>
      <c r="BY115" s="845"/>
      <c r="BZ115" s="845"/>
      <c r="CA115" s="845" t="s">
        <v>465</v>
      </c>
      <c r="CB115" s="845"/>
      <c r="CC115" s="845"/>
      <c r="CD115" s="845"/>
      <c r="CE115" s="845"/>
      <c r="CF115" s="903" t="s">
        <v>131</v>
      </c>
      <c r="CG115" s="904"/>
      <c r="CH115" s="904"/>
      <c r="CI115" s="904"/>
      <c r="CJ115" s="904"/>
      <c r="CK115" s="955"/>
      <c r="CL115" s="849"/>
      <c r="CM115" s="843" t="s">
        <v>466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131</v>
      </c>
      <c r="DH115" s="808"/>
      <c r="DI115" s="808"/>
      <c r="DJ115" s="808"/>
      <c r="DK115" s="809"/>
      <c r="DL115" s="810" t="s">
        <v>131</v>
      </c>
      <c r="DM115" s="808"/>
      <c r="DN115" s="808"/>
      <c r="DO115" s="808"/>
      <c r="DP115" s="809"/>
      <c r="DQ115" s="810" t="s">
        <v>456</v>
      </c>
      <c r="DR115" s="808"/>
      <c r="DS115" s="808"/>
      <c r="DT115" s="808"/>
      <c r="DU115" s="809"/>
      <c r="DV115" s="852" t="s">
        <v>447</v>
      </c>
      <c r="DW115" s="853"/>
      <c r="DX115" s="853"/>
      <c r="DY115" s="853"/>
      <c r="DZ115" s="854"/>
    </row>
    <row r="116" spans="1:130" s="233" customFormat="1" ht="26.25" customHeight="1" x14ac:dyDescent="0.2">
      <c r="A116" s="944"/>
      <c r="B116" s="945"/>
      <c r="C116" s="867" t="s">
        <v>467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47</v>
      </c>
      <c r="AB116" s="808"/>
      <c r="AC116" s="808"/>
      <c r="AD116" s="808"/>
      <c r="AE116" s="809"/>
      <c r="AF116" s="810">
        <v>52</v>
      </c>
      <c r="AG116" s="808"/>
      <c r="AH116" s="808"/>
      <c r="AI116" s="808"/>
      <c r="AJ116" s="809"/>
      <c r="AK116" s="810">
        <v>39</v>
      </c>
      <c r="AL116" s="808"/>
      <c r="AM116" s="808"/>
      <c r="AN116" s="808"/>
      <c r="AO116" s="809"/>
      <c r="AP116" s="852">
        <v>0</v>
      </c>
      <c r="AQ116" s="853"/>
      <c r="AR116" s="853"/>
      <c r="AS116" s="853"/>
      <c r="AT116" s="854"/>
      <c r="AU116" s="960"/>
      <c r="AV116" s="961"/>
      <c r="AW116" s="961"/>
      <c r="AX116" s="961"/>
      <c r="AY116" s="961"/>
      <c r="AZ116" s="937" t="s">
        <v>468</v>
      </c>
      <c r="BA116" s="938"/>
      <c r="BB116" s="938"/>
      <c r="BC116" s="938"/>
      <c r="BD116" s="938"/>
      <c r="BE116" s="938"/>
      <c r="BF116" s="938"/>
      <c r="BG116" s="938"/>
      <c r="BH116" s="938"/>
      <c r="BI116" s="938"/>
      <c r="BJ116" s="938"/>
      <c r="BK116" s="938"/>
      <c r="BL116" s="938"/>
      <c r="BM116" s="938"/>
      <c r="BN116" s="938"/>
      <c r="BO116" s="938"/>
      <c r="BP116" s="939"/>
      <c r="BQ116" s="844" t="s">
        <v>131</v>
      </c>
      <c r="BR116" s="845"/>
      <c r="BS116" s="845"/>
      <c r="BT116" s="845"/>
      <c r="BU116" s="845"/>
      <c r="BV116" s="845" t="s">
        <v>131</v>
      </c>
      <c r="BW116" s="845"/>
      <c r="BX116" s="845"/>
      <c r="BY116" s="845"/>
      <c r="BZ116" s="845"/>
      <c r="CA116" s="845" t="s">
        <v>131</v>
      </c>
      <c r="CB116" s="845"/>
      <c r="CC116" s="845"/>
      <c r="CD116" s="845"/>
      <c r="CE116" s="845"/>
      <c r="CF116" s="903" t="s">
        <v>447</v>
      </c>
      <c r="CG116" s="904"/>
      <c r="CH116" s="904"/>
      <c r="CI116" s="904"/>
      <c r="CJ116" s="904"/>
      <c r="CK116" s="955"/>
      <c r="CL116" s="849"/>
      <c r="CM116" s="843" t="s">
        <v>469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26674</v>
      </c>
      <c r="DH116" s="808"/>
      <c r="DI116" s="808"/>
      <c r="DJ116" s="808"/>
      <c r="DK116" s="809"/>
      <c r="DL116" s="810">
        <v>22049</v>
      </c>
      <c r="DM116" s="808"/>
      <c r="DN116" s="808"/>
      <c r="DO116" s="808"/>
      <c r="DP116" s="809"/>
      <c r="DQ116" s="810">
        <v>16920</v>
      </c>
      <c r="DR116" s="808"/>
      <c r="DS116" s="808"/>
      <c r="DT116" s="808"/>
      <c r="DU116" s="809"/>
      <c r="DV116" s="852">
        <v>0.6</v>
      </c>
      <c r="DW116" s="853"/>
      <c r="DX116" s="853"/>
      <c r="DY116" s="853"/>
      <c r="DZ116" s="854"/>
    </row>
    <row r="117" spans="1:130" s="233" customFormat="1" ht="26.25" customHeight="1" x14ac:dyDescent="0.2">
      <c r="A117" s="923" t="s">
        <v>195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470</v>
      </c>
      <c r="Z117" s="925"/>
      <c r="AA117" s="930">
        <v>1415584</v>
      </c>
      <c r="AB117" s="931"/>
      <c r="AC117" s="931"/>
      <c r="AD117" s="931"/>
      <c r="AE117" s="932"/>
      <c r="AF117" s="933">
        <v>1400102</v>
      </c>
      <c r="AG117" s="931"/>
      <c r="AH117" s="931"/>
      <c r="AI117" s="931"/>
      <c r="AJ117" s="932"/>
      <c r="AK117" s="933">
        <v>1378946</v>
      </c>
      <c r="AL117" s="931"/>
      <c r="AM117" s="931"/>
      <c r="AN117" s="931"/>
      <c r="AO117" s="932"/>
      <c r="AP117" s="934"/>
      <c r="AQ117" s="935"/>
      <c r="AR117" s="935"/>
      <c r="AS117" s="935"/>
      <c r="AT117" s="936"/>
      <c r="AU117" s="960"/>
      <c r="AV117" s="961"/>
      <c r="AW117" s="961"/>
      <c r="AX117" s="961"/>
      <c r="AY117" s="961"/>
      <c r="AZ117" s="891" t="s">
        <v>471</v>
      </c>
      <c r="BA117" s="892"/>
      <c r="BB117" s="892"/>
      <c r="BC117" s="892"/>
      <c r="BD117" s="892"/>
      <c r="BE117" s="892"/>
      <c r="BF117" s="892"/>
      <c r="BG117" s="892"/>
      <c r="BH117" s="892"/>
      <c r="BI117" s="892"/>
      <c r="BJ117" s="892"/>
      <c r="BK117" s="892"/>
      <c r="BL117" s="892"/>
      <c r="BM117" s="892"/>
      <c r="BN117" s="892"/>
      <c r="BO117" s="892"/>
      <c r="BP117" s="893"/>
      <c r="BQ117" s="844" t="s">
        <v>451</v>
      </c>
      <c r="BR117" s="845"/>
      <c r="BS117" s="845"/>
      <c r="BT117" s="845"/>
      <c r="BU117" s="845"/>
      <c r="BV117" s="845" t="s">
        <v>131</v>
      </c>
      <c r="BW117" s="845"/>
      <c r="BX117" s="845"/>
      <c r="BY117" s="845"/>
      <c r="BZ117" s="845"/>
      <c r="CA117" s="845" t="s">
        <v>451</v>
      </c>
      <c r="CB117" s="845"/>
      <c r="CC117" s="845"/>
      <c r="CD117" s="845"/>
      <c r="CE117" s="845"/>
      <c r="CF117" s="903" t="s">
        <v>131</v>
      </c>
      <c r="CG117" s="904"/>
      <c r="CH117" s="904"/>
      <c r="CI117" s="904"/>
      <c r="CJ117" s="904"/>
      <c r="CK117" s="955"/>
      <c r="CL117" s="849"/>
      <c r="CM117" s="843" t="s">
        <v>472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131</v>
      </c>
      <c r="DH117" s="808"/>
      <c r="DI117" s="808"/>
      <c r="DJ117" s="808"/>
      <c r="DK117" s="809"/>
      <c r="DL117" s="810" t="s">
        <v>131</v>
      </c>
      <c r="DM117" s="808"/>
      <c r="DN117" s="808"/>
      <c r="DO117" s="808"/>
      <c r="DP117" s="809"/>
      <c r="DQ117" s="810" t="s">
        <v>473</v>
      </c>
      <c r="DR117" s="808"/>
      <c r="DS117" s="808"/>
      <c r="DT117" s="808"/>
      <c r="DU117" s="809"/>
      <c r="DV117" s="852" t="s">
        <v>131</v>
      </c>
      <c r="DW117" s="853"/>
      <c r="DX117" s="853"/>
      <c r="DY117" s="853"/>
      <c r="DZ117" s="854"/>
    </row>
    <row r="118" spans="1:130" s="233" customFormat="1" ht="26.25" customHeight="1" x14ac:dyDescent="0.2">
      <c r="A118" s="923" t="s">
        <v>442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439</v>
      </c>
      <c r="AB118" s="924"/>
      <c r="AC118" s="924"/>
      <c r="AD118" s="924"/>
      <c r="AE118" s="925"/>
      <c r="AF118" s="926" t="s">
        <v>440</v>
      </c>
      <c r="AG118" s="924"/>
      <c r="AH118" s="924"/>
      <c r="AI118" s="924"/>
      <c r="AJ118" s="925"/>
      <c r="AK118" s="926" t="s">
        <v>317</v>
      </c>
      <c r="AL118" s="924"/>
      <c r="AM118" s="924"/>
      <c r="AN118" s="924"/>
      <c r="AO118" s="925"/>
      <c r="AP118" s="927" t="s">
        <v>441</v>
      </c>
      <c r="AQ118" s="928"/>
      <c r="AR118" s="928"/>
      <c r="AS118" s="928"/>
      <c r="AT118" s="929"/>
      <c r="AU118" s="960"/>
      <c r="AV118" s="961"/>
      <c r="AW118" s="961"/>
      <c r="AX118" s="961"/>
      <c r="AY118" s="961"/>
      <c r="AZ118" s="866" t="s">
        <v>474</v>
      </c>
      <c r="BA118" s="867"/>
      <c r="BB118" s="867"/>
      <c r="BC118" s="867"/>
      <c r="BD118" s="867"/>
      <c r="BE118" s="867"/>
      <c r="BF118" s="867"/>
      <c r="BG118" s="867"/>
      <c r="BH118" s="867"/>
      <c r="BI118" s="867"/>
      <c r="BJ118" s="867"/>
      <c r="BK118" s="867"/>
      <c r="BL118" s="867"/>
      <c r="BM118" s="867"/>
      <c r="BN118" s="867"/>
      <c r="BO118" s="867"/>
      <c r="BP118" s="868"/>
      <c r="BQ118" s="907" t="s">
        <v>473</v>
      </c>
      <c r="BR118" s="873"/>
      <c r="BS118" s="873"/>
      <c r="BT118" s="873"/>
      <c r="BU118" s="873"/>
      <c r="BV118" s="873" t="s">
        <v>451</v>
      </c>
      <c r="BW118" s="873"/>
      <c r="BX118" s="873"/>
      <c r="BY118" s="873"/>
      <c r="BZ118" s="873"/>
      <c r="CA118" s="873" t="s">
        <v>131</v>
      </c>
      <c r="CB118" s="873"/>
      <c r="CC118" s="873"/>
      <c r="CD118" s="873"/>
      <c r="CE118" s="873"/>
      <c r="CF118" s="903" t="s">
        <v>451</v>
      </c>
      <c r="CG118" s="904"/>
      <c r="CH118" s="904"/>
      <c r="CI118" s="904"/>
      <c r="CJ118" s="904"/>
      <c r="CK118" s="955"/>
      <c r="CL118" s="849"/>
      <c r="CM118" s="843" t="s">
        <v>475</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131</v>
      </c>
      <c r="DH118" s="808"/>
      <c r="DI118" s="808"/>
      <c r="DJ118" s="808"/>
      <c r="DK118" s="809"/>
      <c r="DL118" s="810" t="s">
        <v>131</v>
      </c>
      <c r="DM118" s="808"/>
      <c r="DN118" s="808"/>
      <c r="DO118" s="808"/>
      <c r="DP118" s="809"/>
      <c r="DQ118" s="810" t="s">
        <v>131</v>
      </c>
      <c r="DR118" s="808"/>
      <c r="DS118" s="808"/>
      <c r="DT118" s="808"/>
      <c r="DU118" s="809"/>
      <c r="DV118" s="852" t="s">
        <v>451</v>
      </c>
      <c r="DW118" s="853"/>
      <c r="DX118" s="853"/>
      <c r="DY118" s="853"/>
      <c r="DZ118" s="854"/>
    </row>
    <row r="119" spans="1:130" s="233" customFormat="1" ht="26.25" customHeight="1" x14ac:dyDescent="0.2">
      <c r="A119" s="846" t="s">
        <v>445</v>
      </c>
      <c r="B119" s="847"/>
      <c r="C119" s="888" t="s">
        <v>446</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473</v>
      </c>
      <c r="AB119" s="917"/>
      <c r="AC119" s="917"/>
      <c r="AD119" s="917"/>
      <c r="AE119" s="918"/>
      <c r="AF119" s="919" t="s">
        <v>131</v>
      </c>
      <c r="AG119" s="917"/>
      <c r="AH119" s="917"/>
      <c r="AI119" s="917"/>
      <c r="AJ119" s="918"/>
      <c r="AK119" s="919" t="s">
        <v>131</v>
      </c>
      <c r="AL119" s="917"/>
      <c r="AM119" s="917"/>
      <c r="AN119" s="917"/>
      <c r="AO119" s="918"/>
      <c r="AP119" s="920" t="s">
        <v>131</v>
      </c>
      <c r="AQ119" s="921"/>
      <c r="AR119" s="921"/>
      <c r="AS119" s="921"/>
      <c r="AT119" s="922"/>
      <c r="AU119" s="962"/>
      <c r="AV119" s="963"/>
      <c r="AW119" s="963"/>
      <c r="AX119" s="963"/>
      <c r="AY119" s="963"/>
      <c r="AZ119" s="254" t="s">
        <v>195</v>
      </c>
      <c r="BA119" s="254"/>
      <c r="BB119" s="254"/>
      <c r="BC119" s="254"/>
      <c r="BD119" s="254"/>
      <c r="BE119" s="254"/>
      <c r="BF119" s="254"/>
      <c r="BG119" s="254"/>
      <c r="BH119" s="254"/>
      <c r="BI119" s="254"/>
      <c r="BJ119" s="254"/>
      <c r="BK119" s="254"/>
      <c r="BL119" s="254"/>
      <c r="BM119" s="254"/>
      <c r="BN119" s="254"/>
      <c r="BO119" s="905" t="s">
        <v>476</v>
      </c>
      <c r="BP119" s="906"/>
      <c r="BQ119" s="907">
        <v>13121255</v>
      </c>
      <c r="BR119" s="873"/>
      <c r="BS119" s="873"/>
      <c r="BT119" s="873"/>
      <c r="BU119" s="873"/>
      <c r="BV119" s="873">
        <v>13489823</v>
      </c>
      <c r="BW119" s="873"/>
      <c r="BX119" s="873"/>
      <c r="BY119" s="873"/>
      <c r="BZ119" s="873"/>
      <c r="CA119" s="873">
        <v>13670585</v>
      </c>
      <c r="CB119" s="873"/>
      <c r="CC119" s="873"/>
      <c r="CD119" s="873"/>
      <c r="CE119" s="873"/>
      <c r="CF119" s="776"/>
      <c r="CG119" s="777"/>
      <c r="CH119" s="777"/>
      <c r="CI119" s="777"/>
      <c r="CJ119" s="862"/>
      <c r="CK119" s="956"/>
      <c r="CL119" s="851"/>
      <c r="CM119" s="866" t="s">
        <v>477</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39793</v>
      </c>
      <c r="DH119" s="792"/>
      <c r="DI119" s="792"/>
      <c r="DJ119" s="792"/>
      <c r="DK119" s="793"/>
      <c r="DL119" s="794">
        <v>24032</v>
      </c>
      <c r="DM119" s="792"/>
      <c r="DN119" s="792"/>
      <c r="DO119" s="792"/>
      <c r="DP119" s="793"/>
      <c r="DQ119" s="794">
        <v>8264</v>
      </c>
      <c r="DR119" s="792"/>
      <c r="DS119" s="792"/>
      <c r="DT119" s="792"/>
      <c r="DU119" s="793"/>
      <c r="DV119" s="876">
        <v>0.3</v>
      </c>
      <c r="DW119" s="877"/>
      <c r="DX119" s="877"/>
      <c r="DY119" s="877"/>
      <c r="DZ119" s="878"/>
    </row>
    <row r="120" spans="1:130" s="233" customFormat="1" ht="26.25" customHeight="1" x14ac:dyDescent="0.2">
      <c r="A120" s="848"/>
      <c r="B120" s="849"/>
      <c r="C120" s="843" t="s">
        <v>450</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131</v>
      </c>
      <c r="AB120" s="808"/>
      <c r="AC120" s="808"/>
      <c r="AD120" s="808"/>
      <c r="AE120" s="809"/>
      <c r="AF120" s="810" t="s">
        <v>131</v>
      </c>
      <c r="AG120" s="808"/>
      <c r="AH120" s="808"/>
      <c r="AI120" s="808"/>
      <c r="AJ120" s="809"/>
      <c r="AK120" s="810" t="s">
        <v>131</v>
      </c>
      <c r="AL120" s="808"/>
      <c r="AM120" s="808"/>
      <c r="AN120" s="808"/>
      <c r="AO120" s="809"/>
      <c r="AP120" s="852" t="s">
        <v>131</v>
      </c>
      <c r="AQ120" s="853"/>
      <c r="AR120" s="853"/>
      <c r="AS120" s="853"/>
      <c r="AT120" s="854"/>
      <c r="AU120" s="908" t="s">
        <v>478</v>
      </c>
      <c r="AV120" s="909"/>
      <c r="AW120" s="909"/>
      <c r="AX120" s="909"/>
      <c r="AY120" s="910"/>
      <c r="AZ120" s="888" t="s">
        <v>479</v>
      </c>
      <c r="BA120" s="836"/>
      <c r="BB120" s="836"/>
      <c r="BC120" s="836"/>
      <c r="BD120" s="836"/>
      <c r="BE120" s="836"/>
      <c r="BF120" s="836"/>
      <c r="BG120" s="836"/>
      <c r="BH120" s="836"/>
      <c r="BI120" s="836"/>
      <c r="BJ120" s="836"/>
      <c r="BK120" s="836"/>
      <c r="BL120" s="836"/>
      <c r="BM120" s="836"/>
      <c r="BN120" s="836"/>
      <c r="BO120" s="836"/>
      <c r="BP120" s="837"/>
      <c r="BQ120" s="889">
        <v>2685083</v>
      </c>
      <c r="BR120" s="870"/>
      <c r="BS120" s="870"/>
      <c r="BT120" s="870"/>
      <c r="BU120" s="870"/>
      <c r="BV120" s="870">
        <v>2376524</v>
      </c>
      <c r="BW120" s="870"/>
      <c r="BX120" s="870"/>
      <c r="BY120" s="870"/>
      <c r="BZ120" s="870"/>
      <c r="CA120" s="870">
        <v>2692661</v>
      </c>
      <c r="CB120" s="870"/>
      <c r="CC120" s="870"/>
      <c r="CD120" s="870"/>
      <c r="CE120" s="870"/>
      <c r="CF120" s="894">
        <v>88</v>
      </c>
      <c r="CG120" s="895"/>
      <c r="CH120" s="895"/>
      <c r="CI120" s="895"/>
      <c r="CJ120" s="895"/>
      <c r="CK120" s="896" t="s">
        <v>480</v>
      </c>
      <c r="CL120" s="880"/>
      <c r="CM120" s="880"/>
      <c r="CN120" s="880"/>
      <c r="CO120" s="881"/>
      <c r="CP120" s="900" t="s">
        <v>422</v>
      </c>
      <c r="CQ120" s="901"/>
      <c r="CR120" s="901"/>
      <c r="CS120" s="901"/>
      <c r="CT120" s="901"/>
      <c r="CU120" s="901"/>
      <c r="CV120" s="901"/>
      <c r="CW120" s="901"/>
      <c r="CX120" s="901"/>
      <c r="CY120" s="901"/>
      <c r="CZ120" s="901"/>
      <c r="DA120" s="901"/>
      <c r="DB120" s="901"/>
      <c r="DC120" s="901"/>
      <c r="DD120" s="901"/>
      <c r="DE120" s="901"/>
      <c r="DF120" s="902"/>
      <c r="DG120" s="889">
        <v>1197042</v>
      </c>
      <c r="DH120" s="870"/>
      <c r="DI120" s="870"/>
      <c r="DJ120" s="870"/>
      <c r="DK120" s="870"/>
      <c r="DL120" s="870">
        <v>1138203</v>
      </c>
      <c r="DM120" s="870"/>
      <c r="DN120" s="870"/>
      <c r="DO120" s="870"/>
      <c r="DP120" s="870"/>
      <c r="DQ120" s="870">
        <v>1048748</v>
      </c>
      <c r="DR120" s="870"/>
      <c r="DS120" s="870"/>
      <c r="DT120" s="870"/>
      <c r="DU120" s="870"/>
      <c r="DV120" s="871">
        <v>34.299999999999997</v>
      </c>
      <c r="DW120" s="871"/>
      <c r="DX120" s="871"/>
      <c r="DY120" s="871"/>
      <c r="DZ120" s="872"/>
    </row>
    <row r="121" spans="1:130" s="233" customFormat="1" ht="26.25" customHeight="1" x14ac:dyDescent="0.2">
      <c r="A121" s="848"/>
      <c r="B121" s="849"/>
      <c r="C121" s="891" t="s">
        <v>481</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131</v>
      </c>
      <c r="AB121" s="808"/>
      <c r="AC121" s="808"/>
      <c r="AD121" s="808"/>
      <c r="AE121" s="809"/>
      <c r="AF121" s="810" t="s">
        <v>451</v>
      </c>
      <c r="AG121" s="808"/>
      <c r="AH121" s="808"/>
      <c r="AI121" s="808"/>
      <c r="AJ121" s="809"/>
      <c r="AK121" s="810" t="s">
        <v>131</v>
      </c>
      <c r="AL121" s="808"/>
      <c r="AM121" s="808"/>
      <c r="AN121" s="808"/>
      <c r="AO121" s="809"/>
      <c r="AP121" s="852" t="s">
        <v>131</v>
      </c>
      <c r="AQ121" s="853"/>
      <c r="AR121" s="853"/>
      <c r="AS121" s="853"/>
      <c r="AT121" s="854"/>
      <c r="AU121" s="911"/>
      <c r="AV121" s="912"/>
      <c r="AW121" s="912"/>
      <c r="AX121" s="912"/>
      <c r="AY121" s="913"/>
      <c r="AZ121" s="843" t="s">
        <v>482</v>
      </c>
      <c r="BA121" s="780"/>
      <c r="BB121" s="780"/>
      <c r="BC121" s="780"/>
      <c r="BD121" s="780"/>
      <c r="BE121" s="780"/>
      <c r="BF121" s="780"/>
      <c r="BG121" s="780"/>
      <c r="BH121" s="780"/>
      <c r="BI121" s="780"/>
      <c r="BJ121" s="780"/>
      <c r="BK121" s="780"/>
      <c r="BL121" s="780"/>
      <c r="BM121" s="780"/>
      <c r="BN121" s="780"/>
      <c r="BO121" s="780"/>
      <c r="BP121" s="781"/>
      <c r="BQ121" s="844">
        <v>253768</v>
      </c>
      <c r="BR121" s="845"/>
      <c r="BS121" s="845"/>
      <c r="BT121" s="845"/>
      <c r="BU121" s="845"/>
      <c r="BV121" s="845">
        <v>195189</v>
      </c>
      <c r="BW121" s="845"/>
      <c r="BX121" s="845"/>
      <c r="BY121" s="845"/>
      <c r="BZ121" s="845"/>
      <c r="CA121" s="845">
        <v>156198</v>
      </c>
      <c r="CB121" s="845"/>
      <c r="CC121" s="845"/>
      <c r="CD121" s="845"/>
      <c r="CE121" s="845"/>
      <c r="CF121" s="903">
        <v>5.0999999999999996</v>
      </c>
      <c r="CG121" s="904"/>
      <c r="CH121" s="904"/>
      <c r="CI121" s="904"/>
      <c r="CJ121" s="904"/>
      <c r="CK121" s="897"/>
      <c r="CL121" s="883"/>
      <c r="CM121" s="883"/>
      <c r="CN121" s="883"/>
      <c r="CO121" s="884"/>
      <c r="CP121" s="863" t="s">
        <v>483</v>
      </c>
      <c r="CQ121" s="864"/>
      <c r="CR121" s="864"/>
      <c r="CS121" s="864"/>
      <c r="CT121" s="864"/>
      <c r="CU121" s="864"/>
      <c r="CV121" s="864"/>
      <c r="CW121" s="864"/>
      <c r="CX121" s="864"/>
      <c r="CY121" s="864"/>
      <c r="CZ121" s="864"/>
      <c r="DA121" s="864"/>
      <c r="DB121" s="864"/>
      <c r="DC121" s="864"/>
      <c r="DD121" s="864"/>
      <c r="DE121" s="864"/>
      <c r="DF121" s="865"/>
      <c r="DG121" s="844">
        <v>758742</v>
      </c>
      <c r="DH121" s="845"/>
      <c r="DI121" s="845"/>
      <c r="DJ121" s="845"/>
      <c r="DK121" s="845"/>
      <c r="DL121" s="845">
        <v>737290</v>
      </c>
      <c r="DM121" s="845"/>
      <c r="DN121" s="845"/>
      <c r="DO121" s="845"/>
      <c r="DP121" s="845"/>
      <c r="DQ121" s="845">
        <v>740293</v>
      </c>
      <c r="DR121" s="845"/>
      <c r="DS121" s="845"/>
      <c r="DT121" s="845"/>
      <c r="DU121" s="845"/>
      <c r="DV121" s="822">
        <v>24.2</v>
      </c>
      <c r="DW121" s="822"/>
      <c r="DX121" s="822"/>
      <c r="DY121" s="822"/>
      <c r="DZ121" s="823"/>
    </row>
    <row r="122" spans="1:130" s="233" customFormat="1" ht="26.25" customHeight="1" x14ac:dyDescent="0.2">
      <c r="A122" s="848"/>
      <c r="B122" s="849"/>
      <c r="C122" s="843" t="s">
        <v>462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451</v>
      </c>
      <c r="AB122" s="808"/>
      <c r="AC122" s="808"/>
      <c r="AD122" s="808"/>
      <c r="AE122" s="809"/>
      <c r="AF122" s="810" t="s">
        <v>131</v>
      </c>
      <c r="AG122" s="808"/>
      <c r="AH122" s="808"/>
      <c r="AI122" s="808"/>
      <c r="AJ122" s="809"/>
      <c r="AK122" s="810" t="s">
        <v>451</v>
      </c>
      <c r="AL122" s="808"/>
      <c r="AM122" s="808"/>
      <c r="AN122" s="808"/>
      <c r="AO122" s="809"/>
      <c r="AP122" s="852" t="s">
        <v>131</v>
      </c>
      <c r="AQ122" s="853"/>
      <c r="AR122" s="853"/>
      <c r="AS122" s="853"/>
      <c r="AT122" s="854"/>
      <c r="AU122" s="911"/>
      <c r="AV122" s="912"/>
      <c r="AW122" s="912"/>
      <c r="AX122" s="912"/>
      <c r="AY122" s="913"/>
      <c r="AZ122" s="866" t="s">
        <v>484</v>
      </c>
      <c r="BA122" s="867"/>
      <c r="BB122" s="867"/>
      <c r="BC122" s="867"/>
      <c r="BD122" s="867"/>
      <c r="BE122" s="867"/>
      <c r="BF122" s="867"/>
      <c r="BG122" s="867"/>
      <c r="BH122" s="867"/>
      <c r="BI122" s="867"/>
      <c r="BJ122" s="867"/>
      <c r="BK122" s="867"/>
      <c r="BL122" s="867"/>
      <c r="BM122" s="867"/>
      <c r="BN122" s="867"/>
      <c r="BO122" s="867"/>
      <c r="BP122" s="868"/>
      <c r="BQ122" s="907">
        <v>8010777</v>
      </c>
      <c r="BR122" s="873"/>
      <c r="BS122" s="873"/>
      <c r="BT122" s="873"/>
      <c r="BU122" s="873"/>
      <c r="BV122" s="873">
        <v>8550702</v>
      </c>
      <c r="BW122" s="873"/>
      <c r="BX122" s="873"/>
      <c r="BY122" s="873"/>
      <c r="BZ122" s="873"/>
      <c r="CA122" s="873">
        <v>8075149</v>
      </c>
      <c r="CB122" s="873"/>
      <c r="CC122" s="873"/>
      <c r="CD122" s="873"/>
      <c r="CE122" s="873"/>
      <c r="CF122" s="874">
        <v>264</v>
      </c>
      <c r="CG122" s="875"/>
      <c r="CH122" s="875"/>
      <c r="CI122" s="875"/>
      <c r="CJ122" s="875"/>
      <c r="CK122" s="897"/>
      <c r="CL122" s="883"/>
      <c r="CM122" s="883"/>
      <c r="CN122" s="883"/>
      <c r="CO122" s="884"/>
      <c r="CP122" s="863" t="s">
        <v>419</v>
      </c>
      <c r="CQ122" s="864"/>
      <c r="CR122" s="864"/>
      <c r="CS122" s="864"/>
      <c r="CT122" s="864"/>
      <c r="CU122" s="864"/>
      <c r="CV122" s="864"/>
      <c r="CW122" s="864"/>
      <c r="CX122" s="864"/>
      <c r="CY122" s="864"/>
      <c r="CZ122" s="864"/>
      <c r="DA122" s="864"/>
      <c r="DB122" s="864"/>
      <c r="DC122" s="864"/>
      <c r="DD122" s="864"/>
      <c r="DE122" s="864"/>
      <c r="DF122" s="865"/>
      <c r="DG122" s="844" t="s">
        <v>131</v>
      </c>
      <c r="DH122" s="845"/>
      <c r="DI122" s="845"/>
      <c r="DJ122" s="845"/>
      <c r="DK122" s="845"/>
      <c r="DL122" s="845" t="s">
        <v>131</v>
      </c>
      <c r="DM122" s="845"/>
      <c r="DN122" s="845"/>
      <c r="DO122" s="845"/>
      <c r="DP122" s="845"/>
      <c r="DQ122" s="845" t="s">
        <v>131</v>
      </c>
      <c r="DR122" s="845"/>
      <c r="DS122" s="845"/>
      <c r="DT122" s="845"/>
      <c r="DU122" s="845"/>
      <c r="DV122" s="822" t="s">
        <v>451</v>
      </c>
      <c r="DW122" s="822"/>
      <c r="DX122" s="822"/>
      <c r="DY122" s="822"/>
      <c r="DZ122" s="823"/>
    </row>
    <row r="123" spans="1:130" s="233" customFormat="1" ht="26.25" customHeight="1" x14ac:dyDescent="0.2">
      <c r="A123" s="848"/>
      <c r="B123" s="849"/>
      <c r="C123" s="843" t="s">
        <v>469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4365</v>
      </c>
      <c r="AB123" s="808"/>
      <c r="AC123" s="808"/>
      <c r="AD123" s="808"/>
      <c r="AE123" s="809"/>
      <c r="AF123" s="810">
        <v>4738</v>
      </c>
      <c r="AG123" s="808"/>
      <c r="AH123" s="808"/>
      <c r="AI123" s="808"/>
      <c r="AJ123" s="809"/>
      <c r="AK123" s="810">
        <v>4644</v>
      </c>
      <c r="AL123" s="808"/>
      <c r="AM123" s="808"/>
      <c r="AN123" s="808"/>
      <c r="AO123" s="809"/>
      <c r="AP123" s="852">
        <v>0.2</v>
      </c>
      <c r="AQ123" s="853"/>
      <c r="AR123" s="853"/>
      <c r="AS123" s="853"/>
      <c r="AT123" s="854"/>
      <c r="AU123" s="914"/>
      <c r="AV123" s="915"/>
      <c r="AW123" s="915"/>
      <c r="AX123" s="915"/>
      <c r="AY123" s="915"/>
      <c r="AZ123" s="254" t="s">
        <v>195</v>
      </c>
      <c r="BA123" s="254"/>
      <c r="BB123" s="254"/>
      <c r="BC123" s="254"/>
      <c r="BD123" s="254"/>
      <c r="BE123" s="254"/>
      <c r="BF123" s="254"/>
      <c r="BG123" s="254"/>
      <c r="BH123" s="254"/>
      <c r="BI123" s="254"/>
      <c r="BJ123" s="254"/>
      <c r="BK123" s="254"/>
      <c r="BL123" s="254"/>
      <c r="BM123" s="254"/>
      <c r="BN123" s="254"/>
      <c r="BO123" s="905" t="s">
        <v>485</v>
      </c>
      <c r="BP123" s="906"/>
      <c r="BQ123" s="860">
        <v>10949628</v>
      </c>
      <c r="BR123" s="861"/>
      <c r="BS123" s="861"/>
      <c r="BT123" s="861"/>
      <c r="BU123" s="861"/>
      <c r="BV123" s="861">
        <v>11122415</v>
      </c>
      <c r="BW123" s="861"/>
      <c r="BX123" s="861"/>
      <c r="BY123" s="861"/>
      <c r="BZ123" s="861"/>
      <c r="CA123" s="861">
        <v>10924008</v>
      </c>
      <c r="CB123" s="861"/>
      <c r="CC123" s="861"/>
      <c r="CD123" s="861"/>
      <c r="CE123" s="861"/>
      <c r="CF123" s="776"/>
      <c r="CG123" s="777"/>
      <c r="CH123" s="777"/>
      <c r="CI123" s="777"/>
      <c r="CJ123" s="862"/>
      <c r="CK123" s="897"/>
      <c r="CL123" s="883"/>
      <c r="CM123" s="883"/>
      <c r="CN123" s="883"/>
      <c r="CO123" s="884"/>
      <c r="CP123" s="863" t="s">
        <v>417</v>
      </c>
      <c r="CQ123" s="864"/>
      <c r="CR123" s="864"/>
      <c r="CS123" s="864"/>
      <c r="CT123" s="864"/>
      <c r="CU123" s="864"/>
      <c r="CV123" s="864"/>
      <c r="CW123" s="864"/>
      <c r="CX123" s="864"/>
      <c r="CY123" s="864"/>
      <c r="CZ123" s="864"/>
      <c r="DA123" s="864"/>
      <c r="DB123" s="864"/>
      <c r="DC123" s="864"/>
      <c r="DD123" s="864"/>
      <c r="DE123" s="864"/>
      <c r="DF123" s="865"/>
      <c r="DG123" s="807" t="s">
        <v>451</v>
      </c>
      <c r="DH123" s="808"/>
      <c r="DI123" s="808"/>
      <c r="DJ123" s="808"/>
      <c r="DK123" s="809"/>
      <c r="DL123" s="810" t="s">
        <v>451</v>
      </c>
      <c r="DM123" s="808"/>
      <c r="DN123" s="808"/>
      <c r="DO123" s="808"/>
      <c r="DP123" s="809"/>
      <c r="DQ123" s="810" t="s">
        <v>451</v>
      </c>
      <c r="DR123" s="808"/>
      <c r="DS123" s="808"/>
      <c r="DT123" s="808"/>
      <c r="DU123" s="809"/>
      <c r="DV123" s="852" t="s">
        <v>451</v>
      </c>
      <c r="DW123" s="853"/>
      <c r="DX123" s="853"/>
      <c r="DY123" s="853"/>
      <c r="DZ123" s="854"/>
    </row>
    <row r="124" spans="1:130" s="233" customFormat="1" ht="26.25" customHeight="1" thickBot="1" x14ac:dyDescent="0.25">
      <c r="A124" s="848"/>
      <c r="B124" s="849"/>
      <c r="C124" s="843" t="s">
        <v>472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451</v>
      </c>
      <c r="AB124" s="808"/>
      <c r="AC124" s="808"/>
      <c r="AD124" s="808"/>
      <c r="AE124" s="809"/>
      <c r="AF124" s="810" t="s">
        <v>465</v>
      </c>
      <c r="AG124" s="808"/>
      <c r="AH124" s="808"/>
      <c r="AI124" s="808"/>
      <c r="AJ124" s="809"/>
      <c r="AK124" s="810" t="s">
        <v>451</v>
      </c>
      <c r="AL124" s="808"/>
      <c r="AM124" s="808"/>
      <c r="AN124" s="808"/>
      <c r="AO124" s="809"/>
      <c r="AP124" s="852" t="s">
        <v>451</v>
      </c>
      <c r="AQ124" s="853"/>
      <c r="AR124" s="853"/>
      <c r="AS124" s="853"/>
      <c r="AT124" s="854"/>
      <c r="AU124" s="855" t="s">
        <v>486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81.5</v>
      </c>
      <c r="BR124" s="859"/>
      <c r="BS124" s="859"/>
      <c r="BT124" s="859"/>
      <c r="BU124" s="859"/>
      <c r="BV124" s="859">
        <v>84.7</v>
      </c>
      <c r="BW124" s="859"/>
      <c r="BX124" s="859"/>
      <c r="BY124" s="859"/>
      <c r="BZ124" s="859"/>
      <c r="CA124" s="859">
        <v>89.7</v>
      </c>
      <c r="CB124" s="859"/>
      <c r="CC124" s="859"/>
      <c r="CD124" s="859"/>
      <c r="CE124" s="859"/>
      <c r="CF124" s="754"/>
      <c r="CG124" s="755"/>
      <c r="CH124" s="755"/>
      <c r="CI124" s="755"/>
      <c r="CJ124" s="890"/>
      <c r="CK124" s="898"/>
      <c r="CL124" s="898"/>
      <c r="CM124" s="898"/>
      <c r="CN124" s="898"/>
      <c r="CO124" s="899"/>
      <c r="CP124" s="863" t="s">
        <v>487</v>
      </c>
      <c r="CQ124" s="864"/>
      <c r="CR124" s="864"/>
      <c r="CS124" s="864"/>
      <c r="CT124" s="864"/>
      <c r="CU124" s="864"/>
      <c r="CV124" s="864"/>
      <c r="CW124" s="864"/>
      <c r="CX124" s="864"/>
      <c r="CY124" s="864"/>
      <c r="CZ124" s="864"/>
      <c r="DA124" s="864"/>
      <c r="DB124" s="864"/>
      <c r="DC124" s="864"/>
      <c r="DD124" s="864"/>
      <c r="DE124" s="864"/>
      <c r="DF124" s="865"/>
      <c r="DG124" s="791" t="s">
        <v>131</v>
      </c>
      <c r="DH124" s="792"/>
      <c r="DI124" s="792"/>
      <c r="DJ124" s="792"/>
      <c r="DK124" s="793"/>
      <c r="DL124" s="794" t="s">
        <v>131</v>
      </c>
      <c r="DM124" s="792"/>
      <c r="DN124" s="792"/>
      <c r="DO124" s="792"/>
      <c r="DP124" s="793"/>
      <c r="DQ124" s="794" t="s">
        <v>131</v>
      </c>
      <c r="DR124" s="792"/>
      <c r="DS124" s="792"/>
      <c r="DT124" s="792"/>
      <c r="DU124" s="793"/>
      <c r="DV124" s="876" t="s">
        <v>131</v>
      </c>
      <c r="DW124" s="877"/>
      <c r="DX124" s="877"/>
      <c r="DY124" s="877"/>
      <c r="DZ124" s="878"/>
    </row>
    <row r="125" spans="1:130" s="233" customFormat="1" ht="26.25" customHeight="1" x14ac:dyDescent="0.2">
      <c r="A125" s="848"/>
      <c r="B125" s="849"/>
      <c r="C125" s="843" t="s">
        <v>475</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131</v>
      </c>
      <c r="AB125" s="808"/>
      <c r="AC125" s="808"/>
      <c r="AD125" s="808"/>
      <c r="AE125" s="809"/>
      <c r="AF125" s="810" t="s">
        <v>131</v>
      </c>
      <c r="AG125" s="808"/>
      <c r="AH125" s="808"/>
      <c r="AI125" s="808"/>
      <c r="AJ125" s="809"/>
      <c r="AK125" s="810" t="s">
        <v>451</v>
      </c>
      <c r="AL125" s="808"/>
      <c r="AM125" s="808"/>
      <c r="AN125" s="808"/>
      <c r="AO125" s="809"/>
      <c r="AP125" s="852" t="s">
        <v>131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488</v>
      </c>
      <c r="CL125" s="880"/>
      <c r="CM125" s="880"/>
      <c r="CN125" s="880"/>
      <c r="CO125" s="881"/>
      <c r="CP125" s="888" t="s">
        <v>489</v>
      </c>
      <c r="CQ125" s="836"/>
      <c r="CR125" s="836"/>
      <c r="CS125" s="836"/>
      <c r="CT125" s="836"/>
      <c r="CU125" s="836"/>
      <c r="CV125" s="836"/>
      <c r="CW125" s="836"/>
      <c r="CX125" s="836"/>
      <c r="CY125" s="836"/>
      <c r="CZ125" s="836"/>
      <c r="DA125" s="836"/>
      <c r="DB125" s="836"/>
      <c r="DC125" s="836"/>
      <c r="DD125" s="836"/>
      <c r="DE125" s="836"/>
      <c r="DF125" s="837"/>
      <c r="DG125" s="889" t="s">
        <v>131</v>
      </c>
      <c r="DH125" s="870"/>
      <c r="DI125" s="870"/>
      <c r="DJ125" s="870"/>
      <c r="DK125" s="870"/>
      <c r="DL125" s="870" t="s">
        <v>131</v>
      </c>
      <c r="DM125" s="870"/>
      <c r="DN125" s="870"/>
      <c r="DO125" s="870"/>
      <c r="DP125" s="870"/>
      <c r="DQ125" s="870" t="s">
        <v>131</v>
      </c>
      <c r="DR125" s="870"/>
      <c r="DS125" s="870"/>
      <c r="DT125" s="870"/>
      <c r="DU125" s="870"/>
      <c r="DV125" s="871" t="s">
        <v>131</v>
      </c>
      <c r="DW125" s="871"/>
      <c r="DX125" s="871"/>
      <c r="DY125" s="871"/>
      <c r="DZ125" s="872"/>
    </row>
    <row r="126" spans="1:130" s="233" customFormat="1" ht="26.25" customHeight="1" thickBot="1" x14ac:dyDescent="0.25">
      <c r="A126" s="848"/>
      <c r="B126" s="849"/>
      <c r="C126" s="843" t="s">
        <v>477</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131</v>
      </c>
      <c r="AB126" s="808"/>
      <c r="AC126" s="808"/>
      <c r="AD126" s="808"/>
      <c r="AE126" s="809"/>
      <c r="AF126" s="810" t="s">
        <v>131</v>
      </c>
      <c r="AG126" s="808"/>
      <c r="AH126" s="808"/>
      <c r="AI126" s="808"/>
      <c r="AJ126" s="809"/>
      <c r="AK126" s="810" t="s">
        <v>131</v>
      </c>
      <c r="AL126" s="808"/>
      <c r="AM126" s="808"/>
      <c r="AN126" s="808"/>
      <c r="AO126" s="809"/>
      <c r="AP126" s="852" t="s">
        <v>131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490</v>
      </c>
      <c r="CQ126" s="780"/>
      <c r="CR126" s="780"/>
      <c r="CS126" s="780"/>
      <c r="CT126" s="780"/>
      <c r="CU126" s="780"/>
      <c r="CV126" s="780"/>
      <c r="CW126" s="780"/>
      <c r="CX126" s="780"/>
      <c r="CY126" s="780"/>
      <c r="CZ126" s="780"/>
      <c r="DA126" s="780"/>
      <c r="DB126" s="780"/>
      <c r="DC126" s="780"/>
      <c r="DD126" s="780"/>
      <c r="DE126" s="780"/>
      <c r="DF126" s="781"/>
      <c r="DG126" s="844" t="s">
        <v>131</v>
      </c>
      <c r="DH126" s="845"/>
      <c r="DI126" s="845"/>
      <c r="DJ126" s="845"/>
      <c r="DK126" s="845"/>
      <c r="DL126" s="845" t="s">
        <v>131</v>
      </c>
      <c r="DM126" s="845"/>
      <c r="DN126" s="845"/>
      <c r="DO126" s="845"/>
      <c r="DP126" s="845"/>
      <c r="DQ126" s="845" t="s">
        <v>131</v>
      </c>
      <c r="DR126" s="845"/>
      <c r="DS126" s="845"/>
      <c r="DT126" s="845"/>
      <c r="DU126" s="845"/>
      <c r="DV126" s="822" t="s">
        <v>131</v>
      </c>
      <c r="DW126" s="822"/>
      <c r="DX126" s="822"/>
      <c r="DY126" s="822"/>
      <c r="DZ126" s="823"/>
    </row>
    <row r="127" spans="1:130" s="233" customFormat="1" ht="26.25" customHeight="1" x14ac:dyDescent="0.2">
      <c r="A127" s="850"/>
      <c r="B127" s="851"/>
      <c r="C127" s="866" t="s">
        <v>491</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15005</v>
      </c>
      <c r="AB127" s="808"/>
      <c r="AC127" s="808"/>
      <c r="AD127" s="808"/>
      <c r="AE127" s="809"/>
      <c r="AF127" s="810">
        <v>15096</v>
      </c>
      <c r="AG127" s="808"/>
      <c r="AH127" s="808"/>
      <c r="AI127" s="808"/>
      <c r="AJ127" s="809"/>
      <c r="AK127" s="810">
        <v>15244</v>
      </c>
      <c r="AL127" s="808"/>
      <c r="AM127" s="808"/>
      <c r="AN127" s="808"/>
      <c r="AO127" s="809"/>
      <c r="AP127" s="852">
        <v>0.5</v>
      </c>
      <c r="AQ127" s="853"/>
      <c r="AR127" s="853"/>
      <c r="AS127" s="853"/>
      <c r="AT127" s="854"/>
      <c r="AU127" s="235"/>
      <c r="AV127" s="235"/>
      <c r="AW127" s="235"/>
      <c r="AX127" s="869" t="s">
        <v>492</v>
      </c>
      <c r="AY127" s="840"/>
      <c r="AZ127" s="840"/>
      <c r="BA127" s="840"/>
      <c r="BB127" s="840"/>
      <c r="BC127" s="840"/>
      <c r="BD127" s="840"/>
      <c r="BE127" s="841"/>
      <c r="BF127" s="839" t="s">
        <v>493</v>
      </c>
      <c r="BG127" s="840"/>
      <c r="BH127" s="840"/>
      <c r="BI127" s="840"/>
      <c r="BJ127" s="840"/>
      <c r="BK127" s="840"/>
      <c r="BL127" s="841"/>
      <c r="BM127" s="839" t="s">
        <v>494</v>
      </c>
      <c r="BN127" s="840"/>
      <c r="BO127" s="840"/>
      <c r="BP127" s="840"/>
      <c r="BQ127" s="840"/>
      <c r="BR127" s="840"/>
      <c r="BS127" s="841"/>
      <c r="BT127" s="839" t="s">
        <v>495</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496</v>
      </c>
      <c r="CQ127" s="780"/>
      <c r="CR127" s="780"/>
      <c r="CS127" s="780"/>
      <c r="CT127" s="780"/>
      <c r="CU127" s="780"/>
      <c r="CV127" s="780"/>
      <c r="CW127" s="780"/>
      <c r="CX127" s="780"/>
      <c r="CY127" s="780"/>
      <c r="CZ127" s="780"/>
      <c r="DA127" s="780"/>
      <c r="DB127" s="780"/>
      <c r="DC127" s="780"/>
      <c r="DD127" s="780"/>
      <c r="DE127" s="780"/>
      <c r="DF127" s="781"/>
      <c r="DG127" s="844" t="s">
        <v>131</v>
      </c>
      <c r="DH127" s="845"/>
      <c r="DI127" s="845"/>
      <c r="DJ127" s="845"/>
      <c r="DK127" s="845"/>
      <c r="DL127" s="845" t="s">
        <v>131</v>
      </c>
      <c r="DM127" s="845"/>
      <c r="DN127" s="845"/>
      <c r="DO127" s="845"/>
      <c r="DP127" s="845"/>
      <c r="DQ127" s="845" t="s">
        <v>131</v>
      </c>
      <c r="DR127" s="845"/>
      <c r="DS127" s="845"/>
      <c r="DT127" s="845"/>
      <c r="DU127" s="845"/>
      <c r="DV127" s="822" t="s">
        <v>131</v>
      </c>
      <c r="DW127" s="822"/>
      <c r="DX127" s="822"/>
      <c r="DY127" s="822"/>
      <c r="DZ127" s="823"/>
    </row>
    <row r="128" spans="1:130" s="233" customFormat="1" ht="26.25" customHeight="1" thickBot="1" x14ac:dyDescent="0.25">
      <c r="A128" s="824" t="s">
        <v>497</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498</v>
      </c>
      <c r="X128" s="826"/>
      <c r="Y128" s="826"/>
      <c r="Z128" s="827"/>
      <c r="AA128" s="828">
        <v>61365</v>
      </c>
      <c r="AB128" s="829"/>
      <c r="AC128" s="829"/>
      <c r="AD128" s="829"/>
      <c r="AE128" s="830"/>
      <c r="AF128" s="831">
        <v>59433</v>
      </c>
      <c r="AG128" s="829"/>
      <c r="AH128" s="829"/>
      <c r="AI128" s="829"/>
      <c r="AJ128" s="830"/>
      <c r="AK128" s="831">
        <v>54641</v>
      </c>
      <c r="AL128" s="829"/>
      <c r="AM128" s="829"/>
      <c r="AN128" s="829"/>
      <c r="AO128" s="830"/>
      <c r="AP128" s="832"/>
      <c r="AQ128" s="833"/>
      <c r="AR128" s="833"/>
      <c r="AS128" s="833"/>
      <c r="AT128" s="834"/>
      <c r="AU128" s="235"/>
      <c r="AV128" s="235"/>
      <c r="AW128" s="235"/>
      <c r="AX128" s="835" t="s">
        <v>499</v>
      </c>
      <c r="AY128" s="836"/>
      <c r="AZ128" s="836"/>
      <c r="BA128" s="836"/>
      <c r="BB128" s="836"/>
      <c r="BC128" s="836"/>
      <c r="BD128" s="836"/>
      <c r="BE128" s="837"/>
      <c r="BF128" s="814" t="s">
        <v>447</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500</v>
      </c>
      <c r="CQ128" s="758"/>
      <c r="CR128" s="758"/>
      <c r="CS128" s="758"/>
      <c r="CT128" s="758"/>
      <c r="CU128" s="758"/>
      <c r="CV128" s="758"/>
      <c r="CW128" s="758"/>
      <c r="CX128" s="758"/>
      <c r="CY128" s="758"/>
      <c r="CZ128" s="758"/>
      <c r="DA128" s="758"/>
      <c r="DB128" s="758"/>
      <c r="DC128" s="758"/>
      <c r="DD128" s="758"/>
      <c r="DE128" s="758"/>
      <c r="DF128" s="759"/>
      <c r="DG128" s="818" t="s">
        <v>131</v>
      </c>
      <c r="DH128" s="819"/>
      <c r="DI128" s="819"/>
      <c r="DJ128" s="819"/>
      <c r="DK128" s="819"/>
      <c r="DL128" s="819" t="s">
        <v>501</v>
      </c>
      <c r="DM128" s="819"/>
      <c r="DN128" s="819"/>
      <c r="DO128" s="819"/>
      <c r="DP128" s="819"/>
      <c r="DQ128" s="819" t="s">
        <v>502</v>
      </c>
      <c r="DR128" s="819"/>
      <c r="DS128" s="819"/>
      <c r="DT128" s="819"/>
      <c r="DU128" s="819"/>
      <c r="DV128" s="820" t="s">
        <v>131</v>
      </c>
      <c r="DW128" s="820"/>
      <c r="DX128" s="820"/>
      <c r="DY128" s="820"/>
      <c r="DZ128" s="821"/>
    </row>
    <row r="129" spans="1:131" s="233" customFormat="1" ht="26.25" customHeight="1" x14ac:dyDescent="0.2">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503</v>
      </c>
      <c r="X129" s="805"/>
      <c r="Y129" s="805"/>
      <c r="Z129" s="806"/>
      <c r="AA129" s="807">
        <v>3678510</v>
      </c>
      <c r="AB129" s="808"/>
      <c r="AC129" s="808"/>
      <c r="AD129" s="808"/>
      <c r="AE129" s="809"/>
      <c r="AF129" s="810">
        <v>3783694</v>
      </c>
      <c r="AG129" s="808"/>
      <c r="AH129" s="808"/>
      <c r="AI129" s="808"/>
      <c r="AJ129" s="809"/>
      <c r="AK129" s="810">
        <v>4022313</v>
      </c>
      <c r="AL129" s="808"/>
      <c r="AM129" s="808"/>
      <c r="AN129" s="808"/>
      <c r="AO129" s="809"/>
      <c r="AP129" s="811"/>
      <c r="AQ129" s="812"/>
      <c r="AR129" s="812"/>
      <c r="AS129" s="812"/>
      <c r="AT129" s="813"/>
      <c r="AU129" s="236"/>
      <c r="AV129" s="236"/>
      <c r="AW129" s="236"/>
      <c r="AX129" s="779" t="s">
        <v>504</v>
      </c>
      <c r="AY129" s="780"/>
      <c r="AZ129" s="780"/>
      <c r="BA129" s="780"/>
      <c r="BB129" s="780"/>
      <c r="BC129" s="780"/>
      <c r="BD129" s="780"/>
      <c r="BE129" s="781"/>
      <c r="BF129" s="798" t="s">
        <v>131</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505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506</v>
      </c>
      <c r="X130" s="805"/>
      <c r="Y130" s="805"/>
      <c r="Z130" s="806"/>
      <c r="AA130" s="807">
        <v>1015017</v>
      </c>
      <c r="AB130" s="808"/>
      <c r="AC130" s="808"/>
      <c r="AD130" s="808"/>
      <c r="AE130" s="809"/>
      <c r="AF130" s="810">
        <v>989610</v>
      </c>
      <c r="AG130" s="808"/>
      <c r="AH130" s="808"/>
      <c r="AI130" s="808"/>
      <c r="AJ130" s="809"/>
      <c r="AK130" s="810">
        <v>963062</v>
      </c>
      <c r="AL130" s="808"/>
      <c r="AM130" s="808"/>
      <c r="AN130" s="808"/>
      <c r="AO130" s="809"/>
      <c r="AP130" s="811"/>
      <c r="AQ130" s="812"/>
      <c r="AR130" s="812"/>
      <c r="AS130" s="812"/>
      <c r="AT130" s="813"/>
      <c r="AU130" s="236"/>
      <c r="AV130" s="236"/>
      <c r="AW130" s="236"/>
      <c r="AX130" s="779" t="s">
        <v>507</v>
      </c>
      <c r="AY130" s="780"/>
      <c r="AZ130" s="780"/>
      <c r="BA130" s="780"/>
      <c r="BB130" s="780"/>
      <c r="BC130" s="780"/>
      <c r="BD130" s="780"/>
      <c r="BE130" s="781"/>
      <c r="BF130" s="782">
        <v>12.3</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508</v>
      </c>
      <c r="X131" s="789"/>
      <c r="Y131" s="789"/>
      <c r="Z131" s="790"/>
      <c r="AA131" s="791">
        <v>2663493</v>
      </c>
      <c r="AB131" s="792"/>
      <c r="AC131" s="792"/>
      <c r="AD131" s="792"/>
      <c r="AE131" s="793"/>
      <c r="AF131" s="794">
        <v>2794084</v>
      </c>
      <c r="AG131" s="792"/>
      <c r="AH131" s="792"/>
      <c r="AI131" s="792"/>
      <c r="AJ131" s="793"/>
      <c r="AK131" s="794">
        <v>3059251</v>
      </c>
      <c r="AL131" s="792"/>
      <c r="AM131" s="792"/>
      <c r="AN131" s="792"/>
      <c r="AO131" s="793"/>
      <c r="AP131" s="795"/>
      <c r="AQ131" s="796"/>
      <c r="AR131" s="796"/>
      <c r="AS131" s="796"/>
      <c r="AT131" s="797"/>
      <c r="AU131" s="236"/>
      <c r="AV131" s="236"/>
      <c r="AW131" s="236"/>
      <c r="AX131" s="757" t="s">
        <v>509</v>
      </c>
      <c r="AY131" s="758"/>
      <c r="AZ131" s="758"/>
      <c r="BA131" s="758"/>
      <c r="BB131" s="758"/>
      <c r="BC131" s="758"/>
      <c r="BD131" s="758"/>
      <c r="BE131" s="759"/>
      <c r="BF131" s="760">
        <v>89.7</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510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511</v>
      </c>
      <c r="W132" s="770"/>
      <c r="X132" s="770"/>
      <c r="Y132" s="770"/>
      <c r="Z132" s="771"/>
      <c r="AA132" s="772">
        <v>12.735231519999999</v>
      </c>
      <c r="AB132" s="773"/>
      <c r="AC132" s="773"/>
      <c r="AD132" s="773"/>
      <c r="AE132" s="774"/>
      <c r="AF132" s="775">
        <v>12.564368139999999</v>
      </c>
      <c r="AG132" s="773"/>
      <c r="AH132" s="773"/>
      <c r="AI132" s="773"/>
      <c r="AJ132" s="774"/>
      <c r="AK132" s="775">
        <v>11.808217109999999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512</v>
      </c>
      <c r="W133" s="749"/>
      <c r="X133" s="749"/>
      <c r="Y133" s="749"/>
      <c r="Z133" s="750"/>
      <c r="AA133" s="751">
        <v>11.8</v>
      </c>
      <c r="AB133" s="752"/>
      <c r="AC133" s="752"/>
      <c r="AD133" s="752"/>
      <c r="AE133" s="753"/>
      <c r="AF133" s="751">
        <v>12.4</v>
      </c>
      <c r="AG133" s="752"/>
      <c r="AH133" s="752"/>
      <c r="AI133" s="752"/>
      <c r="AJ133" s="753"/>
      <c r="AK133" s="751">
        <v>12.3</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7L0b0PlfET4LOyh+Hs5z3NA332G3ruYbW7VF+eKnwt+AQwM+brBBn9TqgT3cHiqpZIUWmXOx5g7T4fPqRnOxA==" saltValue="ydOJQtIhYoCbt0t0Dy5YT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2" zoomScaleNormal="85" zoomScaleSheetLayoutView="100" workbookViewId="0">
      <selection activeCell="DB29" sqref="DB29"/>
    </sheetView>
  </sheetViews>
  <sheetFormatPr defaultColWidth="0" defaultRowHeight="13.5" customHeight="1" zeroHeight="1" x14ac:dyDescent="0.2"/>
  <cols>
    <col min="1" max="120" width="2.81640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513</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29" orientation="portrait"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T52" zoomScaleNormal="100" zoomScaleSheetLayoutView="55" workbookViewId="0">
      <selection activeCell="CP89" sqref="CP89"/>
    </sheetView>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8wdq6K4+TqDJs6PZTW8kmAi+vHjJQ/S99oInPyDAvjz0UBuVC/bJ3MJSgzHHLXppiSy0/njLXkgTshrGea7Sw==" saltValue="6+oIeW8B9757+uB+JclhV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58" t="s">
        <v>516</v>
      </c>
      <c r="AP7" s="275"/>
      <c r="AQ7" s="276" t="s">
        <v>517</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59"/>
      <c r="AP8" s="281" t="s">
        <v>518</v>
      </c>
      <c r="AQ8" s="282" t="s">
        <v>519</v>
      </c>
      <c r="AR8" s="283" t="s">
        <v>520</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70" t="s">
        <v>521</v>
      </c>
      <c r="AL9" s="1171"/>
      <c r="AM9" s="1171"/>
      <c r="AN9" s="1172"/>
      <c r="AO9" s="284">
        <v>907329</v>
      </c>
      <c r="AP9" s="284">
        <v>208438</v>
      </c>
      <c r="AQ9" s="285">
        <v>242692</v>
      </c>
      <c r="AR9" s="286">
        <v>-14.1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70" t="s">
        <v>522</v>
      </c>
      <c r="AL10" s="1171"/>
      <c r="AM10" s="1171"/>
      <c r="AN10" s="1172"/>
      <c r="AO10" s="287">
        <v>168863</v>
      </c>
      <c r="AP10" s="287">
        <v>38792</v>
      </c>
      <c r="AQ10" s="288">
        <v>27094</v>
      </c>
      <c r="AR10" s="289">
        <v>43.2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70" t="s">
        <v>523</v>
      </c>
      <c r="AL11" s="1171"/>
      <c r="AM11" s="1171"/>
      <c r="AN11" s="1172"/>
      <c r="AO11" s="287">
        <v>11243</v>
      </c>
      <c r="AP11" s="287">
        <v>2583</v>
      </c>
      <c r="AQ11" s="288">
        <v>4163</v>
      </c>
      <c r="AR11" s="289">
        <v>-38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70" t="s">
        <v>524</v>
      </c>
      <c r="AL12" s="1171"/>
      <c r="AM12" s="1171"/>
      <c r="AN12" s="1172"/>
      <c r="AO12" s="287" t="s">
        <v>525</v>
      </c>
      <c r="AP12" s="287" t="s">
        <v>525</v>
      </c>
      <c r="AQ12" s="288" t="s">
        <v>525</v>
      </c>
      <c r="AR12" s="289" t="s">
        <v>525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70" t="s">
        <v>526</v>
      </c>
      <c r="AL13" s="1171"/>
      <c r="AM13" s="1171"/>
      <c r="AN13" s="1172"/>
      <c r="AO13" s="287">
        <v>37899</v>
      </c>
      <c r="AP13" s="287">
        <v>8706</v>
      </c>
      <c r="AQ13" s="288">
        <v>8881</v>
      </c>
      <c r="AR13" s="289">
        <v>-2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70" t="s">
        <v>527</v>
      </c>
      <c r="AL14" s="1171"/>
      <c r="AM14" s="1171"/>
      <c r="AN14" s="1172"/>
      <c r="AO14" s="287">
        <v>33845</v>
      </c>
      <c r="AP14" s="287">
        <v>7775</v>
      </c>
      <c r="AQ14" s="288">
        <v>5165</v>
      </c>
      <c r="AR14" s="289">
        <v>50.5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73" t="s">
        <v>528</v>
      </c>
      <c r="AL15" s="1174"/>
      <c r="AM15" s="1174"/>
      <c r="AN15" s="1175"/>
      <c r="AO15" s="287">
        <v>-67692</v>
      </c>
      <c r="AP15" s="287">
        <v>-15551</v>
      </c>
      <c r="AQ15" s="288">
        <v>-18870</v>
      </c>
      <c r="AR15" s="289">
        <v>-17.600000000000001</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73" t="s">
        <v>195</v>
      </c>
      <c r="AL16" s="1174"/>
      <c r="AM16" s="1174"/>
      <c r="AN16" s="1175"/>
      <c r="AO16" s="287">
        <v>1091487</v>
      </c>
      <c r="AP16" s="287">
        <v>250744</v>
      </c>
      <c r="AQ16" s="288">
        <v>269124</v>
      </c>
      <c r="AR16" s="289">
        <v>-6.8</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76" t="s">
        <v>533</v>
      </c>
      <c r="AL21" s="1177"/>
      <c r="AM21" s="1177"/>
      <c r="AN21" s="1178"/>
      <c r="AO21" s="300">
        <v>20.22</v>
      </c>
      <c r="AP21" s="301">
        <v>24.07</v>
      </c>
      <c r="AQ21" s="302">
        <v>-3.85</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76" t="s">
        <v>534</v>
      </c>
      <c r="AL22" s="1177"/>
      <c r="AM22" s="1177"/>
      <c r="AN22" s="1178"/>
      <c r="AO22" s="305">
        <v>97.7</v>
      </c>
      <c r="AP22" s="306">
        <v>94.6</v>
      </c>
      <c r="AQ22" s="307">
        <v>3.1</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69" t="s">
        <v>535</v>
      </c>
      <c r="B26" s="1169"/>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1169"/>
      <c r="AJ26" s="1169"/>
      <c r="AK26" s="1169"/>
      <c r="AL26" s="1169"/>
      <c r="AM26" s="1169"/>
      <c r="AN26" s="1169"/>
      <c r="AO26" s="1169"/>
      <c r="AP26" s="1169"/>
      <c r="AQ26" s="1169"/>
      <c r="AR26" s="1169"/>
      <c r="AS26" s="1169"/>
      <c r="AT26" s="270"/>
    </row>
    <row r="27" spans="1:46" ht="13" x14ac:dyDescent="0.2">
      <c r="A27" s="312"/>
      <c r="AO27" s="265"/>
      <c r="AP27" s="265"/>
      <c r="AQ27" s="265"/>
      <c r="AR27" s="265"/>
      <c r="AS27" s="265"/>
      <c r="AT27" s="265"/>
    </row>
    <row r="28" spans="1:46" ht="16.5" x14ac:dyDescent="0.2">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58" t="s">
        <v>516</v>
      </c>
      <c r="AP30" s="275"/>
      <c r="AQ30" s="276" t="s">
        <v>517</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59"/>
      <c r="AP31" s="281" t="s">
        <v>518</v>
      </c>
      <c r="AQ31" s="282" t="s">
        <v>519</v>
      </c>
      <c r="AR31" s="283" t="s">
        <v>520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0" t="s">
        <v>538</v>
      </c>
      <c r="AL32" s="1161"/>
      <c r="AM32" s="1161"/>
      <c r="AN32" s="1162"/>
      <c r="AO32" s="315">
        <v>1149329</v>
      </c>
      <c r="AP32" s="315">
        <v>264031</v>
      </c>
      <c r="AQ32" s="316">
        <v>141234</v>
      </c>
      <c r="AR32" s="317">
        <v>86.9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0" t="s">
        <v>539</v>
      </c>
      <c r="AL33" s="1161"/>
      <c r="AM33" s="1161"/>
      <c r="AN33" s="1162"/>
      <c r="AO33" s="315" t="s">
        <v>525</v>
      </c>
      <c r="AP33" s="315" t="s">
        <v>525</v>
      </c>
      <c r="AQ33" s="316" t="s">
        <v>525</v>
      </c>
      <c r="AR33" s="317" t="s">
        <v>525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0" t="s">
        <v>540</v>
      </c>
      <c r="AL34" s="1161"/>
      <c r="AM34" s="1161"/>
      <c r="AN34" s="1162"/>
      <c r="AO34" s="315" t="s">
        <v>525</v>
      </c>
      <c r="AP34" s="315" t="s">
        <v>525</v>
      </c>
      <c r="AQ34" s="316" t="s">
        <v>525</v>
      </c>
      <c r="AR34" s="317" t="s">
        <v>525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0" t="s">
        <v>541</v>
      </c>
      <c r="AL35" s="1161"/>
      <c r="AM35" s="1161"/>
      <c r="AN35" s="1162"/>
      <c r="AO35" s="315">
        <v>190959</v>
      </c>
      <c r="AP35" s="315">
        <v>43868</v>
      </c>
      <c r="AQ35" s="316">
        <v>30523</v>
      </c>
      <c r="AR35" s="317">
        <v>43.7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0" t="s">
        <v>542</v>
      </c>
      <c r="AL36" s="1161"/>
      <c r="AM36" s="1161"/>
      <c r="AN36" s="1162"/>
      <c r="AO36" s="315">
        <v>18731</v>
      </c>
      <c r="AP36" s="315">
        <v>4303</v>
      </c>
      <c r="AQ36" s="316">
        <v>4602</v>
      </c>
      <c r="AR36" s="317">
        <v>-6.5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0" t="s">
        <v>543</v>
      </c>
      <c r="AL37" s="1161"/>
      <c r="AM37" s="1161"/>
      <c r="AN37" s="1162"/>
      <c r="AO37" s="315">
        <v>19888</v>
      </c>
      <c r="AP37" s="315">
        <v>4569</v>
      </c>
      <c r="AQ37" s="316">
        <v>937</v>
      </c>
      <c r="AR37" s="317">
        <v>387.6</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3" t="s">
        <v>544</v>
      </c>
      <c r="AL38" s="1164"/>
      <c r="AM38" s="1164"/>
      <c r="AN38" s="1165"/>
      <c r="AO38" s="318">
        <v>39</v>
      </c>
      <c r="AP38" s="318">
        <v>9</v>
      </c>
      <c r="AQ38" s="319">
        <v>14</v>
      </c>
      <c r="AR38" s="307">
        <v>-35.700000000000003</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3" t="s">
        <v>545</v>
      </c>
      <c r="AL39" s="1164"/>
      <c r="AM39" s="1164"/>
      <c r="AN39" s="1165"/>
      <c r="AO39" s="315">
        <v>-54641</v>
      </c>
      <c r="AP39" s="315">
        <v>-12552</v>
      </c>
      <c r="AQ39" s="316">
        <v>-6455</v>
      </c>
      <c r="AR39" s="317">
        <v>94.5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0" t="s">
        <v>546</v>
      </c>
      <c r="AL40" s="1161"/>
      <c r="AM40" s="1161"/>
      <c r="AN40" s="1162"/>
      <c r="AO40" s="315">
        <v>-963062</v>
      </c>
      <c r="AP40" s="315">
        <v>-221241</v>
      </c>
      <c r="AQ40" s="316">
        <v>-126702</v>
      </c>
      <c r="AR40" s="317">
        <v>74.599999999999994</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6" t="s">
        <v>309</v>
      </c>
      <c r="AL41" s="1167"/>
      <c r="AM41" s="1167"/>
      <c r="AN41" s="1168"/>
      <c r="AO41" s="315">
        <v>361243</v>
      </c>
      <c r="AP41" s="315">
        <v>82987</v>
      </c>
      <c r="AQ41" s="316">
        <v>44155</v>
      </c>
      <c r="AR41" s="317">
        <v>87.9</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516</v>
      </c>
      <c r="AN49" s="1155" t="s">
        <v>550</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551</v>
      </c>
      <c r="AO50" s="332" t="s">
        <v>552</v>
      </c>
      <c r="AP50" s="333" t="s">
        <v>553</v>
      </c>
      <c r="AQ50" s="334" t="s">
        <v>554</v>
      </c>
      <c r="AR50" s="335" t="s">
        <v>555</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936445</v>
      </c>
      <c r="AN51" s="337">
        <v>195052</v>
      </c>
      <c r="AO51" s="338">
        <v>13.6</v>
      </c>
      <c r="AP51" s="339">
        <v>317319</v>
      </c>
      <c r="AQ51" s="340">
        <v>2.2999999999999998</v>
      </c>
      <c r="AR51" s="341">
        <v>11.3</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397716</v>
      </c>
      <c r="AN52" s="345">
        <v>82840</v>
      </c>
      <c r="AO52" s="346">
        <v>9.6</v>
      </c>
      <c r="AP52" s="347">
        <v>164214</v>
      </c>
      <c r="AQ52" s="348">
        <v>4.2</v>
      </c>
      <c r="AR52" s="349">
        <v>5.4</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1101181</v>
      </c>
      <c r="AN53" s="337">
        <v>233796</v>
      </c>
      <c r="AO53" s="338">
        <v>19.899999999999999</v>
      </c>
      <c r="AP53" s="339">
        <v>289738</v>
      </c>
      <c r="AQ53" s="340">
        <v>-8.6999999999999993</v>
      </c>
      <c r="AR53" s="341">
        <v>28.6</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453402</v>
      </c>
      <c r="AN54" s="345">
        <v>96264</v>
      </c>
      <c r="AO54" s="346">
        <v>16.2</v>
      </c>
      <c r="AP54" s="347">
        <v>156238</v>
      </c>
      <c r="AQ54" s="348">
        <v>-4.9000000000000004</v>
      </c>
      <c r="AR54" s="349">
        <v>21.1</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1206052</v>
      </c>
      <c r="AN55" s="337">
        <v>263330</v>
      </c>
      <c r="AO55" s="338">
        <v>12.6</v>
      </c>
      <c r="AP55" s="339">
        <v>316937</v>
      </c>
      <c r="AQ55" s="340">
        <v>9.4</v>
      </c>
      <c r="AR55" s="341">
        <v>3.2</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867502</v>
      </c>
      <c r="AN56" s="345">
        <v>189411</v>
      </c>
      <c r="AO56" s="346">
        <v>96.8</v>
      </c>
      <c r="AP56" s="347">
        <v>199150</v>
      </c>
      <c r="AQ56" s="348">
        <v>27.5</v>
      </c>
      <c r="AR56" s="349">
        <v>69.3</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1574688</v>
      </c>
      <c r="AN57" s="337">
        <v>350008</v>
      </c>
      <c r="AO57" s="338">
        <v>32.9</v>
      </c>
      <c r="AP57" s="339">
        <v>332350</v>
      </c>
      <c r="AQ57" s="340">
        <v>4.9000000000000004</v>
      </c>
      <c r="AR57" s="341">
        <v>28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1133561</v>
      </c>
      <c r="AN58" s="345">
        <v>251958</v>
      </c>
      <c r="AO58" s="346">
        <v>33</v>
      </c>
      <c r="AP58" s="347">
        <v>200453</v>
      </c>
      <c r="AQ58" s="348">
        <v>0.7</v>
      </c>
      <c r="AR58" s="349">
        <v>32.299999999999997</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1984305</v>
      </c>
      <c r="AN59" s="337">
        <v>455848</v>
      </c>
      <c r="AO59" s="338">
        <v>30.2</v>
      </c>
      <c r="AP59" s="339">
        <v>362690</v>
      </c>
      <c r="AQ59" s="340">
        <v>9.1</v>
      </c>
      <c r="AR59" s="341">
        <v>21.1</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633235</v>
      </c>
      <c r="AN60" s="345">
        <v>145471</v>
      </c>
      <c r="AO60" s="346">
        <v>-42.3</v>
      </c>
      <c r="AP60" s="347">
        <v>172580</v>
      </c>
      <c r="AQ60" s="348">
        <v>-13.9</v>
      </c>
      <c r="AR60" s="349">
        <v>-28.4</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1360534</v>
      </c>
      <c r="AN61" s="352">
        <v>299607</v>
      </c>
      <c r="AO61" s="353">
        <v>21.8</v>
      </c>
      <c r="AP61" s="354">
        <v>323807</v>
      </c>
      <c r="AQ61" s="355">
        <v>3.4</v>
      </c>
      <c r="AR61" s="341">
        <v>18.399999999999999</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697083</v>
      </c>
      <c r="AN62" s="345">
        <v>153189</v>
      </c>
      <c r="AO62" s="346">
        <v>22.7</v>
      </c>
      <c r="AP62" s="347">
        <v>178527</v>
      </c>
      <c r="AQ62" s="348">
        <v>2.7</v>
      </c>
      <c r="AR62" s="349">
        <v>20</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pKx2wLdOmjjqt7Xb6C0oPUmm4+j2PcJY8rdEh7fAip8vM9BC27dMuARN5kAIRfMYqY5Cg5PY7aXdeHpxDj+55w==" saltValue="OxxjJN3E8LtltHO8X+92T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3"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564</v>
      </c>
    </row>
    <row r="120" spans="125:125" ht="13.5" hidden="1" customHeight="1" x14ac:dyDescent="0.2"/>
    <row r="121" spans="125:125" ht="13.5" hidden="1" customHeight="1" x14ac:dyDescent="0.2">
      <c r="DU121" s="262"/>
    </row>
  </sheetData>
  <sheetProtection algorithmName="SHA-512" hashValue="W4Kj8L6z+K/X48Y1D6jDUyiV1u+otsXBYLHv4Kvk4t1w/M+MWJ5E56em1XWCZzX0DQenN02WJnwX/1yN/IYw/w==" saltValue="6yT8FFNxpChPx4mnmeZnx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565</v>
      </c>
    </row>
  </sheetData>
  <sheetProtection algorithmName="SHA-512" hashValue="gb6sVj8NNYbb0O8d6vJWdDGiqHum/zKMj31Aw0yZjvpgAKPLBu3qA5lwL7Q27Pxpwf7BSSIYo0ut2U+d5vSjmA==" saltValue="zviEwdj5zYgONKnVpooJK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79" t="s">
        <v>3</v>
      </c>
      <c r="D47" s="1179"/>
      <c r="E47" s="1180"/>
      <c r="F47" s="11">
        <v>31.01</v>
      </c>
      <c r="G47" s="12">
        <v>31.28</v>
      </c>
      <c r="H47" s="12">
        <v>29.19</v>
      </c>
      <c r="I47" s="12">
        <v>28.38</v>
      </c>
      <c r="J47" s="13">
        <v>26.69</v>
      </c>
    </row>
    <row r="48" spans="2:10" ht="57.75" customHeight="1" x14ac:dyDescent="0.2">
      <c r="B48" s="14"/>
      <c r="C48" s="1181" t="s">
        <v>4</v>
      </c>
      <c r="D48" s="1181"/>
      <c r="E48" s="1182"/>
      <c r="F48" s="15">
        <v>3.63</v>
      </c>
      <c r="G48" s="16">
        <v>0.9</v>
      </c>
      <c r="H48" s="16">
        <v>1.21</v>
      </c>
      <c r="I48" s="16">
        <v>2.4300000000000002</v>
      </c>
      <c r="J48" s="17">
        <v>4.68</v>
      </c>
    </row>
    <row r="49" spans="2:10" ht="57.75" customHeight="1" thickBot="1" x14ac:dyDescent="0.25">
      <c r="B49" s="18"/>
      <c r="C49" s="1183" t="s">
        <v>5</v>
      </c>
      <c r="D49" s="1183"/>
      <c r="E49" s="1184"/>
      <c r="F49" s="19" t="s">
        <v>571</v>
      </c>
      <c r="G49" s="20" t="s">
        <v>572</v>
      </c>
      <c r="H49" s="20" t="s">
        <v>573</v>
      </c>
      <c r="I49" s="20">
        <v>1.26</v>
      </c>
      <c r="J49" s="21">
        <v>2.39</v>
      </c>
    </row>
    <row r="50" spans="2:10" ht="13" x14ac:dyDescent="0.2"/>
  </sheetData>
  <sheetProtection algorithmName="SHA-512" hashValue="zsZrKmMjPbwj6XF7CduYUzST9TEzpsJThHuQJWEZq85FGXQ3tNGOTrizeoJWNTc2KvOBSp5I13w4zbW6XrBrYg==" saltValue="pKi9kTT+bLMBLs5yMtNIf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dcterms:created xsi:type="dcterms:W3CDTF">2023-02-20T06:35:25Z</dcterms:created>
  <dcterms:modified xsi:type="dcterms:W3CDTF">2023-10-17T09:52:17Z</dcterms:modified>
  <cp:category/>
</cp:coreProperties>
</file>