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U36" i="10"/>
  <c r="C36" i="10"/>
  <c r="CO35" i="10"/>
  <c r="BW35" i="10"/>
  <c r="BE35" i="10"/>
  <c r="CO34" i="10"/>
  <c r="BW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alcChain>
</file>

<file path=xl/sharedStrings.xml><?xml version="1.0" encoding="utf-8"?>
<sst xmlns="http://schemas.openxmlformats.org/spreadsheetml/2006/main" count="1098" uniqueCount="627">
  <si>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</si>
  <si>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</si>
  <si>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</si>
  <si>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</si>
  <si>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</si>
  <si>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</si>
  <si>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</si>
  <si>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</si>
  <si>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</si>
  <si>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</si>
  <si>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</si>
  <si>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</si>
  <si>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</si>
  <si>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</si>
  <si>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</si>
  <si>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</si>
  <si>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</si>
  <si>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</si>
  <si>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</si>
  <si>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</si>
  <si>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</si>
  <si>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</si>
  <si>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</si>
  <si>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</si>
  <si>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</si>
  <si>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</si>
  <si>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</si>
  <si>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</si>
  <si>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</si>
  <si>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</si>
  <si>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</si>
  <si>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</si>
  <si>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</si>
  <si>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</si>
  <si>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</si>
  <si>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</si>
  <si>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</si>
  <si>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</si>
  <si>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</si>
  <si>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</si>
  <si>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</si>
  <si>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</si>
  <si>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</si>
  <si>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</si>
  <si>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</si>
  <si>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</si>
  <si>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</si>
  <si>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</si>
  <si>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</si>
  <si>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</si>
  <si>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</si>
  <si>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</si>
  <si>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</si>
  <si>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</si>
  <si>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</si>
  <si>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</si>
  <si>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</si>
  <si>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</si>
  <si>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</si>
  <si>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</si>
  <si>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</si>
  <si>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</si>
  <si>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</si>
  <si>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</si>
  <si>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</si>
  <si>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</si>
  <si>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</si>
  <si>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</si>
  <si>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</si>
  <si>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</si>
  <si>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</si>
  <si>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</si>
  <si>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</si>
  <si>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</si>
  <si>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</si>
  <si>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</si>
  <si>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</si>
  <si>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</si>
  <si>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</si>
  <si>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</si>
  <si>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</si>
  <si>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</si>
  <si>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</si>
  <si>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</si>
  <si>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</si>
  <si>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</si>
  <si>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</si>
  <si>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</si>
  <si>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</si>
  <si>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</si>
  <si>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</si>
  <si>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</si>
  <si>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</si>
  <si>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</si>
  <si>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</si>
  <si>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</si>
  <si>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</si>
  <si>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</si>
  <si>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</si>
  <si>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</si>
  <si>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</si>
  <si>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</si>
  <si>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</si>
  <si>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</si>
  <si>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</si>
  <si>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</si>
  <si>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</si>
  <si>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</si>
  <si>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</si>
  <si>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</si>
  <si>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</si>
  <si>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</si>
  <si>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</si>
  <si>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</si>
  <si>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</si>
  <si>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</si>
  <si>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</si>
  <si>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</si>
  <si>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</si>
  <si>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</si>
  <si>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</si>
  <si>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</si>
  <si>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</si>
  <si>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</si>
  <si>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</si>
  <si>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</si>
  <si>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</si>
  <si>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</si>
  <si>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</si>
  <si>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</si>
  <si>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</si>
  <si>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</si>
  <si>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</si>
  <si>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</si>
  <si>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</si>
  <si>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</si>
  <si>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</si>
  <si>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</si>
  <si>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</si>
  <si>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</si>
  <si>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</si>
  <si>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</si>
  <si>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</si>
  <si>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</si>
  <si>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</si>
  <si>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</si>
  <si>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</si>
  <si>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</si>
  <si>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</si>
  <si>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</si>
  <si>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</si>
  <si>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</si>
  <si>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</si>
  <si>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</si>
  <si>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</si>
  <si>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</si>
  <si>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</si>
  <si>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</si>
  <si>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</si>
  <si>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</si>
  <si>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</si>
  <si>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</si>
  <si>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</si>
  <si>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</si>
  <si>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</si>
  <si>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</si>
  <si>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</si>
  <si>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</si>
  <si>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</si>
  <si>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</si>
  <si>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</si>
  <si>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</si>
  <si>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</si>
  <si>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</si>
  <si>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</si>
  <si>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</si>
  <si>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</si>
  <si>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</si>
  <si>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</si>
  <si>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</si>
  <si>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</si>
  <si>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</si>
  <si>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</si>
  <si>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</si>
  <si>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</si>
  <si>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</si>
  <si>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</si>
  <si>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</si>
  <si>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</si>
  <si>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</si>
  <si>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</si>
  <si>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</si>
  <si>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</si>
  <si>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</si>
  <si>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</si>
  <si>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</si>
  <si>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</si>
  <si>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</si>
  <si>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</si>
  <si>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</si>
  <si>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</si>
  <si>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</si>
  <si>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</si>
  <si>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</si>
  <si>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</si>
  <si>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</si>
  <si>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</si>
  <si>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</si>
  <si>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</si>
  <si>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</si>
  <si>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</si>
  <si>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</si>
  <si>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</si>
  <si>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</si>
  <si>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</si>
  <si>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</si>
  <si>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</si>
  <si>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島根県雲南市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</si>
  <si>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</si>
  <si>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</si>
  <si>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</si>
  <si>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</si>
  <si>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</si>
  <si>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</si>
  <si>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</si>
  <si>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</si>
  <si>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</si>
  <si>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</si>
  <si>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</si>
  <si>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</si>
  <si>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</si>
  <si>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</si>
  <si>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</si>
  <si>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</si>
  <si>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</si>
  <si>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</si>
  <si>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</si>
  <si>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</si>
  <si>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</si>
  <si>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</si>
  <si>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</si>
  <si>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</si>
  <si>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</si>
  <si>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</si>
  <si>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</si>
  <si>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</si>
  <si>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</si>
  <si>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</si>
  <si>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</si>
  <si>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</si>
  <si>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</si>
  <si>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</si>
  <si>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</si>
  <si>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</si>
  <si>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</si>
  <si>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</si>
  <si>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</si>
  <si>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</si>
  <si>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</si>
  <si>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</si>
  <si>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</si>
  <si>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</si>
  <si>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</si>
  <si>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</si>
  <si>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</si>
  <si>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</si>
  <si>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</si>
  <si>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</si>
  <si>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</si>
  <si>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</si>
  <si>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</si>
  <si>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</si>
  <si>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</si>
  <si>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</si>
  <si>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</si>
  <si>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</si>
  <si>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</si>
  <si>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</si>
  <si>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</si>
  <si>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</si>
  <si>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</si>
  <si>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</si>
  <si>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</si>
  <si>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</si>
  <si>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</si>
  <si>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</si>
  <si>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</si>
  <si>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</si>
  <si>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</si>
  <si>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</si>
  <si>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</si>
  <si>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</si>
  <si>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</si>
  <si>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</si>
  <si>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</si>
  <si>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</si>
  <si>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</si>
  <si>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</si>
  <si>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</si>
  <si>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</si>
  <si>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</si>
  <si>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</si>
  <si>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</si>
  <si>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</si>
  <si>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</si>
  <si>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</si>
  <si>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</si>
  <si>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</si>
  <si>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</si>
  <si>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</si>
  <si>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</si>
  <si>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</si>
  <si>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</si>
  <si>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</si>
  <si>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</si>
  <si>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</si>
  <si>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</si>
  <si>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</si>
  <si>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</si>
  <si>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</si>
  <si>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</si>
  <si>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</si>
  <si>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</si>
  <si>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</si>
  <si>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</si>
  <si>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</si>
  <si>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</si>
  <si>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</si>
  <si>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</si>
  <si>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</si>
  <si>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</si>
  <si>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</si>
  <si>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</si>
  <si>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</si>
  <si>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</si>
  <si>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</si>
  <si>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</si>
  <si>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</si>
  <si>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</si>
  <si>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</si>
  <si>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</si>
  <si>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</si>
  <si>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</si>
  <si>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</si>
  <si>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</si>
  <si>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</si>
  <si>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</si>
  <si>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</si>
  <si>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</si>
  <si>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</si>
  <si>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</si>
  <si>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</si>
  <si>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</si>
  <si>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</si>
  <si>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</si>
  <si>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</si>
  <si>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</si>
  <si>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</si>
  <si>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</si>
  <si>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</si>
  <si>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</si>
  <si>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</si>
  <si>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</si>
  <si>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</si>
  <si>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</si>
  <si>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</si>
  <si>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</si>
  <si>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</si>
  <si>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</si>
  <si>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</si>
  <si>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</si>
  <si>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</si>
  <si>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</si>
  <si>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</si>
  <si>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島根県雲南市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</si>
  <si>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</si>
  <si>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</si>
  <si>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</si>
  <si>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</si>
  <si>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</si>
  <si>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</si>
  <si>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</si>
  <si>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</si>
  <si>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</si>
  <si>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</si>
  <si>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</si>
  <si>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</si>
  <si>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</si>
  <si>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</si>
  <si>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</si>
  <si>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</si>
  <si>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</si>
  <si>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</si>
  <si>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</si>
  <si>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</si>
  <si>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</si>
  <si>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</si>
  <si>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</si>
  <si>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</si>
  <si>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</si>
  <si>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</si>
  <si>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</si>
  <si>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</si>
  <si>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</si>
  <si>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</si>
  <si>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</si>
  <si>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</si>
  <si>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</si>
  <si>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</si>
  <si>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</si>
  <si>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</si>
  <si>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</si>
  <si>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</si>
  <si>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</si>
  <si>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</si>
  <si>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</si>
  <si>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</si>
  <si>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</si>
  <si>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</si>
  <si>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</si>
  <si>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</si>
  <si>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</si>
  <si>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</si>
  <si>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</si>
  <si>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</si>
  <si>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</si>
  <si>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</si>
  <si>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</si>
  <si>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</si>
  <si>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</si>
  <si>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</si>
  <si>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</si>
  <si>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</si>
  <si>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</si>
  <si>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</si>
  <si>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</si>
  <si>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</si>
  <si>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</si>
  <si>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</si>
  <si>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</si>
  <si>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</si>
  <si>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</si>
  <si>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</si>
  <si>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</si>
  <si>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</si>
  <si>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</si>
  <si>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</si>
  <si>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</si>
  <si>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</si>
  <si>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</si>
  <si>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</si>
  <si>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</si>
  <si>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</si>
  <si>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</si>
  <si>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</si>
  <si>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</si>
  <si>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</si>
  <si>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</si>
  <si>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</si>
  <si>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</si>
  <si>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</si>
  <si>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</si>
  <si>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</si>
  <si>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</si>
  <si>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</si>
  <si>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</si>
  <si>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</si>
  <si>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</si>
  <si>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</si>
  <si>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</si>
  <si>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</si>
  <si>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</si>
  <si>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</si>
  <si>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</si>
  <si>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</si>
  <si>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</si>
  <si>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</si>
  <si>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</si>
  <si>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</si>
  <si>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</si>
  <si>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</si>
  <si>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</si>
  <si>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</si>
  <si>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</si>
  <si>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</si>
  <si>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</si>
  <si>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</si>
  <si>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</si>
  <si>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</si>
  <si>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</si>
  <si>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</si>
  <si>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</si>
  <si>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</si>
  <si>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生活排水処理事業特別会計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</si>
  <si>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</si>
  <si>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</si>
  <si>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</si>
  <si>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</si>
  <si>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</si>
  <si>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</si>
  <si>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</si>
  <si>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</si>
  <si>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</si>
  <si>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</si>
  <si>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</si>
  <si>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</si>
  <si>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</si>
  <si>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</si>
  <si>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</si>
  <si>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</si>
  <si>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</si>
  <si>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</si>
  <si>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</si>
  <si>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</si>
  <si>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</si>
  <si>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</si>
  <si>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</si>
  <si>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</si>
  <si>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</si>
  <si>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</si>
  <si>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</si>
  <si>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</si>
  <si>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</si>
  <si>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</si>
  <si>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</si>
  <si>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</si>
  <si>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</si>
  <si>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</si>
  <si>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</si>
  <si>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</si>
  <si>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</si>
  <si>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</si>
  <si>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</si>
  <si>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</si>
  <si>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</si>
  <si>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</si>
  <si>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</si>
  <si>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</si>
  <si>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</si>
  <si>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</si>
  <si>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</si>
  <si>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</si>
  <si>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</si>
  <si>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</si>
  <si>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</si>
  <si>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</si>
  <si>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</si>
  <si>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</si>
  <si>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</si>
  <si>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</si>
  <si>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</si>
  <si>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</si>
  <si>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</si>
  <si>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</si>
  <si>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</si>
  <si>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</si>
  <si>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</si>
  <si>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</si>
  <si>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</si>
  <si>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</si>
  <si>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</si>
  <si>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</si>
  <si>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</si>
  <si>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</si>
  <si>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</si>
  <si>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</si>
  <si>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</si>
  <si>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</si>
  <si>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</si>
  <si>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</si>
  <si>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</si>
  <si>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</si>
  <si>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</si>
  <si>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</si>
  <si>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</si>
  <si>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</si>
  <si>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</si>
  <si>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</si>
  <si>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</si>
  <si>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</si>
  <si>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0.42</t>
  </si>
  <si>
    <t>病院事業会計</t>
  </si>
  <si>
    <t>水道事業会計</t>
  </si>
  <si>
    <t>一般会計</t>
  </si>
  <si>
    <t>下水道事業会計</t>
  </si>
  <si>
    <t>工業用水道事業会計</t>
  </si>
  <si>
    <t>国民健康保険事業特別会計</t>
  </si>
  <si>
    <t>後期高齢者医療事業特別会計</t>
  </si>
  <si>
    <t>生活排水処理事業特別会計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</si>
  <si>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</si>
  <si>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</si>
  <si>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</si>
  <si>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</si>
  <si>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</si>
  <si>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</si>
  <si>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</si>
  <si>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</si>
  <si>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</si>
  <si>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雲南市・飯南町事務組合</t>
    <rPh sb="0" eb="3">
      <t>ウンナンシ</t>
    </rPh>
    <rPh sb="4" eb="7">
      <t>イイナンチョウ</t>
    </rPh>
    <rPh sb="7" eb="11">
      <t>ジムクミアイ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</si>
  <si>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</si>
  <si>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</si>
  <si>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6">
      <t>コウイキレンゴウ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</si>
  <si>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</si>
  <si>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4">
      <t>コウイキレンゴウ</t>
    </rPh>
    <rPh sb="15" eb="16">
      <t>フ</t>
    </rPh>
    <phoneticPr fontId="2"/>
  </si>
  <si>
    <t>島根県後期高齢者医療広域連合（後期高齢）</t>
    <rPh sb="0" eb="3">
      <t>シマネケン</t>
    </rPh>
    <rPh sb="3" eb="5">
      <t>コウキ</t>
    </rPh>
    <rPh sb="5" eb="8">
      <t>コウレイシャ</t>
    </rPh>
    <rPh sb="8" eb="10">
      <t>イリョウ</t>
    </rPh>
    <rPh sb="10" eb="14">
      <t>コウイキレンゴウ</t>
    </rPh>
    <rPh sb="15" eb="17">
      <t>コウキ</t>
    </rPh>
    <rPh sb="17" eb="19">
      <t>コウレイ</t>
    </rPh>
    <phoneticPr fontId="2"/>
  </si>
  <si>
    <t>㈱キラキラ雲南</t>
    <rPh sb="5" eb="7">
      <t>ウンナン</t>
    </rPh>
    <phoneticPr fontId="2"/>
  </si>
  <si>
    <t>㈱雲南都市開発</t>
    <rPh sb="1" eb="3">
      <t>ウンナン</t>
    </rPh>
    <rPh sb="3" eb="7">
      <t>トシカイハツ</t>
    </rPh>
    <phoneticPr fontId="2"/>
  </si>
  <si>
    <t>鉄の歴史村地域振興事業団</t>
    <rPh sb="0" eb="1">
      <t>テツ</t>
    </rPh>
    <rPh sb="2" eb="4">
      <t>レキシ</t>
    </rPh>
    <rPh sb="4" eb="5">
      <t>ムラ</t>
    </rPh>
    <rPh sb="5" eb="7">
      <t>チイキ</t>
    </rPh>
    <rPh sb="7" eb="12">
      <t>シンコウジギョウダン</t>
    </rPh>
    <phoneticPr fontId="2"/>
  </si>
  <si>
    <t>雲南市土地開発公社</t>
    <rPh sb="0" eb="3">
      <t>ウンナンシ</t>
    </rPh>
    <rPh sb="3" eb="9">
      <t>トチカイハツコウシャ</t>
    </rPh>
    <phoneticPr fontId="2"/>
  </si>
  <si>
    <t>〇</t>
    <phoneticPr fontId="2"/>
  </si>
  <si>
    <t>※8：職員の状況については、令和３年地方公務員給与実態調査に基づいている。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</si>
  <si>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地域振興基金</t>
  </si>
  <si>
    <t>大規模事業等基金</t>
  </si>
  <si>
    <t>政策選択基金</t>
  </si>
  <si>
    <t>地域福祉基金</t>
  </si>
  <si>
    <t>新型コロナウイルス感染症対応基金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</si>
  <si>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</si>
  <si>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</si>
  <si>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し低い水準となっていますが、将来負担比率については、地方債現在高や一部事務組合に係る負担見込額などのウエイトが高く、類似団体平均と比較し高い水準となっています。R３年度の将来負担比率は98.0％で、R元年度をピークに減少しています。今後も類似団体平均と比較して大きな乖離があることから、計画的な地方債の新規発行等により、数値が大きく悪化することがないよう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</si>
  <si>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</si>
  <si>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</si>
  <si>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</si>
  <si>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</si>
  <si>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</si>
  <si>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</si>
  <si>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過去普通建設事業に積極的に取り組んだ結果、実質公債費比率は類似団体平均と比較し、高い水準を示していましたが、H30年度以前までは地方債の発行抑制や繰上償還などによる地方債残高の減少に伴い、比率は年々低下傾向にありました。しかしながら、近年の普通建設事業の増加に伴い、地方債残高は増加し、今後の償還額も増加する見込みとなっています。なお、R3年度決算において、比率の分母にあたる標準財政規模が増加したことで単年度数値が改善し、R2年度と比較し、0.2ポイントの減少となったところです。また、将来負担比率についても、分母にあたる標準財政規模の影響により比率が改善されました。
　今後の健全な財政状況を維持するため、普通交付税等の動向に注視し、計画的な地方債の発行により、数値が大きく悪化することのないよう努めます。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</si>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</sst>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06A0-4DD1-8C8C-563D4384B0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112703</c:v>
                </c:pt>
                <c:pt idx="1">
                  <c:v>122048</c:v>
                </c:pt>
                <c:pt idx="2">
                  <c:v>162709</c:v>
                </c:pt>
                <c:pt idx="3">
                  <c:v>122089</c:v>
                </c:pt>
                <c:pt idx="4">
                  <c:v>91465</c:v>
                </c:pt>
              </c:numCache>
            </c:numRef>
          </c:val>
          <c:smooth val="0"/>
          <c:extLst>
            <c:ext xmlns:c16="http://schemas.microsoft.com/office/drawing/2014/chart" uri="{C3380CC4-5D6E-409C-BE32-E72D297353CC}">
              <c16:uniqueId val="{00000001-06A0-4DD1-8C8C-563D4384B0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2.11</c:v>
                </c:pt>
                <c:pt idx="1">
                  <c:v>1.74</c:v>
                </c:pt>
                <c:pt idx="2">
                  <c:v>2</c:v>
                </c:pt>
                <c:pt idx="3">
                  <c:v>2.08</c:v>
                </c:pt>
                <c:pt idx="4">
                  <c:v>2.59</c:v>
                </c:pt>
              </c:numCache>
            </c:numRef>
          </c:val>
          <c:extLst>
            <c:ext xmlns:c16="http://schemas.microsoft.com/office/drawing/2014/chart" uri="{C3380CC4-5D6E-409C-BE32-E72D297353CC}">
              <c16:uniqueId val="{00000000-4834-4252-9E3E-9DA39F57D3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8.0500000000000007</c:v>
                </c:pt>
                <c:pt idx="1">
                  <c:v>8.24</c:v>
                </c:pt>
                <c:pt idx="2">
                  <c:v>8.48</c:v>
                </c:pt>
                <c:pt idx="3">
                  <c:v>8.35</c:v>
                </c:pt>
                <c:pt idx="4">
                  <c:v>8.2100000000000009</c:v>
                </c:pt>
              </c:numCache>
            </c:numRef>
          </c:val>
          <c:extLst>
            <c:ext xmlns:c16="http://schemas.microsoft.com/office/drawing/2014/chart" uri="{C3380CC4-5D6E-409C-BE32-E72D297353CC}">
              <c16:uniqueId val="{00000001-4834-4252-9E3E-9DA39F57D3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-0.42</c:v>
                </c:pt>
                <c:pt idx="2">
                  <c:v>0.27</c:v>
                </c:pt>
                <c:pt idx="3">
                  <c:v>0.12</c:v>
                </c:pt>
                <c:pt idx="4">
                  <c:v>0.54</c:v>
                </c:pt>
              </c:numCache>
            </c:numRef>
          </c:val>
          <c:smooth val="0"/>
          <c:extLst>
            <c:ext xmlns:c16="http://schemas.microsoft.com/office/drawing/2014/chart" uri="{C3380CC4-5D6E-409C-BE32-E72D297353CC}">
              <c16:uniqueId val="{00000002-4834-4252-9E3E-9DA39F57D3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0-3A7C-4CE6-8B87-16A45FD82B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7C-4CE6-8B87-16A45FD82BCD}"/>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0.02</c:v>
                </c:pt>
                <c:pt idx="4">
                  <c:v>#N/A</c:v>
                </c:pt>
                <c:pt idx="5">
                  <c:v>0.28000000000000003</c:v>
                </c:pt>
                <c:pt idx="6">
                  <c:v>#N/A</c:v>
                </c:pt>
                <c:pt idx="7">
                  <c:v>0.01</c:v>
                </c:pt>
                <c:pt idx="8">
                  <c:v>#N/A</c:v>
                </c:pt>
                <c:pt idx="9">
                  <c:v>0.01</c:v>
                </c:pt>
              </c:numCache>
            </c:numRef>
          </c:val>
          <c:extLst>
            <c:ext xmlns:c16="http://schemas.microsoft.com/office/drawing/2014/chart" uri="{C3380CC4-5D6E-409C-BE32-E72D297353CC}">
              <c16:uniqueId val="{00000002-3A7C-4CE6-8B87-16A45FD82BC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3A7C-4CE6-8B87-16A45FD82BC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0.38</c:v>
                </c:pt>
                <c:pt idx="4">
                  <c:v>#N/A</c:v>
                </c:pt>
                <c:pt idx="5">
                  <c:v>0.13</c:v>
                </c:pt>
                <c:pt idx="6">
                  <c:v>#N/A</c:v>
                </c:pt>
                <c:pt idx="7">
                  <c:v>7.0000000000000007E-2</c:v>
                </c:pt>
                <c:pt idx="8">
                  <c:v>#N/A</c:v>
                </c:pt>
                <c:pt idx="9">
                  <c:v>7.0000000000000007E-2</c:v>
                </c:pt>
              </c:numCache>
            </c:numRef>
          </c:val>
          <c:extLst>
            <c:ext xmlns:c16="http://schemas.microsoft.com/office/drawing/2014/chart" uri="{C3380CC4-5D6E-409C-BE32-E72D297353CC}">
              <c16:uniqueId val="{00000004-3A7C-4CE6-8B87-16A45FD82BC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0.95</c:v>
                </c:pt>
                <c:pt idx="2">
                  <c:v>#N/A</c:v>
                </c:pt>
                <c:pt idx="3">
                  <c:v>0.89</c:v>
                </c:pt>
                <c:pt idx="4">
                  <c:v>#N/A</c:v>
                </c:pt>
                <c:pt idx="5">
                  <c:v>0.83</c:v>
                </c:pt>
                <c:pt idx="6">
                  <c:v>#N/A</c:v>
                </c:pt>
                <c:pt idx="7">
                  <c:v>0.74</c:v>
                </c:pt>
                <c:pt idx="8">
                  <c:v>#N/A</c:v>
                </c:pt>
                <c:pt idx="9">
                  <c:v>0.7</c:v>
                </c:pt>
              </c:numCache>
            </c:numRef>
          </c:val>
          <c:extLst>
            <c:ext xmlns:c16="http://schemas.microsoft.com/office/drawing/2014/chart" uri="{C3380CC4-5D6E-409C-BE32-E72D297353CC}">
              <c16:uniqueId val="{00000005-3A7C-4CE6-8B87-16A45FD82BC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0.47</c:v>
                </c:pt>
                <c:pt idx="8">
                  <c:v>#N/A</c:v>
                </c:pt>
                <c:pt idx="9">
                  <c:v>0.78</c:v>
                </c:pt>
              </c:numCache>
            </c:numRef>
          </c:val>
          <c:extLst>
            <c:ext xmlns:c16="http://schemas.microsoft.com/office/drawing/2014/chart" uri="{C3380CC4-5D6E-409C-BE32-E72D297353CC}">
              <c16:uniqueId val="{00000006-3A7C-4CE6-8B87-16A45FD82BC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c:v>
                </c:pt>
                <c:pt idx="2">
                  <c:v>#N/A</c:v>
                </c:pt>
                <c:pt idx="3">
                  <c:v>1.73</c:v>
                </c:pt>
                <c:pt idx="4">
                  <c:v>#N/A</c:v>
                </c:pt>
                <c:pt idx="5">
                  <c:v>1.99</c:v>
                </c:pt>
                <c:pt idx="6">
                  <c:v>#N/A</c:v>
                </c:pt>
                <c:pt idx="7">
                  <c:v>2.08</c:v>
                </c:pt>
                <c:pt idx="8">
                  <c:v>#N/A</c:v>
                </c:pt>
                <c:pt idx="9">
                  <c:v>2.59</c:v>
                </c:pt>
              </c:numCache>
            </c:numRef>
          </c:val>
          <c:extLst>
            <c:ext xmlns:c16="http://schemas.microsoft.com/office/drawing/2014/chart" uri="{C3380CC4-5D6E-409C-BE32-E72D297353CC}">
              <c16:uniqueId val="{00000007-3A7C-4CE6-8B87-16A45FD82BC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8.68</c:v>
                </c:pt>
                <c:pt idx="2">
                  <c:v>#N/A</c:v>
                </c:pt>
                <c:pt idx="3">
                  <c:v>9.6300000000000008</c:v>
                </c:pt>
                <c:pt idx="4">
                  <c:v>#N/A</c:v>
                </c:pt>
                <c:pt idx="5">
                  <c:v>10.48</c:v>
                </c:pt>
                <c:pt idx="6">
                  <c:v>#N/A</c:v>
                </c:pt>
                <c:pt idx="7">
                  <c:v>10.97</c:v>
                </c:pt>
                <c:pt idx="8">
                  <c:v>#N/A</c:v>
                </c:pt>
                <c:pt idx="9">
                  <c:v>11.12</c:v>
                </c:pt>
              </c:numCache>
            </c:numRef>
          </c:val>
          <c:extLst>
            <c:ext xmlns:c16="http://schemas.microsoft.com/office/drawing/2014/chart" uri="{C3380CC4-5D6E-409C-BE32-E72D297353CC}">
              <c16:uniqueId val="{00000008-3A7C-4CE6-8B87-16A45FD82BC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7.98</c:v>
                </c:pt>
                <c:pt idx="2">
                  <c:v>#N/A</c:v>
                </c:pt>
                <c:pt idx="3">
                  <c:v>8.31</c:v>
                </c:pt>
                <c:pt idx="4">
                  <c:v>#N/A</c:v>
                </c:pt>
                <c:pt idx="5">
                  <c:v>8.6</c:v>
                </c:pt>
                <c:pt idx="6">
                  <c:v>#N/A</c:v>
                </c:pt>
                <c:pt idx="7">
                  <c:v>10.52</c:v>
                </c:pt>
                <c:pt idx="8">
                  <c:v>#N/A</c:v>
                </c:pt>
                <c:pt idx="9">
                  <c:v>14.77</c:v>
                </c:pt>
              </c:numCache>
            </c:numRef>
          </c:val>
          <c:extLst>
            <c:ext xmlns:c16="http://schemas.microsoft.com/office/drawing/2014/chart" uri="{C3380CC4-5D6E-409C-BE32-E72D297353CC}">
              <c16:uniqueId val="{00000009-3A7C-4CE6-8B87-16A45FD82B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4779</c:v>
                </c:pt>
                <c:pt idx="5">
                  <c:v>4583</c:v>
                </c:pt>
                <c:pt idx="8">
                  <c:v>4473</c:v>
                </c:pt>
                <c:pt idx="11">
                  <c:v>4286</c:v>
                </c:pt>
                <c:pt idx="14">
                  <c:v>4100</c:v>
                </c:pt>
              </c:numCache>
            </c:numRef>
          </c:val>
          <c:extLst>
            <c:ext xmlns:c16="http://schemas.microsoft.com/office/drawing/2014/chart" uri="{C3380CC4-5D6E-409C-BE32-E72D297353CC}">
              <c16:uniqueId val="{00000000-1B12-4677-BAA2-D519EA142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12-4677-BAA2-D519EA142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3</c:v>
                </c:pt>
                <c:pt idx="9">
                  <c:v>3</c:v>
                </c:pt>
                <c:pt idx="12">
                  <c:v>1</c:v>
                </c:pt>
              </c:numCache>
            </c:numRef>
          </c:val>
          <c:extLst>
            <c:ext xmlns:c16="http://schemas.microsoft.com/office/drawing/2014/chart" uri="{C3380CC4-5D6E-409C-BE32-E72D297353CC}">
              <c16:uniqueId val="{00000002-1B12-4677-BAA2-D519EA142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128</c:v>
                </c:pt>
                <c:pt idx="6">
                  <c:v>106</c:v>
                </c:pt>
                <c:pt idx="9">
                  <c:v>98</c:v>
                </c:pt>
                <c:pt idx="12">
                  <c:v>99</c:v>
                </c:pt>
              </c:numCache>
            </c:numRef>
          </c:val>
          <c:extLst>
            <c:ext xmlns:c16="http://schemas.microsoft.com/office/drawing/2014/chart" uri="{C3380CC4-5D6E-409C-BE32-E72D297353CC}">
              <c16:uniqueId val="{00000003-1B12-4677-BAA2-D519EA142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1913</c:v>
                </c:pt>
                <c:pt idx="3">
                  <c:v>1910</c:v>
                </c:pt>
                <c:pt idx="6">
                  <c:v>1886</c:v>
                </c:pt>
                <c:pt idx="9">
                  <c:v>1780</c:v>
                </c:pt>
                <c:pt idx="12">
                  <c:v>1701</c:v>
                </c:pt>
              </c:numCache>
            </c:numRef>
          </c:val>
          <c:extLst>
            <c:ext xmlns:c16="http://schemas.microsoft.com/office/drawing/2014/chart" uri="{C3380CC4-5D6E-409C-BE32-E72D297353CC}">
              <c16:uniqueId val="{00000004-1B12-4677-BAA2-D519EA142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12-4677-BAA2-D519EA142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12-4677-BAA2-D519EA142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4081</c:v>
                </c:pt>
                <c:pt idx="3">
                  <c:v>3992</c:v>
                </c:pt>
                <c:pt idx="6">
                  <c:v>3947</c:v>
                </c:pt>
                <c:pt idx="9">
                  <c:v>3868</c:v>
                </c:pt>
                <c:pt idx="12">
                  <c:v>3719</c:v>
                </c:pt>
              </c:numCache>
            </c:numRef>
          </c:val>
          <c:extLst>
            <c:ext xmlns:c16="http://schemas.microsoft.com/office/drawing/2014/chart" uri="{C3380CC4-5D6E-409C-BE32-E72D297353CC}">
              <c16:uniqueId val="{00000007-1B12-4677-BAA2-D519EA142D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1408</c:v>
                </c:pt>
                <c:pt idx="2">
                  <c:v>#N/A</c:v>
                </c:pt>
                <c:pt idx="3">
                  <c:v>#N/A</c:v>
                </c:pt>
                <c:pt idx="4">
                  <c:v>1450</c:v>
                </c:pt>
                <c:pt idx="5">
                  <c:v>#N/A</c:v>
                </c:pt>
                <c:pt idx="6">
                  <c:v>#N/A</c:v>
                </c:pt>
                <c:pt idx="7">
                  <c:v>1469</c:v>
                </c:pt>
                <c:pt idx="8">
                  <c:v>#N/A</c:v>
                </c:pt>
                <c:pt idx="9">
                  <c:v>#N/A</c:v>
                </c:pt>
                <c:pt idx="10">
                  <c:v>1463</c:v>
                </c:pt>
                <c:pt idx="11">
                  <c:v>#N/A</c:v>
                </c:pt>
                <c:pt idx="12">
                  <c:v>#N/A</c:v>
                </c:pt>
                <c:pt idx="13">
                  <c:v>1420</c:v>
                </c:pt>
                <c:pt idx="14">
                  <c:v>#N/A</c:v>
                </c:pt>
              </c:numCache>
            </c:numRef>
          </c:val>
          <c:smooth val="0"/>
          <c:extLst>
            <c:ext xmlns:c16="http://schemas.microsoft.com/office/drawing/2014/chart" uri="{C3380CC4-5D6E-409C-BE32-E72D297353CC}">
              <c16:uniqueId val="{00000008-1B12-4677-BAA2-D519EA142D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42791</c:v>
                </c:pt>
                <c:pt idx="5">
                  <c:v>42430</c:v>
                </c:pt>
                <c:pt idx="8">
                  <c:v>42799</c:v>
                </c:pt>
                <c:pt idx="11">
                  <c:v>42841</c:v>
                </c:pt>
                <c:pt idx="14">
                  <c:v>41644</c:v>
                </c:pt>
              </c:numCache>
            </c:numRef>
          </c:val>
          <c:extLst>
            <c:ext xmlns:c16="http://schemas.microsoft.com/office/drawing/2014/chart" uri="{C3380CC4-5D6E-409C-BE32-E72D297353CC}">
              <c16:uniqueId val="{00000000-843B-4729-A368-0246E58C52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303</c:v>
                </c:pt>
                <c:pt idx="5">
                  <c:v>259</c:v>
                </c:pt>
                <c:pt idx="8">
                  <c:v>309</c:v>
                </c:pt>
                <c:pt idx="11">
                  <c:v>356</c:v>
                </c:pt>
                <c:pt idx="14">
                  <c:v>317</c:v>
                </c:pt>
              </c:numCache>
            </c:numRef>
          </c:val>
          <c:extLst>
            <c:ext xmlns:c16="http://schemas.microsoft.com/office/drawing/2014/chart" uri="{C3380CC4-5D6E-409C-BE32-E72D297353CC}">
              <c16:uniqueId val="{00000001-843B-4729-A368-0246E58C52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7916</c:v>
                </c:pt>
                <c:pt idx="5">
                  <c:v>7793</c:v>
                </c:pt>
                <c:pt idx="8">
                  <c:v>7373</c:v>
                </c:pt>
                <c:pt idx="11">
                  <c:v>7259</c:v>
                </c:pt>
                <c:pt idx="14">
                  <c:v>7813</c:v>
                </c:pt>
              </c:numCache>
            </c:numRef>
          </c:val>
          <c:extLst>
            <c:ext xmlns:c16="http://schemas.microsoft.com/office/drawing/2014/chart" uri="{C3380CC4-5D6E-409C-BE32-E72D297353CC}">
              <c16:uniqueId val="{00000002-843B-4729-A368-0246E58C52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3B-4729-A368-0246E58C52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3B-4729-A368-0246E58C52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7</c:v>
                </c:pt>
                <c:pt idx="6">
                  <c:v>133</c:v>
                </c:pt>
                <c:pt idx="9">
                  <c:v>6</c:v>
                </c:pt>
                <c:pt idx="12">
                  <c:v>5</c:v>
                </c:pt>
              </c:numCache>
            </c:numRef>
          </c:val>
          <c:extLst>
            <c:ext xmlns:c16="http://schemas.microsoft.com/office/drawing/2014/chart" uri="{C3380CC4-5D6E-409C-BE32-E72D297353CC}">
              <c16:uniqueId val="{00000005-843B-4729-A368-0246E58C52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4750</c:v>
                </c:pt>
                <c:pt idx="3">
                  <c:v>4722</c:v>
                </c:pt>
                <c:pt idx="6">
                  <c:v>4451</c:v>
                </c:pt>
                <c:pt idx="9">
                  <c:v>4414</c:v>
                </c:pt>
                <c:pt idx="12">
                  <c:v>4409</c:v>
                </c:pt>
              </c:numCache>
            </c:numRef>
          </c:val>
          <c:extLst>
            <c:ext xmlns:c16="http://schemas.microsoft.com/office/drawing/2014/chart" uri="{C3380CC4-5D6E-409C-BE32-E72D297353CC}">
              <c16:uniqueId val="{00000006-843B-4729-A368-0246E58C52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1234</c:v>
                </c:pt>
                <c:pt idx="3">
                  <c:v>1066</c:v>
                </c:pt>
                <c:pt idx="6">
                  <c:v>957</c:v>
                </c:pt>
                <c:pt idx="9">
                  <c:v>866</c:v>
                </c:pt>
                <c:pt idx="12">
                  <c:v>741</c:v>
                </c:pt>
              </c:numCache>
            </c:numRef>
          </c:val>
          <c:extLst>
            <c:ext xmlns:c16="http://schemas.microsoft.com/office/drawing/2014/chart" uri="{C3380CC4-5D6E-409C-BE32-E72D297353CC}">
              <c16:uniqueId val="{00000007-843B-4729-A368-0246E58C52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23400</c:v>
                </c:pt>
                <c:pt idx="3">
                  <c:v>22608</c:v>
                </c:pt>
                <c:pt idx="6">
                  <c:v>22148</c:v>
                </c:pt>
                <c:pt idx="9">
                  <c:v>21269</c:v>
                </c:pt>
                <c:pt idx="12">
                  <c:v>20312</c:v>
                </c:pt>
              </c:numCache>
            </c:numRef>
          </c:val>
          <c:extLst>
            <c:ext xmlns:c16="http://schemas.microsoft.com/office/drawing/2014/chart" uri="{C3380CC4-5D6E-409C-BE32-E72D297353CC}">
              <c16:uniqueId val="{00000008-843B-4729-A368-0246E58C52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3</c:v>
                </c:pt>
                <c:pt idx="9">
                  <c:v>0</c:v>
                </c:pt>
                <c:pt idx="12">
                  <c:v>0</c:v>
                </c:pt>
              </c:numCache>
            </c:numRef>
          </c:val>
          <c:extLst>
            <c:ext xmlns:c16="http://schemas.microsoft.com/office/drawing/2014/chart" uri="{C3380CC4-5D6E-409C-BE32-E72D297353CC}">
              <c16:uniqueId val="{00000009-843B-4729-A368-0246E58C52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33681</c:v>
                </c:pt>
                <c:pt idx="3">
                  <c:v>34345</c:v>
                </c:pt>
                <c:pt idx="6">
                  <c:v>36245</c:v>
                </c:pt>
                <c:pt idx="9">
                  <c:v>37725</c:v>
                </c:pt>
                <c:pt idx="12">
                  <c:v>37522</c:v>
                </c:pt>
              </c:numCache>
            </c:numRef>
          </c:val>
          <c:extLst>
            <c:ext xmlns:c16="http://schemas.microsoft.com/office/drawing/2014/chart" uri="{C3380CC4-5D6E-409C-BE32-E72D297353CC}">
              <c16:uniqueId val="{0000000A-843B-4729-A368-0246E58C52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12069</c:v>
                </c:pt>
                <c:pt idx="2">
                  <c:v>#N/A</c:v>
                </c:pt>
                <c:pt idx="3">
                  <c:v>#N/A</c:v>
                </c:pt>
                <c:pt idx="4">
                  <c:v>12273</c:v>
                </c:pt>
                <c:pt idx="5">
                  <c:v>#N/A</c:v>
                </c:pt>
                <c:pt idx="6">
                  <c:v>#N/A</c:v>
                </c:pt>
                <c:pt idx="7">
                  <c:v>13456</c:v>
                </c:pt>
                <c:pt idx="8">
                  <c:v>#N/A</c:v>
                </c:pt>
                <c:pt idx="9">
                  <c:v>#N/A</c:v>
                </c:pt>
                <c:pt idx="10">
                  <c:v>13823</c:v>
                </c:pt>
                <c:pt idx="11">
                  <c:v>#N/A</c:v>
                </c:pt>
                <c:pt idx="12">
                  <c:v>#N/A</c:v>
                </c:pt>
                <c:pt idx="13">
                  <c:v>13215</c:v>
                </c:pt>
                <c:pt idx="14">
                  <c:v>#N/A</c:v>
                </c:pt>
              </c:numCache>
            </c:numRef>
          </c:val>
          <c:smooth val="0"/>
          <c:extLst>
            <c:ext xmlns:c16="http://schemas.microsoft.com/office/drawing/2014/chart" uri="{C3380CC4-5D6E-409C-BE32-E72D297353CC}">
              <c16:uniqueId val="{0000000B-843B-4729-A368-0246E58C52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1440</c:v>
                </c:pt>
                <c:pt idx="1">
                  <c:v>1440</c:v>
                </c:pt>
                <c:pt idx="2">
                  <c:v>1440</c:v>
                </c:pt>
              </c:numCache>
            </c:numRef>
          </c:val>
          <c:extLst>
            <c:ext xmlns:c16="http://schemas.microsoft.com/office/drawing/2014/chart" uri="{C3380CC4-5D6E-409C-BE32-E72D297353CC}">
              <c16:uniqueId val="{00000000-9EDB-4534-84EE-CEF650326C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4040</c:v>
                </c:pt>
                <c:pt idx="1">
                  <c:v>3951</c:v>
                </c:pt>
                <c:pt idx="2">
                  <c:v>4451</c:v>
                </c:pt>
              </c:numCache>
            </c:numRef>
          </c:val>
          <c:extLst>
            <c:ext xmlns:c16="http://schemas.microsoft.com/office/drawing/2014/chart" uri="{C3380CC4-5D6E-409C-BE32-E72D297353CC}">
              <c16:uniqueId val="{00000001-9EDB-4534-84EE-CEF650326C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5083</c:v>
                </c:pt>
                <c:pt idx="1">
                  <c:v>4900</c:v>
                </c:pt>
                <c:pt idx="2">
                  <c:v>4971</c:v>
                </c:pt>
              </c:numCache>
            </c:numRef>
          </c:val>
          <c:extLst>
            <c:ext xmlns:c16="http://schemas.microsoft.com/office/drawing/2014/chart" uri="{C3380CC4-5D6E-409C-BE32-E72D297353CC}">
              <c16:uniqueId val="{00000002-9EDB-4534-84EE-CEF650326C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{0F994413-1D42-425F-9800-17AF2C40290F}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5D-4F63-9808-A556BF7F2F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{A9904925-C7E1-47A2-B248-E4660C388C47}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5D-4F63-9808-A556BF7F2F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{050FAA7F-BDED-48DB-9608-72F946A96E6E}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5D-4F63-9808-A556BF7F2F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{BF6627F1-8164-41D0-8744-A3E6A2C56CDC}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5D-4F63-9808-A556BF7F2F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{1E81805C-0593-464B-951B-E39CD5F05DC8}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5D-4F63-9808-A556BF7F2F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{79D39C1B-A79C-4BBC-B265-8E068CD2FD55}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5D-4F63-9808-A556BF7F2F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{5E7DB2CF-9CF8-4320-893A-C074FA03DB88}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5D-4F63-9808-A556BF7F2F2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{E74C27B9-E5C6-4933-A24C-288BAE3A3A69}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5D-4F63-9808-A556BF7F2F2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{0A538725-BE5C-4A92-BFC4-242A6D49A286}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5D-4F63-9808-A556BF7F2F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44.4</c:v>
                </c:pt>
                <c:pt idx="8">
                  <c:v>45.8</c:v>
                </c:pt>
                <c:pt idx="16">
                  <c:v>46.8</c:v>
                </c:pt>
                <c:pt idx="24">
                  <c:v>48</c:v>
                </c:pt>
                <c:pt idx="32">
                  <c:v>49.4</c:v>
                </c:pt>
              </c:numCache>
            </c:numRef>
          </c:xVal>
          <c:yVal>
            <c:numRef>
              <c:f>公会計指標分析・財政指標組合せ分析表!$BP$51:$DC$51</c:f>
              <c:numCache>
                <c:formatCode>#,##0.0;"▲ "#,##0.0</c:formatCode>
                <c:ptCount val="40"/>
                <c:pt idx="0">
                  <c:v>91.3</c:v>
                </c:pt>
                <c:pt idx="8">
                  <c:v>94.7</c:v>
                </c:pt>
                <c:pt idx="16">
                  <c:v>107.2</c:v>
                </c:pt>
                <c:pt idx="24">
                  <c:v>106.3</c:v>
                </c:pt>
                <c:pt idx="32">
                  <c:v>98</c:v>
                </c:pt>
              </c:numCache>
            </c:numRef>
          </c:yVal>
          <c:smooth val="0"/>
          <c:extLst>
            <c:ext xmlns:c16="http://schemas.microsoft.com/office/drawing/2014/chart" uri="{C3380CC4-5D6E-409C-BE32-E72D297353CC}">
              <c16:uniqueId val="{00000009-B45D-4F63-9808-A556BF7F2F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{866220DA-892E-4461-A25A-0A811C991459}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5D-4F63-9808-A556BF7F2F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{4838EB99-A837-4655-837B-83301F0A3663}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5D-4F63-9808-A556BF7F2F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{AEACA44A-F006-449E-91B6-806FF974296B}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5D-4F63-9808-A556BF7F2F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{6A3DC97C-4D57-426E-9E3F-A3E00C98C7D2}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5D-4F63-9808-A556BF7F2F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{3ABD160B-E9EC-43B8-9CD8-B5CE8BBB133A}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5D-4F63-9808-A556BF7F2F27}"/>
                </c:ext>
              </c:extLst>
            </c:dLbl>
            <c:dLbl>
              <c:idx val="8"/>
              <c:layout>
                <c:manualLayout>
                  <c:x val="0"/>
                  <c:y val="-1.165920859544932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{3DC8CC56-8F4C-4924-A15A-F3F8356C5F9E}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5D-4F63-9808-A556BF7F2F27}"/>
                </c:ext>
              </c:extLst>
            </c:dLbl>
            <c:dLbl>
              <c:idx val="16"/>
              <c:layout>
                <c:manualLayout>
                  <c:x val="0"/>
                  <c:y val="2.03417604742473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{B788D799-6CF3-4B2F-8C5D-12C52D6C9809}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5D-4F63-9808-A556BF7F2F27}"/>
                </c:ext>
              </c:extLst>
            </c:dLbl>
            <c:dLbl>
              <c:idx val="24"/>
              <c:layout>
                <c:manualLayout>
                  <c:x val="0"/>
                  <c:y val="-8.6820190325572599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{07B5C8F2-F3EA-4207-9633-72C00B3D3401}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5D-4F63-9808-A556BF7F2F2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{C9BD12E3-7647-4375-8A47-9899D65CC80E}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5D-4F63-9808-A556BF7F2F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45D-4F63-9808-A556BF7F2F2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{FD5502E3-EB37-44A4-A003-58D54B1E77C7}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365-4A5B-A05C-0440581AFA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{39F3AD7D-3CB2-4525-888F-A8C7AF4C4DE3}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65-4A5B-A05C-0440581AFA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{D0876032-2C00-4BDA-8680-1932E7E8B75E}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65-4A5B-A05C-0440581AFA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{58F0F160-8E3A-471E-A4AC-D5464C75ED4F}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65-4A5B-A05C-0440581AFA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{972021BC-8D0F-4B61-933D-80A6B6214616}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65-4A5B-A05C-0440581AFAA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{29AFF810-E2D6-4906-8B44-E6527952D26B}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365-4A5B-A05C-0440581AFAA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{37B4C559-4C45-499A-949E-B252F5C020BA}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365-4A5B-A05C-0440581AFAA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{30E600FA-F611-4D81-9274-BC7BCE48D7D8}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365-4A5B-A05C-0440581AFAA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{3EB88FB3-9BAF-4377-B38F-700B909D6A15}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365-4A5B-A05C-0440581AFA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10.8</c:v>
                </c:pt>
                <c:pt idx="16">
                  <c:v>11.1</c:v>
                </c:pt>
                <c:pt idx="24">
                  <c:v>11.3</c:v>
                </c:pt>
                <c:pt idx="32">
                  <c:v>11.1</c:v>
                </c:pt>
              </c:numCache>
            </c:numRef>
          </c:xVal>
          <c:yVal>
            <c:numRef>
              <c:f>公会計指標分析・財政指標組合せ分析表!$BP$73:$DC$73</c:f>
              <c:numCache>
                <c:formatCode>#,##0.0;"▲ "#,##0.0</c:formatCode>
                <c:ptCount val="40"/>
                <c:pt idx="0">
                  <c:v>91.3</c:v>
                </c:pt>
                <c:pt idx="8">
                  <c:v>94.7</c:v>
                </c:pt>
                <c:pt idx="16">
                  <c:v>107.2</c:v>
                </c:pt>
                <c:pt idx="24">
                  <c:v>106.3</c:v>
                </c:pt>
                <c:pt idx="32">
                  <c:v>98</c:v>
                </c:pt>
              </c:numCache>
            </c:numRef>
          </c:yVal>
          <c:smooth val="0"/>
          <c:extLst>
            <c:ext xmlns:c16="http://schemas.microsoft.com/office/drawing/2014/chart" uri="{C3380CC4-5D6E-409C-BE32-E72D297353CC}">
              <c16:uniqueId val="{00000009-4365-4A5B-A05C-0440581AFA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{48C0206A-6432-455B-9EB3-0C7D0D160F5B}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365-4A5B-A05C-0440581AFA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{D742DD44-293B-4264-8BE1-FCDB36BA4B2A}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65-4A5B-A05C-0440581AFA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{367762B4-1A57-46CA-BCDF-970DAD6B4A72}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65-4A5B-A05C-0440581AFA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{1EBE22EC-4A5B-47F7-8087-26C35BE400FB}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65-4A5B-A05C-0440581AFA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{47EF7DA1-EE19-4CED-9FED-39632D60EB2B}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65-4A5B-A05C-0440581AFAAF}"/>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{0668F4A6-97CE-4358-8170-DD10CB26C68C}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365-4A5B-A05C-0440581AFAAF}"/>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{F3512076-2338-4CC4-A65E-0A8F4135880A}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365-4A5B-A05C-0440581AFAA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{9028EADE-810E-4308-AC6E-AD9435938D45}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365-4A5B-A05C-0440581AFAA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{7D25EDFC-DA71-4994-B368-284BCA230C69}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365-4A5B-A05C-0440581AFA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365-4A5B-A05C-0440581AFAA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中期財政計画や実施計画などに基づき、普通建設事業を縮減し、地方債の新規発行を抑制したり、政府資金の補償金免除繰上償還制度を活用した繰上償還の実施により、令和４年度までは、単年度元利償還額が減少する見込みです。</a:t>
          </a:r>
        </a:p>
        <a:p>
          <a:r>
            <a:rPr kumimoji="1" lang="ja-JP" altLang="en-US" sz="1200">
              <a:latin typeface="ＭＳ ゴシック" pitchFamily="49" charset="-128"/>
              <a:ea typeface="ＭＳ ゴシック" pitchFamily="49" charset="-128"/>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p>
        <a:p>
          <a:r>
            <a:rPr kumimoji="1" lang="ja-JP" altLang="en-US" sz="1200">
              <a:latin typeface="ＭＳ ゴシック" pitchFamily="49" charset="-128"/>
              <a:ea typeface="ＭＳ ゴシック" pitchFamily="49" charset="-128"/>
            </a:rPr>
            <a:t>　算入公債費等については、有利な起債の活用により、交付税算入額は一定額を保っています。　</a:t>
          </a:r>
        </a:p>
        <a:p>
          <a:r>
            <a:rPr kumimoji="1" lang="ja-JP" altLang="en-US" sz="1200">
              <a:latin typeface="ＭＳ ゴシック" pitchFamily="49" charset="-128"/>
              <a:ea typeface="ＭＳ ゴシック" pitchFamily="49" charset="-128"/>
            </a:rPr>
            <a:t>　今後も計画的な起債発行により、健全な財政運営に努めます。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中期財政計画や実施計画等に基づき、普通建設事業を縮減し、地方債の新規発行を抑制したり、地方債の繰上償還を積極的に行うことで地方債の削減に努めてきました。</a:t>
          </a:r>
        </a:p>
        <a:p>
          <a:r>
            <a:rPr kumimoji="1" lang="ja-JP" altLang="en-US" sz="1400">
              <a:latin typeface="ＭＳ ゴシック" pitchFamily="49" charset="-128"/>
              <a:ea typeface="ＭＳ ゴシック" pitchFamily="49" charset="-128"/>
            </a:rPr>
            <a:t> また、一部事務組合においても、地方債の新規発行を抑制することで、将来負担の縮減を図ってきました。</a:t>
          </a:r>
        </a:p>
        <a:p>
          <a:r>
            <a:rPr kumimoji="1" lang="ja-JP" altLang="en-US" sz="1400">
              <a:latin typeface="ＭＳ ゴシック" pitchFamily="49" charset="-128"/>
              <a:ea typeface="ＭＳ ゴシック" pitchFamily="49" charset="-128"/>
            </a:rPr>
            <a:t>　充当可能財源については、前年度とほぼ同額となり一定額は確保しています。</a:t>
          </a:r>
        </a:p>
        <a:p>
          <a:r>
            <a:rPr kumimoji="1" lang="ja-JP" altLang="en-US" sz="1400">
              <a:latin typeface="ＭＳ ゴシック" pitchFamily="49" charset="-128"/>
              <a:ea typeface="ＭＳ ゴシック" pitchFamily="49" charset="-128"/>
            </a:rPr>
            <a:t>　これまでの取り組みにより、増加傾向であった地方債の現在高も今後緩やかに減少する見込みのため、ちいち今後も地方債の新規発行について計画的な発行などにより、将来の財政負担を軽減し、健全な財政運営となる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令和３年度末の基金残高は、普通会計で１０，８６２百万円となっており、前年度から５７１百万円の増加しています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令和２年度は、収支不足による減債基金の取り崩しにより８９百万円を取り崩しましたが、令和３年度には、減債基金を５００百万円積み立てることができました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また、特定目的基金では、ふるさと納税による基金積立により政策選択基金が５３百万円増加するなど、令和３年度には７１百万円増加しています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少子高齢化等による交付税の減額および人件費や公債費の増加により収支不足が見込まれるため、財政調整基金および減債基金を取り崩し対応する予定です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基金全体として減少する見込みですが、収支不足見込み額を拡大させないよう、事務事業の見直しや統合などによる効率化を図り、歳出削減に努めるとともにふるさと納税等の新たな財源確保に取り組みます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地域振興基金：地域住民の連帯の強化および地域振興に要する経費に充てる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大規模事業等基金：市勢発展に資する大規模事業等の重要施策にかかる事業で市が実施するもの及び市の負担等を必要とするものに要する経費に充てる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政策選択基金：寄附者からの寄附金を社会投資の資金として受入れ、寄附者の意向を政策に反映することによって、市民参加型のまちづくりに資する経費に充てる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地域福祉基金：いきいき健康長寿の推進と子育て支援の充実を図る経費に充てる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新型コロナウイルス感染症対応基金：新型コロナウイルス感染症の感染拡大の防止及び「新しい生活様式」の確立へ向けた事業で市が実施するもの及び市の負担等を必要とするものに要する経費に充てる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大規模事業等基金：デジタル防災行政無線整備等の建設費用の取り崩しにより１１百万円減少しています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政策選択基金：ふるさと納税の増加により５３百万円の増加となっています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新型コロナウイルス感染症対応基金：令和３年度に事業に充当するため、１２０百万円取り崩し、新たに交付金を活用し１３０百万円を積立しています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地域振興基金：地方創生に関する事業の財源とするため、毎年度２００百万円程度取り崩す見込みとなっています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政策選択基金：寄付者の意向を踏まえた事業の財源として一定額を取り崩す見込みです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大規模事業等基金：令和４年度に実施する普通建設事業等の財源とするため、６０百万円程度取り崩す見込みとなっています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新型コロナウイルス感染症対応基金：令和５年度を基金の活用期限としています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利子の積立はあるものの、令和３年度末の基金残高は、１，４４０百万円となっています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令和３年７月豪雨災害からの復旧・復興や今後見込まれる収支不足により、中期財政計画（令和５年２月策定）において、令和５年度から毎年度、取り崩す見込みとなっています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令和３年度に５００百万円を積み立てることができたため、令和３年度末の基金残高は、４，４５１百万円となっています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５００百万円の繰上償還の財源として取り崩しを行うほか、今後見込まれる収支不足により、中期財政計画（令和５年２月策定）において、財政調整基金と同様に令和４年度から毎年度、取り崩しを行う見込みとなって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年度に公共施設等総合管理計画を策定し、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年度に第二次の計画実施方針を策定し、公共施設の総合的な管理に取り組んでいるところです。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市全体の有形固定資産減価償却率は低いものの、施設類型ごとにみると高いものもあるため、個々の施設の現状も参考にして、計画実施方針など公共施設等総合管理計画の取り組み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3548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300220" y="5097992"/>
          <a:ext cx="1270" cy="1292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352925" y="639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213225" y="63903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352925" y="48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213225" y="5097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352925" y="5835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251325" y="5856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616325" y="5844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9305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244725" y="58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58925" y="5806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1" name="楕円 80"/>
        <xdr:cNvSpPr/>
      </xdr:nvSpPr>
      <xdr:spPr>
        <a:xfrm>
          <a:off x="4251325"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82" name="有形固定資産減価償却率該当値テキスト"/>
        <xdr:cNvSpPr txBox="1"/>
      </xdr:nvSpPr>
      <xdr:spPr>
        <a:xfrm>
          <a:off x="4352925" y="548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xdr:cNvSpPr/>
      </xdr:nvSpPr>
      <xdr:spPr>
        <a:xfrm>
          <a:off x="3616325" y="5603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98213</xdr:rowOff>
    </xdr:to>
    <xdr:cxnSp macro="">
      <xdr:nvCxnSpPr>
        <xdr:cNvPr id="84" name="直線コネクタ 83"/>
        <xdr:cNvCxnSpPr/>
      </xdr:nvCxnSpPr>
      <xdr:spPr>
        <a:xfrm>
          <a:off x="3667125" y="5654675"/>
          <a:ext cx="635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xdr:cNvSpPr/>
      </xdr:nvSpPr>
      <xdr:spPr>
        <a:xfrm>
          <a:off x="2930525" y="5582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73025</xdr:rowOff>
    </xdr:to>
    <xdr:cxnSp macro="">
      <xdr:nvCxnSpPr>
        <xdr:cNvPr id="86" name="直線コネクタ 85"/>
        <xdr:cNvCxnSpPr/>
      </xdr:nvCxnSpPr>
      <xdr:spPr>
        <a:xfrm>
          <a:off x="2981325" y="5633085"/>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154093</xdr:rowOff>
    </xdr:from>
    <xdr:to>
      <xdr:col>11</xdr:col>
      <xdr:colOff>187325</xdr:colOff>
      <xdr:row>29</xdr:row>
      <xdr:rowOff>84243</xdr:rowOff>
    </xdr:to>
    <xdr:sp macro="" textlink="">
      <xdr:nvSpPr>
        <xdr:cNvPr id="87" name="楕円 86"/>
        <xdr:cNvSpPr/>
      </xdr:nvSpPr>
      <xdr:spPr>
        <a:xfrm>
          <a:off x="2244725" y="55706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33443</xdr:rowOff>
    </xdr:from>
    <xdr:to>
      <xdr:col>15</xdr:col>
      <xdr:colOff>136525</xdr:colOff>
      <xdr:row>29</xdr:row>
      <xdr:rowOff>51435</xdr:rowOff>
    </xdr:to>
    <xdr:cxnSp macro="">
      <xdr:nvCxnSpPr>
        <xdr:cNvPr id="88" name="直線コネクタ 87"/>
        <xdr:cNvCxnSpPr/>
      </xdr:nvCxnSpPr>
      <xdr:spPr>
        <a:xfrm>
          <a:off x="2295525" y="5615093"/>
          <a:ext cx="6858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89" name="楕円 88"/>
        <xdr:cNvSpPr/>
      </xdr:nvSpPr>
      <xdr:spPr>
        <a:xfrm>
          <a:off x="1558925" y="5545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33443</xdr:rowOff>
    </xdr:to>
    <xdr:cxnSp macro="">
      <xdr:nvCxnSpPr>
        <xdr:cNvPr id="90" name="直線コネクタ 89"/>
        <xdr:cNvCxnSpPr/>
      </xdr:nvCxnSpPr>
      <xdr:spPr>
        <a:xfrm>
          <a:off x="1609725" y="5589905"/>
          <a:ext cx="6858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470919" y="5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279781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112019" y="591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426219" y="589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5" name="n_1mainValue有形固定資産減価償却率"/>
        <xdr:cNvSpPr txBox="1"/>
      </xdr:nvSpPr>
      <xdr:spPr>
        <a:xfrm>
          <a:off x="3470919"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6" name="n_2mainValue有形固定資産減価償却率"/>
        <xdr:cNvSpPr txBox="1"/>
      </xdr:nvSpPr>
      <xdr:spPr>
        <a:xfrm>
          <a:off x="2797819" y="537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100770</xdr:rowOff>
    </xdr:from>
    <xdr:ext cx="405111" cy="259045"/>
    <xdr:sp macro="" textlink="">
      <xdr:nvSpPr>
        <xdr:cNvPr id="97" name="n_3mainValue有形固定資産減価償却率"/>
        <xdr:cNvSpPr txBox="1"/>
      </xdr:nvSpPr>
      <xdr:spPr>
        <a:xfrm>
          <a:off x="2112019" y="535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mainValue有形固定資産減価償却率"/>
        <xdr:cNvSpPr txBox="1"/>
      </xdr:nvSpPr>
      <xdr:spPr>
        <a:xfrm>
          <a:off x="1426219"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年度以降は増加し続け、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３年度の比率は低下したものの類似団体平均値に比べて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ポイントの差になりました。今後も中期財政計画や実施計画などに基づく計画的な事業の実施により、地方債の新規発行額の抑制に努めます。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3323570" y="5282302"/>
          <a:ext cx="1269" cy="12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3376275" y="64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3255625" y="6486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3376275" y="50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3255625" y="5282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3376275" y="57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3293725" y="5850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639675" y="6065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953875" y="613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268075" y="60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582275" y="60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70948</xdr:rowOff>
    </xdr:from>
    <xdr:to>
      <xdr:col>76</xdr:col>
      <xdr:colOff>73025</xdr:colOff>
      <xdr:row>34</xdr:row>
      <xdr:rowOff>1098</xdr:rowOff>
    </xdr:to>
    <xdr:sp macro="" textlink="">
      <xdr:nvSpPr>
        <xdr:cNvPr id="145" name="楕円 144"/>
        <xdr:cNvSpPr/>
      </xdr:nvSpPr>
      <xdr:spPr>
        <a:xfrm>
          <a:off x="13293725" y="63129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49375</xdr:rowOff>
    </xdr:from>
    <xdr:ext cx="469744" cy="259045"/>
    <xdr:sp macro="" textlink="">
      <xdr:nvSpPr>
        <xdr:cNvPr id="146" name="債務償還比率該当値テキスト"/>
        <xdr:cNvSpPr txBox="1"/>
      </xdr:nvSpPr>
      <xdr:spPr>
        <a:xfrm>
          <a:off x="13376275" y="629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40295</xdr:rowOff>
    </xdr:from>
    <xdr:to>
      <xdr:col>72</xdr:col>
      <xdr:colOff>123825</xdr:colOff>
      <xdr:row>34</xdr:row>
      <xdr:rowOff>141895</xdr:rowOff>
    </xdr:to>
    <xdr:sp macro="" textlink="">
      <xdr:nvSpPr>
        <xdr:cNvPr id="147" name="楕円 146"/>
        <xdr:cNvSpPr/>
      </xdr:nvSpPr>
      <xdr:spPr>
        <a:xfrm>
          <a:off x="12639675" y="64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121748</xdr:rowOff>
    </xdr:from>
    <xdr:to>
      <xdr:col>76</xdr:col>
      <xdr:colOff>22225</xdr:colOff>
      <xdr:row>34</xdr:row>
      <xdr:rowOff>91095</xdr:rowOff>
    </xdr:to>
    <xdr:cxnSp macro="">
      <xdr:nvCxnSpPr>
        <xdr:cNvPr id="148" name="直線コネクタ 147"/>
        <xdr:cNvCxnSpPr/>
      </xdr:nvCxnSpPr>
      <xdr:spPr>
        <a:xfrm flipV="1">
          <a:off x="12690475" y="6363798"/>
          <a:ext cx="635000" cy="1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115824</xdr:rowOff>
    </xdr:from>
    <xdr:to>
      <xdr:col>68</xdr:col>
      <xdr:colOff>123825</xdr:colOff>
      <xdr:row>34</xdr:row>
      <xdr:rowOff>45974</xdr:rowOff>
    </xdr:to>
    <xdr:sp macro="" textlink="">
      <xdr:nvSpPr>
        <xdr:cNvPr id="149" name="楕円 148"/>
        <xdr:cNvSpPr/>
      </xdr:nvSpPr>
      <xdr:spPr>
        <a:xfrm>
          <a:off x="11953875" y="6357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166624</xdr:rowOff>
    </xdr:from>
    <xdr:to>
      <xdr:col>72</xdr:col>
      <xdr:colOff>73025</xdr:colOff>
      <xdr:row>34</xdr:row>
      <xdr:rowOff>91095</xdr:rowOff>
    </xdr:to>
    <xdr:cxnSp macro="">
      <xdr:nvCxnSpPr>
        <xdr:cNvPr id="150" name="直線コネクタ 149"/>
        <xdr:cNvCxnSpPr/>
      </xdr:nvCxnSpPr>
      <xdr:spPr>
        <a:xfrm>
          <a:off x="12004675" y="6408674"/>
          <a:ext cx="685800" cy="8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134602</xdr:rowOff>
    </xdr:from>
    <xdr:to>
      <xdr:col>64</xdr:col>
      <xdr:colOff>123825</xdr:colOff>
      <xdr:row>33</xdr:row>
      <xdr:rowOff>64752</xdr:rowOff>
    </xdr:to>
    <xdr:sp macro="" textlink="">
      <xdr:nvSpPr>
        <xdr:cNvPr id="151" name="楕円 150"/>
        <xdr:cNvSpPr/>
      </xdr:nvSpPr>
      <xdr:spPr>
        <a:xfrm>
          <a:off x="11268075" y="6211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13952</xdr:rowOff>
    </xdr:from>
    <xdr:to>
      <xdr:col>68</xdr:col>
      <xdr:colOff>73025</xdr:colOff>
      <xdr:row>33</xdr:row>
      <xdr:rowOff>166624</xdr:rowOff>
    </xdr:to>
    <xdr:cxnSp macro="">
      <xdr:nvCxnSpPr>
        <xdr:cNvPr id="152" name="直線コネクタ 151"/>
        <xdr:cNvCxnSpPr/>
      </xdr:nvCxnSpPr>
      <xdr:spPr>
        <a:xfrm>
          <a:off x="11318875" y="6256002"/>
          <a:ext cx="6858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41919</xdr:rowOff>
    </xdr:from>
    <xdr:to>
      <xdr:col>60</xdr:col>
      <xdr:colOff>123825</xdr:colOff>
      <xdr:row>32</xdr:row>
      <xdr:rowOff>143519</xdr:rowOff>
    </xdr:to>
    <xdr:sp macro="" textlink="">
      <xdr:nvSpPr>
        <xdr:cNvPr id="153" name="楕円 152"/>
        <xdr:cNvSpPr/>
      </xdr:nvSpPr>
      <xdr:spPr>
        <a:xfrm>
          <a:off x="10582275" y="611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92719</xdr:rowOff>
    </xdr:from>
    <xdr:to>
      <xdr:col>64</xdr:col>
      <xdr:colOff>73025</xdr:colOff>
      <xdr:row>33</xdr:row>
      <xdr:rowOff>13952</xdr:rowOff>
    </xdr:to>
    <xdr:cxnSp macro="">
      <xdr:nvCxnSpPr>
        <xdr:cNvPr id="154" name="直線コネクタ 153"/>
        <xdr:cNvCxnSpPr/>
      </xdr:nvCxnSpPr>
      <xdr:spPr>
        <a:xfrm>
          <a:off x="10633075" y="6169669"/>
          <a:ext cx="685800" cy="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2461952" y="5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1788852" y="5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1103052" y="5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0417252"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133022</xdr:rowOff>
    </xdr:from>
    <xdr:ext cx="469744" cy="259045"/>
    <xdr:sp macro="" textlink="">
      <xdr:nvSpPr>
        <xdr:cNvPr id="159" name="n_1mainValue債務償還比率"/>
        <xdr:cNvSpPr txBox="1"/>
      </xdr:nvSpPr>
      <xdr:spPr>
        <a:xfrm>
          <a:off x="12461952" y="65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37101</xdr:rowOff>
    </xdr:from>
    <xdr:ext cx="469744" cy="259045"/>
    <xdr:sp macro="" textlink="">
      <xdr:nvSpPr>
        <xdr:cNvPr id="160" name="n_2mainValue債務償還比率"/>
        <xdr:cNvSpPr txBox="1"/>
      </xdr:nvSpPr>
      <xdr:spPr>
        <a:xfrm>
          <a:off x="11788852" y="64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55879</xdr:rowOff>
    </xdr:from>
    <xdr:ext cx="469744" cy="259045"/>
    <xdr:sp macro="" textlink="">
      <xdr:nvSpPr>
        <xdr:cNvPr id="161" name="n_3mainValue債務償還比率"/>
        <xdr:cNvSpPr txBox="1"/>
      </xdr:nvSpPr>
      <xdr:spPr>
        <a:xfrm>
          <a:off x="11103052" y="629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134646</xdr:rowOff>
    </xdr:from>
    <xdr:ext cx="469744" cy="259045"/>
    <xdr:sp macro="" textlink="">
      <xdr:nvSpPr>
        <xdr:cNvPr id="162" name="n_4mainValue債務償還比率"/>
        <xdr:cNvSpPr txBox="1"/>
      </xdr:nvSpPr>
      <xdr:spPr>
        <a:xfrm>
          <a:off x="10417252" y="621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177665" y="55594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216400"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108450" y="6974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216400" y="5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108450" y="555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2164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130175</xdr:rowOff>
    </xdr:from>
    <xdr:to>
      <xdr:col>24</xdr:col>
      <xdr:colOff>114300</xdr:colOff>
      <xdr:row>34</xdr:row>
      <xdr:rowOff>60325</xdr:rowOff>
    </xdr:to>
    <xdr:sp macro="" textlink="">
      <xdr:nvSpPr>
        <xdr:cNvPr id="73" name="楕円 72"/>
        <xdr:cNvSpPr/>
      </xdr:nvSpPr>
      <xdr:spPr>
        <a:xfrm>
          <a:off x="4127500" y="558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45102</xdr:rowOff>
    </xdr:from>
    <xdr:ext cx="405111" cy="259045"/>
    <xdr:sp macro="" textlink="">
      <xdr:nvSpPr>
        <xdr:cNvPr id="74" name="【道路】&#10;有形固定資産減価償却率該当値テキスト"/>
        <xdr:cNvSpPr txBox="1"/>
      </xdr:nvSpPr>
      <xdr:spPr>
        <a:xfrm>
          <a:off x="4216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92075</xdr:rowOff>
    </xdr:from>
    <xdr:to>
      <xdr:col>20</xdr:col>
      <xdr:colOff>38100</xdr:colOff>
      <xdr:row>34</xdr:row>
      <xdr:rowOff>22225</xdr:rowOff>
    </xdr:to>
    <xdr:sp macro="" textlink="">
      <xdr:nvSpPr>
        <xdr:cNvPr id="75" name="楕円 74"/>
        <xdr:cNvSpPr/>
      </xdr:nvSpPr>
      <xdr:spPr>
        <a:xfrm>
          <a:off x="3384550" y="5546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142875</xdr:rowOff>
    </xdr:from>
    <xdr:to>
      <xdr:col>24</xdr:col>
      <xdr:colOff>63500</xdr:colOff>
      <xdr:row>34</xdr:row>
      <xdr:rowOff>9525</xdr:rowOff>
    </xdr:to>
    <xdr:cxnSp macro="">
      <xdr:nvCxnSpPr>
        <xdr:cNvPr id="76" name="直線コネクタ 75"/>
        <xdr:cNvCxnSpPr/>
      </xdr:nvCxnSpPr>
      <xdr:spPr>
        <a:xfrm>
          <a:off x="3429000" y="5597525"/>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53975</xdr:rowOff>
    </xdr:from>
    <xdr:to>
      <xdr:col>15</xdr:col>
      <xdr:colOff>101600</xdr:colOff>
      <xdr:row>33</xdr:row>
      <xdr:rowOff>155575</xdr:rowOff>
    </xdr:to>
    <xdr:sp macro="" textlink="">
      <xdr:nvSpPr>
        <xdr:cNvPr id="77" name="楕円 76"/>
        <xdr:cNvSpPr/>
      </xdr:nvSpPr>
      <xdr:spPr>
        <a:xfrm>
          <a:off x="257175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104775</xdr:rowOff>
    </xdr:from>
    <xdr:to>
      <xdr:col>19</xdr:col>
      <xdr:colOff>177800</xdr:colOff>
      <xdr:row>33</xdr:row>
      <xdr:rowOff>142875</xdr:rowOff>
    </xdr:to>
    <xdr:cxnSp macro="">
      <xdr:nvCxnSpPr>
        <xdr:cNvPr id="78" name="直線コネクタ 77"/>
        <xdr:cNvCxnSpPr/>
      </xdr:nvCxnSpPr>
      <xdr:spPr>
        <a:xfrm>
          <a:off x="2622550" y="555942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15875</xdr:rowOff>
    </xdr:from>
    <xdr:to>
      <xdr:col>10</xdr:col>
      <xdr:colOff>165100</xdr:colOff>
      <xdr:row>33</xdr:row>
      <xdr:rowOff>117475</xdr:rowOff>
    </xdr:to>
    <xdr:sp macro="" textlink="">
      <xdr:nvSpPr>
        <xdr:cNvPr id="79" name="楕円 78"/>
        <xdr:cNvSpPr/>
      </xdr:nvSpPr>
      <xdr:spPr>
        <a:xfrm>
          <a:off x="1778000" y="54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66675</xdr:rowOff>
    </xdr:from>
    <xdr:to>
      <xdr:col>15</xdr:col>
      <xdr:colOff>50800</xdr:colOff>
      <xdr:row>33</xdr:row>
      <xdr:rowOff>104775</xdr:rowOff>
    </xdr:to>
    <xdr:cxnSp macro="">
      <xdr:nvCxnSpPr>
        <xdr:cNvPr id="80" name="直線コネクタ 79"/>
        <xdr:cNvCxnSpPr/>
      </xdr:nvCxnSpPr>
      <xdr:spPr>
        <a:xfrm>
          <a:off x="1828800" y="552132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153035</xdr:rowOff>
    </xdr:from>
    <xdr:to>
      <xdr:col>6</xdr:col>
      <xdr:colOff>38100</xdr:colOff>
      <xdr:row>33</xdr:row>
      <xdr:rowOff>83185</xdr:rowOff>
    </xdr:to>
    <xdr:sp macro="" textlink="">
      <xdr:nvSpPr>
        <xdr:cNvPr id="81" name="楕円 80"/>
        <xdr:cNvSpPr/>
      </xdr:nvSpPr>
      <xdr:spPr>
        <a:xfrm>
          <a:off x="984250" y="5442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32385</xdr:rowOff>
    </xdr:from>
    <xdr:to>
      <xdr:col>10</xdr:col>
      <xdr:colOff>114300</xdr:colOff>
      <xdr:row>33</xdr:row>
      <xdr:rowOff>66675</xdr:rowOff>
    </xdr:to>
    <xdr:cxnSp macro="">
      <xdr:nvCxnSpPr>
        <xdr:cNvPr id="82" name="直線コネクタ 81"/>
        <xdr:cNvCxnSpPr/>
      </xdr:nvCxnSpPr>
      <xdr:spPr>
        <a:xfrm>
          <a:off x="1028700" y="548703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239144" y="633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4390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4529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51544"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38752</xdr:rowOff>
    </xdr:from>
    <xdr:ext cx="405111" cy="259045"/>
    <xdr:sp macro="" textlink="">
      <xdr:nvSpPr>
        <xdr:cNvPr id="87" name="n_1mainValue【道路】&#10;有形固定資産減価償却率"/>
        <xdr:cNvSpPr txBox="1"/>
      </xdr:nvSpPr>
      <xdr:spPr>
        <a:xfrm>
          <a:off x="3239144" y="532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652</xdr:rowOff>
    </xdr:from>
    <xdr:ext cx="405111" cy="259045"/>
    <xdr:sp macro="" textlink="">
      <xdr:nvSpPr>
        <xdr:cNvPr id="88" name="n_2mainValue【道路】&#10;有形固定資産減価償却率"/>
        <xdr:cNvSpPr txBox="1"/>
      </xdr:nvSpPr>
      <xdr:spPr>
        <a:xfrm>
          <a:off x="2439044" y="529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134002</xdr:rowOff>
    </xdr:from>
    <xdr:ext cx="405111" cy="259045"/>
    <xdr:sp macro="" textlink="">
      <xdr:nvSpPr>
        <xdr:cNvPr id="89" name="n_3mainValue【道路】&#10;有形固定資産減価償却率"/>
        <xdr:cNvSpPr txBox="1"/>
      </xdr:nvSpPr>
      <xdr:spPr>
        <a:xfrm>
          <a:off x="1645294" y="52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99712</xdr:rowOff>
    </xdr:from>
    <xdr:ext cx="405111" cy="259045"/>
    <xdr:sp macro="" textlink="">
      <xdr:nvSpPr>
        <xdr:cNvPr id="90" name="n_4mainValue【道路】&#10;有形固定資産減価償却率"/>
        <xdr:cNvSpPr txBox="1"/>
      </xdr:nvSpPr>
      <xdr:spPr>
        <a:xfrm>
          <a:off x="851544" y="522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429115" y="5510368"/>
          <a:ext cx="0" cy="139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467850" y="69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359900" y="690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467850" y="52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359900" y="5510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9467850" y="646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398000" y="660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636000" y="662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842250" y="6629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029450" y="663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235700" y="66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152035</xdr:rowOff>
    </xdr:from>
    <xdr:to>
      <xdr:col>55</xdr:col>
      <xdr:colOff>50800</xdr:colOff>
      <xdr:row>41</xdr:row>
      <xdr:rowOff>82185</xdr:rowOff>
    </xdr:to>
    <xdr:sp macro="" textlink="">
      <xdr:nvSpPr>
        <xdr:cNvPr id="128" name="楕円 127"/>
        <xdr:cNvSpPr/>
      </xdr:nvSpPr>
      <xdr:spPr>
        <a:xfrm>
          <a:off x="9398000" y="6762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66962</xdr:rowOff>
    </xdr:from>
    <xdr:ext cx="534377" cy="259045"/>
    <xdr:sp macro="" textlink="">
      <xdr:nvSpPr>
        <xdr:cNvPr id="129" name="【道路】&#10;一人当たり延長該当値テキスト"/>
        <xdr:cNvSpPr txBox="1"/>
      </xdr:nvSpPr>
      <xdr:spPr>
        <a:xfrm>
          <a:off x="9467850" y="66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154038</xdr:rowOff>
    </xdr:from>
    <xdr:to>
      <xdr:col>50</xdr:col>
      <xdr:colOff>165100</xdr:colOff>
      <xdr:row>41</xdr:row>
      <xdr:rowOff>84188</xdr:rowOff>
    </xdr:to>
    <xdr:sp macro="" textlink="">
      <xdr:nvSpPr>
        <xdr:cNvPr id="130" name="楕円 129"/>
        <xdr:cNvSpPr/>
      </xdr:nvSpPr>
      <xdr:spPr>
        <a:xfrm>
          <a:off x="8636000" y="6764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31385</xdr:rowOff>
    </xdr:from>
    <xdr:to>
      <xdr:col>55</xdr:col>
      <xdr:colOff>0</xdr:colOff>
      <xdr:row>41</xdr:row>
      <xdr:rowOff>33388</xdr:rowOff>
    </xdr:to>
    <xdr:cxnSp macro="">
      <xdr:nvCxnSpPr>
        <xdr:cNvPr id="131" name="直線コネクタ 130"/>
        <xdr:cNvCxnSpPr/>
      </xdr:nvCxnSpPr>
      <xdr:spPr>
        <a:xfrm flipV="1">
          <a:off x="8686800" y="6806835"/>
          <a:ext cx="74295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155674</xdr:rowOff>
    </xdr:from>
    <xdr:to>
      <xdr:col>46</xdr:col>
      <xdr:colOff>38100</xdr:colOff>
      <xdr:row>41</xdr:row>
      <xdr:rowOff>85824</xdr:rowOff>
    </xdr:to>
    <xdr:sp macro="" textlink="">
      <xdr:nvSpPr>
        <xdr:cNvPr id="132" name="楕円 131"/>
        <xdr:cNvSpPr/>
      </xdr:nvSpPr>
      <xdr:spPr>
        <a:xfrm>
          <a:off x="7842250" y="6766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33388</xdr:rowOff>
    </xdr:from>
    <xdr:to>
      <xdr:col>50</xdr:col>
      <xdr:colOff>114300</xdr:colOff>
      <xdr:row>41</xdr:row>
      <xdr:rowOff>35024</xdr:rowOff>
    </xdr:to>
    <xdr:cxnSp macro="">
      <xdr:nvCxnSpPr>
        <xdr:cNvPr id="133" name="直線コネクタ 132"/>
        <xdr:cNvCxnSpPr/>
      </xdr:nvCxnSpPr>
      <xdr:spPr>
        <a:xfrm flipV="1">
          <a:off x="7886700" y="6808838"/>
          <a:ext cx="8001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157613</xdr:rowOff>
    </xdr:from>
    <xdr:to>
      <xdr:col>41</xdr:col>
      <xdr:colOff>101600</xdr:colOff>
      <xdr:row>41</xdr:row>
      <xdr:rowOff>87763</xdr:rowOff>
    </xdr:to>
    <xdr:sp macro="" textlink="">
      <xdr:nvSpPr>
        <xdr:cNvPr id="134" name="楕円 133"/>
        <xdr:cNvSpPr/>
      </xdr:nvSpPr>
      <xdr:spPr>
        <a:xfrm>
          <a:off x="7029450" y="6767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35024</xdr:rowOff>
    </xdr:from>
    <xdr:to>
      <xdr:col>45</xdr:col>
      <xdr:colOff>177800</xdr:colOff>
      <xdr:row>41</xdr:row>
      <xdr:rowOff>36963</xdr:rowOff>
    </xdr:to>
    <xdr:cxnSp macro="">
      <xdr:nvCxnSpPr>
        <xdr:cNvPr id="135" name="直線コネクタ 134"/>
        <xdr:cNvCxnSpPr/>
      </xdr:nvCxnSpPr>
      <xdr:spPr>
        <a:xfrm flipV="1">
          <a:off x="7080250" y="6810474"/>
          <a:ext cx="80645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159469</xdr:rowOff>
    </xdr:from>
    <xdr:to>
      <xdr:col>36</xdr:col>
      <xdr:colOff>165100</xdr:colOff>
      <xdr:row>41</xdr:row>
      <xdr:rowOff>89619</xdr:rowOff>
    </xdr:to>
    <xdr:sp macro="" textlink="">
      <xdr:nvSpPr>
        <xdr:cNvPr id="136" name="楕円 135"/>
        <xdr:cNvSpPr/>
      </xdr:nvSpPr>
      <xdr:spPr>
        <a:xfrm>
          <a:off x="6235700" y="67698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36963</xdr:rowOff>
    </xdr:from>
    <xdr:to>
      <xdr:col>41</xdr:col>
      <xdr:colOff>50800</xdr:colOff>
      <xdr:row>41</xdr:row>
      <xdr:rowOff>38819</xdr:rowOff>
    </xdr:to>
    <xdr:cxnSp macro="">
      <xdr:nvCxnSpPr>
        <xdr:cNvPr id="137" name="直線コネクタ 136"/>
        <xdr:cNvCxnSpPr/>
      </xdr:nvCxnSpPr>
      <xdr:spPr>
        <a:xfrm flipV="1">
          <a:off x="6286500" y="6812413"/>
          <a:ext cx="79375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8425961" y="64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7644911" y="64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6851161" y="64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038361" y="64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75315</xdr:rowOff>
    </xdr:from>
    <xdr:ext cx="534377" cy="259045"/>
    <xdr:sp macro="" textlink="">
      <xdr:nvSpPr>
        <xdr:cNvPr id="142" name="n_1mainValue【道路】&#10;一人当たり延長"/>
        <xdr:cNvSpPr txBox="1"/>
      </xdr:nvSpPr>
      <xdr:spPr>
        <a:xfrm>
          <a:off x="8425961" y="68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76951</xdr:rowOff>
    </xdr:from>
    <xdr:ext cx="534377" cy="259045"/>
    <xdr:sp macro="" textlink="">
      <xdr:nvSpPr>
        <xdr:cNvPr id="143" name="n_2mainValue【道路】&#10;一人当たり延長"/>
        <xdr:cNvSpPr txBox="1"/>
      </xdr:nvSpPr>
      <xdr:spPr>
        <a:xfrm>
          <a:off x="7644911" y="68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78890</xdr:rowOff>
    </xdr:from>
    <xdr:ext cx="534377" cy="259045"/>
    <xdr:sp macro="" textlink="">
      <xdr:nvSpPr>
        <xdr:cNvPr id="144" name="n_3mainValue【道路】&#10;一人当たり延長"/>
        <xdr:cNvSpPr txBox="1"/>
      </xdr:nvSpPr>
      <xdr:spPr>
        <a:xfrm>
          <a:off x="6851161" y="68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80746</xdr:rowOff>
    </xdr:from>
    <xdr:ext cx="534377" cy="259045"/>
    <xdr:sp macro="" textlink="">
      <xdr:nvSpPr>
        <xdr:cNvPr id="145" name="n_4mainValue【道路】&#10;一人当たり延長"/>
        <xdr:cNvSpPr txBox="1"/>
      </xdr:nvSpPr>
      <xdr:spPr>
        <a:xfrm>
          <a:off x="6038361" y="68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177665" y="9181556"/>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216400" y="105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108450" y="10579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216400" y="9912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127500" y="10060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xdr:cNvSpPr/>
      </xdr:nvSpPr>
      <xdr:spPr>
        <a:xfrm>
          <a:off x="4127500" y="10062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88" name="【橋りょう・トンネル】&#10;有形固定資産減価償却率該当値テキスト"/>
        <xdr:cNvSpPr txBox="1"/>
      </xdr:nvSpPr>
      <xdr:spPr>
        <a:xfrm>
          <a:off x="4216400"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89" name="楕円 188"/>
        <xdr:cNvSpPr/>
      </xdr:nvSpPr>
      <xdr:spPr>
        <a:xfrm>
          <a:off x="3384550" y="10036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29391</xdr:rowOff>
    </xdr:to>
    <xdr:cxnSp macro="">
      <xdr:nvCxnSpPr>
        <xdr:cNvPr id="190" name="直線コネクタ 189"/>
        <xdr:cNvCxnSpPr/>
      </xdr:nvCxnSpPr>
      <xdr:spPr>
        <a:xfrm>
          <a:off x="3429000" y="10080716"/>
          <a:ext cx="7493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1" name="楕円 190"/>
        <xdr:cNvSpPr/>
      </xdr:nvSpPr>
      <xdr:spPr>
        <a:xfrm>
          <a:off x="2571750" y="100117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3266</xdr:rowOff>
    </xdr:to>
    <xdr:cxnSp macro="">
      <xdr:nvCxnSpPr>
        <xdr:cNvPr id="192" name="直線コネクタ 191"/>
        <xdr:cNvCxnSpPr/>
      </xdr:nvCxnSpPr>
      <xdr:spPr>
        <a:xfrm>
          <a:off x="2622550" y="10062573"/>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3" name="楕円 192"/>
        <xdr:cNvSpPr/>
      </xdr:nvSpPr>
      <xdr:spPr>
        <a:xfrm>
          <a:off x="1778000" y="9985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150223</xdr:rowOff>
    </xdr:to>
    <xdr:cxnSp macro="">
      <xdr:nvCxnSpPr>
        <xdr:cNvPr id="194" name="直線コネクタ 193"/>
        <xdr:cNvCxnSpPr/>
      </xdr:nvCxnSpPr>
      <xdr:spPr>
        <a:xfrm>
          <a:off x="1828800" y="10036447"/>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5" name="楕円 194"/>
        <xdr:cNvSpPr/>
      </xdr:nvSpPr>
      <xdr:spPr>
        <a:xfrm>
          <a:off x="984250" y="9961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124097</xdr:rowOff>
    </xdr:to>
    <xdr:cxnSp macro="">
      <xdr:nvCxnSpPr>
        <xdr:cNvPr id="196" name="直線コネクタ 195"/>
        <xdr:cNvCxnSpPr/>
      </xdr:nvCxnSpPr>
      <xdr:spPr>
        <a:xfrm>
          <a:off x="1028700" y="10011954"/>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239144" y="98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43904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452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515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1" name="n_1mainValue【橋りょう・トンネル】&#10;有形固定資産減価償却率"/>
        <xdr:cNvSpPr txBox="1"/>
      </xdr:nvSpPr>
      <xdr:spPr>
        <a:xfrm>
          <a:off x="3239144" y="1012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2" name="n_2mainValue【橋りょう・トンネル】&#10;有形固定資産減価償却率"/>
        <xdr:cNvSpPr txBox="1"/>
      </xdr:nvSpPr>
      <xdr:spPr>
        <a:xfrm>
          <a:off x="2439044" y="979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mainValue【橋りょう・トンネル】&#10;有形固定資産減価償却率"/>
        <xdr:cNvSpPr txBox="1"/>
      </xdr:nvSpPr>
      <xdr:spPr>
        <a:xfrm>
          <a:off x="1645294" y="97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4" name="n_4mainValue【橋りょう・トンネル】&#10;有形固定資産減価償却率"/>
        <xdr:cNvSpPr txBox="1"/>
      </xdr:nvSpPr>
      <xdr:spPr>
        <a:xfrm>
          <a:off x="851544" y="97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429115" y="9411802"/>
          <a:ext cx="0" cy="122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467850" y="106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359900" y="10640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467850" y="9193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359900" y="9411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9467850" y="102995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398000" y="10321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636000" y="10333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842250" y="10333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029450" y="10336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235700" y="10340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109052</xdr:rowOff>
    </xdr:from>
    <xdr:to>
      <xdr:col>55</xdr:col>
      <xdr:colOff>50800</xdr:colOff>
      <xdr:row>57</xdr:row>
      <xdr:rowOff>39202</xdr:rowOff>
    </xdr:to>
    <xdr:sp macro="" textlink="">
      <xdr:nvSpPr>
        <xdr:cNvPr id="244" name="楕円 243"/>
        <xdr:cNvSpPr/>
      </xdr:nvSpPr>
      <xdr:spPr>
        <a:xfrm>
          <a:off x="9398000" y="9361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62079</xdr:rowOff>
    </xdr:from>
    <xdr:ext cx="690189" cy="259045"/>
    <xdr:sp macro="" textlink="">
      <xdr:nvSpPr>
        <xdr:cNvPr id="245" name="【橋りょう・トンネル】&#10;一人当たり有形固定資産（償却資産）額該当値テキスト"/>
        <xdr:cNvSpPr txBox="1"/>
      </xdr:nvSpPr>
      <xdr:spPr>
        <a:xfrm>
          <a:off x="9467850" y="9314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134358</xdr:rowOff>
    </xdr:from>
    <xdr:to>
      <xdr:col>50</xdr:col>
      <xdr:colOff>165100</xdr:colOff>
      <xdr:row>57</xdr:row>
      <xdr:rowOff>64508</xdr:rowOff>
    </xdr:to>
    <xdr:sp macro="" textlink="">
      <xdr:nvSpPr>
        <xdr:cNvPr id="246" name="楕円 245"/>
        <xdr:cNvSpPr/>
      </xdr:nvSpPr>
      <xdr:spPr>
        <a:xfrm>
          <a:off x="8636000" y="9386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159852</xdr:rowOff>
    </xdr:from>
    <xdr:to>
      <xdr:col>55</xdr:col>
      <xdr:colOff>0</xdr:colOff>
      <xdr:row>57</xdr:row>
      <xdr:rowOff>13708</xdr:rowOff>
    </xdr:to>
    <xdr:cxnSp macro="">
      <xdr:nvCxnSpPr>
        <xdr:cNvPr id="247" name="直線コネクタ 246"/>
        <xdr:cNvCxnSpPr/>
      </xdr:nvCxnSpPr>
      <xdr:spPr>
        <a:xfrm flipV="1">
          <a:off x="8686800" y="9411802"/>
          <a:ext cx="74295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155046</xdr:rowOff>
    </xdr:from>
    <xdr:to>
      <xdr:col>46</xdr:col>
      <xdr:colOff>38100</xdr:colOff>
      <xdr:row>57</xdr:row>
      <xdr:rowOff>85196</xdr:rowOff>
    </xdr:to>
    <xdr:sp macro="" textlink="">
      <xdr:nvSpPr>
        <xdr:cNvPr id="248" name="楕円 247"/>
        <xdr:cNvSpPr/>
      </xdr:nvSpPr>
      <xdr:spPr>
        <a:xfrm>
          <a:off x="7842250" y="9406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13708</xdr:rowOff>
    </xdr:from>
    <xdr:to>
      <xdr:col>50</xdr:col>
      <xdr:colOff>114300</xdr:colOff>
      <xdr:row>57</xdr:row>
      <xdr:rowOff>34396</xdr:rowOff>
    </xdr:to>
    <xdr:cxnSp macro="">
      <xdr:nvCxnSpPr>
        <xdr:cNvPr id="249" name="直線コネクタ 248"/>
        <xdr:cNvCxnSpPr/>
      </xdr:nvCxnSpPr>
      <xdr:spPr>
        <a:xfrm flipV="1">
          <a:off x="7886700" y="9430758"/>
          <a:ext cx="8001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8093</xdr:rowOff>
    </xdr:from>
    <xdr:to>
      <xdr:col>41</xdr:col>
      <xdr:colOff>101600</xdr:colOff>
      <xdr:row>57</xdr:row>
      <xdr:rowOff>109693</xdr:rowOff>
    </xdr:to>
    <xdr:sp macro="" textlink="">
      <xdr:nvSpPr>
        <xdr:cNvPr id="250" name="楕円 249"/>
        <xdr:cNvSpPr/>
      </xdr:nvSpPr>
      <xdr:spPr>
        <a:xfrm>
          <a:off x="7029450" y="94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34396</xdr:rowOff>
    </xdr:from>
    <xdr:to>
      <xdr:col>45</xdr:col>
      <xdr:colOff>177800</xdr:colOff>
      <xdr:row>57</xdr:row>
      <xdr:rowOff>58893</xdr:rowOff>
    </xdr:to>
    <xdr:cxnSp macro="">
      <xdr:nvCxnSpPr>
        <xdr:cNvPr id="251" name="直線コネクタ 250"/>
        <xdr:cNvCxnSpPr/>
      </xdr:nvCxnSpPr>
      <xdr:spPr>
        <a:xfrm flipV="1">
          <a:off x="7080250" y="9451446"/>
          <a:ext cx="80645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32856</xdr:rowOff>
    </xdr:from>
    <xdr:to>
      <xdr:col>36</xdr:col>
      <xdr:colOff>165100</xdr:colOff>
      <xdr:row>57</xdr:row>
      <xdr:rowOff>134456</xdr:rowOff>
    </xdr:to>
    <xdr:sp macro="" textlink="">
      <xdr:nvSpPr>
        <xdr:cNvPr id="252" name="楕円 251"/>
        <xdr:cNvSpPr/>
      </xdr:nvSpPr>
      <xdr:spPr>
        <a:xfrm>
          <a:off x="6235700" y="94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58893</xdr:rowOff>
    </xdr:from>
    <xdr:to>
      <xdr:col>41</xdr:col>
      <xdr:colOff>50800</xdr:colOff>
      <xdr:row>57</xdr:row>
      <xdr:rowOff>83656</xdr:rowOff>
    </xdr:to>
    <xdr:cxnSp macro="">
      <xdr:nvCxnSpPr>
        <xdr:cNvPr id="253" name="直線コネクタ 252"/>
        <xdr:cNvCxnSpPr/>
      </xdr:nvCxnSpPr>
      <xdr:spPr>
        <a:xfrm flipV="1">
          <a:off x="6286500" y="9475943"/>
          <a:ext cx="79375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8399995" y="1042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7612595" y="104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6818845" y="1042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006045" y="1042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81035</xdr:rowOff>
    </xdr:from>
    <xdr:ext cx="690189" cy="259045"/>
    <xdr:sp macro="" textlink="">
      <xdr:nvSpPr>
        <xdr:cNvPr id="258" name="n_1mainValue【橋りょう・トンネル】&#10;一人当たり有形固定資産（償却資産）額"/>
        <xdr:cNvSpPr txBox="1"/>
      </xdr:nvSpPr>
      <xdr:spPr>
        <a:xfrm>
          <a:off x="8367105" y="9167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101723</xdr:rowOff>
    </xdr:from>
    <xdr:ext cx="690189" cy="259045"/>
    <xdr:sp macro="" textlink="">
      <xdr:nvSpPr>
        <xdr:cNvPr id="259" name="n_2mainValue【橋りょう・トンネル】&#10;一人当たり有形固定資産（償却資産）額"/>
        <xdr:cNvSpPr txBox="1"/>
      </xdr:nvSpPr>
      <xdr:spPr>
        <a:xfrm>
          <a:off x="7567005" y="9188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126220</xdr:rowOff>
    </xdr:from>
    <xdr:ext cx="690189" cy="259045"/>
    <xdr:sp macro="" textlink="">
      <xdr:nvSpPr>
        <xdr:cNvPr id="260" name="n_3mainValue【橋りょう・トンネル】&#10;一人当たり有形固定資産（償却資産）額"/>
        <xdr:cNvSpPr txBox="1"/>
      </xdr:nvSpPr>
      <xdr:spPr>
        <a:xfrm>
          <a:off x="6773255" y="92130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150983</xdr:rowOff>
    </xdr:from>
    <xdr:ext cx="690189" cy="259045"/>
    <xdr:sp macro="" textlink="">
      <xdr:nvSpPr>
        <xdr:cNvPr id="261" name="n_4mainValue【橋りょう・トンネル】&#10;一人当たり有形固定資産（償却資産）額"/>
        <xdr:cNvSpPr txBox="1"/>
      </xdr:nvSpPr>
      <xdr:spPr>
        <a:xfrm>
          <a:off x="5979505" y="9237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177665" y="12937489"/>
          <a:ext cx="0" cy="13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21640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1084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216400" y="1354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12750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302" name="楕円 301"/>
        <xdr:cNvSpPr/>
      </xdr:nvSpPr>
      <xdr:spPr>
        <a:xfrm>
          <a:off x="41275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303" name="【公営住宅】&#10;有形固定資産減価償却率該当値テキスト"/>
        <xdr:cNvSpPr txBox="1"/>
      </xdr:nvSpPr>
      <xdr:spPr>
        <a:xfrm>
          <a:off x="4216400" y="1371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304" name="楕円 303"/>
        <xdr:cNvSpPr/>
      </xdr:nvSpPr>
      <xdr:spPr>
        <a:xfrm>
          <a:off x="3384550" y="13705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81914</xdr:rowOff>
    </xdr:to>
    <xdr:cxnSp macro="">
      <xdr:nvCxnSpPr>
        <xdr:cNvPr id="305" name="直線コネクタ 304"/>
        <xdr:cNvCxnSpPr/>
      </xdr:nvCxnSpPr>
      <xdr:spPr>
        <a:xfrm>
          <a:off x="3429000" y="13749655"/>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06" name="楕円 305"/>
        <xdr:cNvSpPr/>
      </xdr:nvSpPr>
      <xdr:spPr>
        <a:xfrm>
          <a:off x="2571750" y="136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40005</xdr:rowOff>
    </xdr:to>
    <xdr:cxnSp macro="">
      <xdr:nvCxnSpPr>
        <xdr:cNvPr id="307" name="直線コネクタ 306"/>
        <xdr:cNvCxnSpPr/>
      </xdr:nvCxnSpPr>
      <xdr:spPr>
        <a:xfrm>
          <a:off x="2622550" y="1370965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08" name="楕円 307"/>
        <xdr:cNvSpPr/>
      </xdr:nvSpPr>
      <xdr:spPr>
        <a:xfrm>
          <a:off x="17780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0</xdr:rowOff>
    </xdr:to>
    <xdr:cxnSp macro="">
      <xdr:nvCxnSpPr>
        <xdr:cNvPr id="309" name="直線コネクタ 308"/>
        <xdr:cNvCxnSpPr/>
      </xdr:nvCxnSpPr>
      <xdr:spPr>
        <a:xfrm>
          <a:off x="1828800" y="13674089"/>
          <a:ext cx="7937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0" name="楕円 309"/>
        <xdr:cNvSpPr/>
      </xdr:nvSpPr>
      <xdr:spPr>
        <a:xfrm>
          <a:off x="984250" y="13604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82</xdr:row>
      <xdr:rowOff>129539</xdr:rowOff>
    </xdr:to>
    <xdr:cxnSp macro="">
      <xdr:nvCxnSpPr>
        <xdr:cNvPr id="311" name="直線コネクタ 310"/>
        <xdr:cNvCxnSpPr/>
      </xdr:nvCxnSpPr>
      <xdr:spPr>
        <a:xfrm>
          <a:off x="1028700" y="13655039"/>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239144"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64529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8515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316" name="n_1mainValue【公営住宅】&#10;有形固定資産減価償却率"/>
        <xdr:cNvSpPr txBox="1"/>
      </xdr:nvSpPr>
      <xdr:spPr>
        <a:xfrm>
          <a:off x="3239144" y="1379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7" name="n_2mainValue【公営住宅】&#10;有形固定資産減価償却率"/>
        <xdr:cNvSpPr txBox="1"/>
      </xdr:nvSpPr>
      <xdr:spPr>
        <a:xfrm>
          <a:off x="243904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mainValue【公営住宅】&#10;有形固定資産減価償却率"/>
        <xdr:cNvSpPr txBox="1"/>
      </xdr:nvSpPr>
      <xdr:spPr>
        <a:xfrm>
          <a:off x="164529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9" name="n_4mainValue【公営住宅】&#10;有形固定資産減価償却率"/>
        <xdr:cNvSpPr txBox="1"/>
      </xdr:nvSpPr>
      <xdr:spPr>
        <a:xfrm>
          <a:off x="851544"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429115" y="13114919"/>
          <a:ext cx="0" cy="1124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467850" y="142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359900" y="1423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467850" y="128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359900" y="1311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9467850" y="14118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398000" y="14140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8636000" y="1414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7842250" y="141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029450" y="14141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235700" y="14143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81528</xdr:rowOff>
    </xdr:from>
    <xdr:to>
      <xdr:col>55</xdr:col>
      <xdr:colOff>50800</xdr:colOff>
      <xdr:row>86</xdr:row>
      <xdr:rowOff>11678</xdr:rowOff>
    </xdr:to>
    <xdr:sp macro="" textlink="">
      <xdr:nvSpPr>
        <xdr:cNvPr id="357" name="楕円 356"/>
        <xdr:cNvSpPr/>
      </xdr:nvSpPr>
      <xdr:spPr>
        <a:xfrm>
          <a:off x="9398000" y="14121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40905</xdr:rowOff>
    </xdr:from>
    <xdr:ext cx="469744" cy="259045"/>
    <xdr:sp macro="" textlink="">
      <xdr:nvSpPr>
        <xdr:cNvPr id="358" name="【公営住宅】&#10;一人当たり面積該当値テキスト"/>
        <xdr:cNvSpPr txBox="1"/>
      </xdr:nvSpPr>
      <xdr:spPr>
        <a:xfrm>
          <a:off x="9467850" y="1391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83083</xdr:rowOff>
    </xdr:from>
    <xdr:to>
      <xdr:col>50</xdr:col>
      <xdr:colOff>165100</xdr:colOff>
      <xdr:row>86</xdr:row>
      <xdr:rowOff>13233</xdr:rowOff>
    </xdr:to>
    <xdr:sp macro="" textlink="">
      <xdr:nvSpPr>
        <xdr:cNvPr id="359" name="楕円 358"/>
        <xdr:cNvSpPr/>
      </xdr:nvSpPr>
      <xdr:spPr>
        <a:xfrm>
          <a:off x="8636000" y="14122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132328</xdr:rowOff>
    </xdr:from>
    <xdr:to>
      <xdr:col>55</xdr:col>
      <xdr:colOff>0</xdr:colOff>
      <xdr:row>85</xdr:row>
      <xdr:rowOff>133883</xdr:rowOff>
    </xdr:to>
    <xdr:cxnSp macro="">
      <xdr:nvCxnSpPr>
        <xdr:cNvPr id="360" name="直線コネクタ 359"/>
        <xdr:cNvCxnSpPr/>
      </xdr:nvCxnSpPr>
      <xdr:spPr>
        <a:xfrm flipV="1">
          <a:off x="8686800" y="14172178"/>
          <a:ext cx="74295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84317</xdr:rowOff>
    </xdr:from>
    <xdr:to>
      <xdr:col>46</xdr:col>
      <xdr:colOff>38100</xdr:colOff>
      <xdr:row>86</xdr:row>
      <xdr:rowOff>14467</xdr:rowOff>
    </xdr:to>
    <xdr:sp macro="" textlink="">
      <xdr:nvSpPr>
        <xdr:cNvPr id="361" name="楕円 360"/>
        <xdr:cNvSpPr/>
      </xdr:nvSpPr>
      <xdr:spPr>
        <a:xfrm>
          <a:off x="7842250" y="14124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133883</xdr:rowOff>
    </xdr:from>
    <xdr:to>
      <xdr:col>50</xdr:col>
      <xdr:colOff>114300</xdr:colOff>
      <xdr:row>85</xdr:row>
      <xdr:rowOff>135117</xdr:rowOff>
    </xdr:to>
    <xdr:cxnSp macro="">
      <xdr:nvCxnSpPr>
        <xdr:cNvPr id="362" name="直線コネクタ 361"/>
        <xdr:cNvCxnSpPr/>
      </xdr:nvCxnSpPr>
      <xdr:spPr>
        <a:xfrm flipV="1">
          <a:off x="7886700" y="14173733"/>
          <a:ext cx="8001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85141</xdr:rowOff>
    </xdr:from>
    <xdr:to>
      <xdr:col>41</xdr:col>
      <xdr:colOff>101600</xdr:colOff>
      <xdr:row>86</xdr:row>
      <xdr:rowOff>15291</xdr:rowOff>
    </xdr:to>
    <xdr:sp macro="" textlink="">
      <xdr:nvSpPr>
        <xdr:cNvPr id="363" name="楕円 362"/>
        <xdr:cNvSpPr/>
      </xdr:nvSpPr>
      <xdr:spPr>
        <a:xfrm>
          <a:off x="7029450" y="141249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135117</xdr:rowOff>
    </xdr:from>
    <xdr:to>
      <xdr:col>45</xdr:col>
      <xdr:colOff>177800</xdr:colOff>
      <xdr:row>85</xdr:row>
      <xdr:rowOff>135941</xdr:rowOff>
    </xdr:to>
    <xdr:cxnSp macro="">
      <xdr:nvCxnSpPr>
        <xdr:cNvPr id="364" name="直線コネクタ 363"/>
        <xdr:cNvCxnSpPr/>
      </xdr:nvCxnSpPr>
      <xdr:spPr>
        <a:xfrm flipV="1">
          <a:off x="7080250" y="14174967"/>
          <a:ext cx="80645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86832</xdr:rowOff>
    </xdr:from>
    <xdr:to>
      <xdr:col>36</xdr:col>
      <xdr:colOff>165100</xdr:colOff>
      <xdr:row>86</xdr:row>
      <xdr:rowOff>16982</xdr:rowOff>
    </xdr:to>
    <xdr:sp macro="" textlink="">
      <xdr:nvSpPr>
        <xdr:cNvPr id="365" name="楕円 364"/>
        <xdr:cNvSpPr/>
      </xdr:nvSpPr>
      <xdr:spPr>
        <a:xfrm>
          <a:off x="6235700" y="14126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135941</xdr:rowOff>
    </xdr:from>
    <xdr:to>
      <xdr:col>41</xdr:col>
      <xdr:colOff>50800</xdr:colOff>
      <xdr:row>85</xdr:row>
      <xdr:rowOff>137632</xdr:rowOff>
    </xdr:to>
    <xdr:cxnSp macro="">
      <xdr:nvCxnSpPr>
        <xdr:cNvPr id="366" name="直線コネクタ 365"/>
        <xdr:cNvCxnSpPr/>
      </xdr:nvCxnSpPr>
      <xdr:spPr>
        <a:xfrm flipV="1">
          <a:off x="6286500" y="14175791"/>
          <a:ext cx="79375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8458277" y="142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7677227" y="142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6864427" y="142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070677" y="1422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29760</xdr:rowOff>
    </xdr:from>
    <xdr:ext cx="469744" cy="259045"/>
    <xdr:sp macro="" textlink="">
      <xdr:nvSpPr>
        <xdr:cNvPr id="371" name="n_1mainValue【公営住宅】&#10;一人当たり面積"/>
        <xdr:cNvSpPr txBox="1"/>
      </xdr:nvSpPr>
      <xdr:spPr>
        <a:xfrm>
          <a:off x="8458277" y="139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30994</xdr:rowOff>
    </xdr:from>
    <xdr:ext cx="469744" cy="259045"/>
    <xdr:sp macro="" textlink="">
      <xdr:nvSpPr>
        <xdr:cNvPr id="372" name="n_2mainValue【公営住宅】&#10;一人当たり面積"/>
        <xdr:cNvSpPr txBox="1"/>
      </xdr:nvSpPr>
      <xdr:spPr>
        <a:xfrm>
          <a:off x="7677227" y="1390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31818</xdr:rowOff>
    </xdr:from>
    <xdr:ext cx="469744" cy="259045"/>
    <xdr:sp macro="" textlink="">
      <xdr:nvSpPr>
        <xdr:cNvPr id="373" name="n_3mainValue【公営住宅】&#10;一人当たり面積"/>
        <xdr:cNvSpPr txBox="1"/>
      </xdr:nvSpPr>
      <xdr:spPr>
        <a:xfrm>
          <a:off x="6864427" y="1390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33509</xdr:rowOff>
    </xdr:from>
    <xdr:ext cx="469744" cy="259045"/>
    <xdr:sp macro="" textlink="">
      <xdr:nvSpPr>
        <xdr:cNvPr id="374" name="n_4mainValue【公営住宅】&#10;一人当たり面積"/>
        <xdr:cNvSpPr txBox="1"/>
      </xdr:nvSpPr>
      <xdr:spPr>
        <a:xfrm>
          <a:off x="6070677" y="139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4738350" y="6002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4649450" y="6144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388745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3093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2299950" y="615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148715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0" name="楕円 429"/>
        <xdr:cNvSpPr/>
      </xdr:nvSpPr>
      <xdr:spPr>
        <a:xfrm>
          <a:off x="14649450"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31" name="【認定こども園・幼稚園・保育所】&#10;有形固定資産減価償却率該当値テキスト"/>
        <xdr:cNvSpPr txBox="1"/>
      </xdr:nvSpPr>
      <xdr:spPr>
        <a:xfrm>
          <a:off x="1473835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32" name="楕円 431"/>
        <xdr:cNvSpPr/>
      </xdr:nvSpPr>
      <xdr:spPr>
        <a:xfrm>
          <a:off x="138874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133350</xdr:rowOff>
    </xdr:to>
    <xdr:cxnSp macro="">
      <xdr:nvCxnSpPr>
        <xdr:cNvPr id="433" name="直線コネクタ 432"/>
        <xdr:cNvCxnSpPr/>
      </xdr:nvCxnSpPr>
      <xdr:spPr>
        <a:xfrm>
          <a:off x="13938250" y="63715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0</xdr:rowOff>
    </xdr:from>
    <xdr:to>
      <xdr:col>76</xdr:col>
      <xdr:colOff>165100</xdr:colOff>
      <xdr:row>38</xdr:row>
      <xdr:rowOff>101600</xdr:rowOff>
    </xdr:to>
    <xdr:sp macro="" textlink="">
      <xdr:nvSpPr>
        <xdr:cNvPr id="434" name="楕円 433"/>
        <xdr:cNvSpPr/>
      </xdr:nvSpPr>
      <xdr:spPr>
        <a:xfrm>
          <a:off x="13093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50800</xdr:rowOff>
    </xdr:from>
    <xdr:to>
      <xdr:col>81</xdr:col>
      <xdr:colOff>50800</xdr:colOff>
      <xdr:row>38</xdr:row>
      <xdr:rowOff>91440</xdr:rowOff>
    </xdr:to>
    <xdr:cxnSp macro="">
      <xdr:nvCxnSpPr>
        <xdr:cNvPr id="435" name="直線コネクタ 434"/>
        <xdr:cNvCxnSpPr/>
      </xdr:nvCxnSpPr>
      <xdr:spPr>
        <a:xfrm>
          <a:off x="13144500" y="6330950"/>
          <a:ext cx="79375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36" name="楕円 435"/>
        <xdr:cNvSpPr/>
      </xdr:nvSpPr>
      <xdr:spPr>
        <a:xfrm>
          <a:off x="122999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50800</xdr:rowOff>
    </xdr:to>
    <xdr:cxnSp macro="">
      <xdr:nvCxnSpPr>
        <xdr:cNvPr id="437" name="直線コネクタ 436"/>
        <xdr:cNvCxnSpPr/>
      </xdr:nvCxnSpPr>
      <xdr:spPr>
        <a:xfrm>
          <a:off x="12344400" y="6287770"/>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86360</xdr:rowOff>
    </xdr:from>
    <xdr:to>
      <xdr:col>67</xdr:col>
      <xdr:colOff>101600</xdr:colOff>
      <xdr:row>38</xdr:row>
      <xdr:rowOff>16510</xdr:rowOff>
    </xdr:to>
    <xdr:sp macro="" textlink="">
      <xdr:nvSpPr>
        <xdr:cNvPr id="438" name="楕円 437"/>
        <xdr:cNvSpPr/>
      </xdr:nvSpPr>
      <xdr:spPr>
        <a:xfrm>
          <a:off x="11487150" y="6201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38</xdr:row>
      <xdr:rowOff>7620</xdr:rowOff>
    </xdr:to>
    <xdr:cxnSp macro="">
      <xdr:nvCxnSpPr>
        <xdr:cNvPr id="439" name="直線コネクタ 438"/>
        <xdr:cNvCxnSpPr/>
      </xdr:nvCxnSpPr>
      <xdr:spPr>
        <a:xfrm>
          <a:off x="11537950" y="625221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374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296099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2167244"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13544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444" name="n_1mainValue【認定こども園・幼稚園・保育所】&#10;有形固定資産減価償却率"/>
        <xdr:cNvSpPr txBox="1"/>
      </xdr:nvSpPr>
      <xdr:spPr>
        <a:xfrm>
          <a:off x="13742044"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92727</xdr:rowOff>
    </xdr:from>
    <xdr:ext cx="405111" cy="259045"/>
    <xdr:sp macro="" textlink="">
      <xdr:nvSpPr>
        <xdr:cNvPr id="445" name="n_2mainValue【認定こども園・幼稚園・保育所】&#10;有形固定資産減価償却率"/>
        <xdr:cNvSpPr txBox="1"/>
      </xdr:nvSpPr>
      <xdr:spPr>
        <a:xfrm>
          <a:off x="1296099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46" name="n_3mainValue【認定こども園・幼稚園・保育所】&#10;有形固定資産減価償却率"/>
        <xdr:cNvSpPr txBox="1"/>
      </xdr:nvSpPr>
      <xdr:spPr>
        <a:xfrm>
          <a:off x="12167244" y="632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447" name="n_4mainValue【認定こども園・幼稚園・保育所】&#10;有形固定資産減価償却率"/>
        <xdr:cNvSpPr txBox="1"/>
      </xdr:nvSpPr>
      <xdr:spPr>
        <a:xfrm>
          <a:off x="113544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19951064" y="5613146"/>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199898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198818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19989800"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19881850" y="561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19989800" y="6409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1990090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19157950" y="64455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18345150" y="645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75514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67576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xdr:rowOff>
    </xdr:from>
    <xdr:to>
      <xdr:col>116</xdr:col>
      <xdr:colOff>114300</xdr:colOff>
      <xdr:row>36</xdr:row>
      <xdr:rowOff>113284</xdr:rowOff>
    </xdr:to>
    <xdr:sp macro="" textlink="">
      <xdr:nvSpPr>
        <xdr:cNvPr id="485" name="楕円 484"/>
        <xdr:cNvSpPr/>
      </xdr:nvSpPr>
      <xdr:spPr>
        <a:xfrm>
          <a:off x="199009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34561</xdr:rowOff>
    </xdr:from>
    <xdr:ext cx="469744" cy="259045"/>
    <xdr:sp macro="" textlink="">
      <xdr:nvSpPr>
        <xdr:cNvPr id="486" name="【認定こども園・幼稚園・保育所】&#10;一人当たり面積該当値テキスト"/>
        <xdr:cNvSpPr txBox="1"/>
      </xdr:nvSpPr>
      <xdr:spPr>
        <a:xfrm>
          <a:off x="19989800" y="581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29972</xdr:rowOff>
    </xdr:from>
    <xdr:to>
      <xdr:col>112</xdr:col>
      <xdr:colOff>38100</xdr:colOff>
      <xdr:row>36</xdr:row>
      <xdr:rowOff>131572</xdr:rowOff>
    </xdr:to>
    <xdr:sp macro="" textlink="">
      <xdr:nvSpPr>
        <xdr:cNvPr id="487" name="楕円 486"/>
        <xdr:cNvSpPr/>
      </xdr:nvSpPr>
      <xdr:spPr>
        <a:xfrm>
          <a:off x="19157950" y="597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62484</xdr:rowOff>
    </xdr:from>
    <xdr:to>
      <xdr:col>116</xdr:col>
      <xdr:colOff>63500</xdr:colOff>
      <xdr:row>36</xdr:row>
      <xdr:rowOff>80772</xdr:rowOff>
    </xdr:to>
    <xdr:cxnSp macro="">
      <xdr:nvCxnSpPr>
        <xdr:cNvPr id="488" name="直線コネクタ 487"/>
        <xdr:cNvCxnSpPr/>
      </xdr:nvCxnSpPr>
      <xdr:spPr>
        <a:xfrm flipV="1">
          <a:off x="19202400" y="6012434"/>
          <a:ext cx="7493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43688</xdr:rowOff>
    </xdr:from>
    <xdr:to>
      <xdr:col>107</xdr:col>
      <xdr:colOff>101600</xdr:colOff>
      <xdr:row>36</xdr:row>
      <xdr:rowOff>145288</xdr:rowOff>
    </xdr:to>
    <xdr:sp macro="" textlink="">
      <xdr:nvSpPr>
        <xdr:cNvPr id="489" name="楕円 488"/>
        <xdr:cNvSpPr/>
      </xdr:nvSpPr>
      <xdr:spPr>
        <a:xfrm>
          <a:off x="1834515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80772</xdr:rowOff>
    </xdr:from>
    <xdr:to>
      <xdr:col>111</xdr:col>
      <xdr:colOff>177800</xdr:colOff>
      <xdr:row>36</xdr:row>
      <xdr:rowOff>94488</xdr:rowOff>
    </xdr:to>
    <xdr:cxnSp macro="">
      <xdr:nvCxnSpPr>
        <xdr:cNvPr id="490" name="直線コネクタ 489"/>
        <xdr:cNvCxnSpPr/>
      </xdr:nvCxnSpPr>
      <xdr:spPr>
        <a:xfrm flipV="1">
          <a:off x="18395950" y="6030722"/>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61976</xdr:rowOff>
    </xdr:from>
    <xdr:to>
      <xdr:col>102</xdr:col>
      <xdr:colOff>165100</xdr:colOff>
      <xdr:row>36</xdr:row>
      <xdr:rowOff>163576</xdr:rowOff>
    </xdr:to>
    <xdr:sp macro="" textlink="">
      <xdr:nvSpPr>
        <xdr:cNvPr id="491" name="楕円 490"/>
        <xdr:cNvSpPr/>
      </xdr:nvSpPr>
      <xdr:spPr>
        <a:xfrm>
          <a:off x="175514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94488</xdr:rowOff>
    </xdr:from>
    <xdr:to>
      <xdr:col>107</xdr:col>
      <xdr:colOff>50800</xdr:colOff>
      <xdr:row>36</xdr:row>
      <xdr:rowOff>112776</xdr:rowOff>
    </xdr:to>
    <xdr:cxnSp macro="">
      <xdr:nvCxnSpPr>
        <xdr:cNvPr id="492" name="直線コネクタ 491"/>
        <xdr:cNvCxnSpPr/>
      </xdr:nvCxnSpPr>
      <xdr:spPr>
        <a:xfrm flipV="1">
          <a:off x="17602200" y="6044438"/>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77978</xdr:rowOff>
    </xdr:from>
    <xdr:to>
      <xdr:col>98</xdr:col>
      <xdr:colOff>38100</xdr:colOff>
      <xdr:row>37</xdr:row>
      <xdr:rowOff>8128</xdr:rowOff>
    </xdr:to>
    <xdr:sp macro="" textlink="">
      <xdr:nvSpPr>
        <xdr:cNvPr id="493" name="楕円 492"/>
        <xdr:cNvSpPr/>
      </xdr:nvSpPr>
      <xdr:spPr>
        <a:xfrm>
          <a:off x="16757650" y="6027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112776</xdr:rowOff>
    </xdr:from>
    <xdr:to>
      <xdr:col>102</xdr:col>
      <xdr:colOff>114300</xdr:colOff>
      <xdr:row>36</xdr:row>
      <xdr:rowOff>128778</xdr:rowOff>
    </xdr:to>
    <xdr:cxnSp macro="">
      <xdr:nvCxnSpPr>
        <xdr:cNvPr id="494" name="直線コネクタ 493"/>
        <xdr:cNvCxnSpPr/>
      </xdr:nvCxnSpPr>
      <xdr:spPr>
        <a:xfrm flipV="1">
          <a:off x="16802100" y="6062726"/>
          <a:ext cx="8001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18980227"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18180127" y="65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738637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65926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148099</xdr:rowOff>
    </xdr:from>
    <xdr:ext cx="469744" cy="259045"/>
    <xdr:sp macro="" textlink="">
      <xdr:nvSpPr>
        <xdr:cNvPr id="499" name="n_1mainValue【認定こども園・幼稚園・保育所】&#10;一人当たり面積"/>
        <xdr:cNvSpPr txBox="1"/>
      </xdr:nvSpPr>
      <xdr:spPr>
        <a:xfrm>
          <a:off x="18980227" y="57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161815</xdr:rowOff>
    </xdr:from>
    <xdr:ext cx="469744" cy="259045"/>
    <xdr:sp macro="" textlink="">
      <xdr:nvSpPr>
        <xdr:cNvPr id="500" name="n_2mainValue【認定こども園・幼稚園・保育所】&#10;一人当たり面積"/>
        <xdr:cNvSpPr txBox="1"/>
      </xdr:nvSpPr>
      <xdr:spPr>
        <a:xfrm>
          <a:off x="18180127" y="578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8653</xdr:rowOff>
    </xdr:from>
    <xdr:ext cx="469744" cy="259045"/>
    <xdr:sp macro="" textlink="">
      <xdr:nvSpPr>
        <xdr:cNvPr id="501" name="n_3mainValue【認定こども園・幼稚園・保育所】&#10;一人当たり面積"/>
        <xdr:cNvSpPr txBox="1"/>
      </xdr:nvSpPr>
      <xdr:spPr>
        <a:xfrm>
          <a:off x="17386377" y="57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24655</xdr:rowOff>
    </xdr:from>
    <xdr:ext cx="469744" cy="259045"/>
    <xdr:sp macro="" textlink="">
      <xdr:nvSpPr>
        <xdr:cNvPr id="502" name="n_4mainValue【認定こども園・幼稚園・保育所】&#10;一人当たり面積"/>
        <xdr:cNvSpPr txBox="1"/>
      </xdr:nvSpPr>
      <xdr:spPr>
        <a:xfrm>
          <a:off x="16592627" y="58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4699614" y="9123426"/>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4738350" y="1031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4611350" y="10308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4738350" y="891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4611350" y="912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4738350" y="9556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4649450" y="9698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38874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3093700" y="967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2299950" y="9657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14871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138938</xdr:rowOff>
    </xdr:from>
    <xdr:to>
      <xdr:col>85</xdr:col>
      <xdr:colOff>177800</xdr:colOff>
      <xdr:row>59</xdr:row>
      <xdr:rowOff>69088</xdr:rowOff>
    </xdr:to>
    <xdr:sp macro="" textlink="">
      <xdr:nvSpPr>
        <xdr:cNvPr id="541" name="楕円 540"/>
        <xdr:cNvSpPr/>
      </xdr:nvSpPr>
      <xdr:spPr>
        <a:xfrm>
          <a:off x="14649450" y="97210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117365</xdr:rowOff>
    </xdr:from>
    <xdr:ext cx="405111" cy="259045"/>
    <xdr:sp macro="" textlink="">
      <xdr:nvSpPr>
        <xdr:cNvPr id="542" name="【学校施設】&#10;有形固定資産減価償却率該当値テキスト"/>
        <xdr:cNvSpPr txBox="1"/>
      </xdr:nvSpPr>
      <xdr:spPr>
        <a:xfrm>
          <a:off x="14738350" y="969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43" name="楕円 542"/>
        <xdr:cNvSpPr/>
      </xdr:nvSpPr>
      <xdr:spPr>
        <a:xfrm>
          <a:off x="13887450" y="9673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18288</xdr:rowOff>
    </xdr:to>
    <xdr:cxnSp macro="">
      <xdr:nvCxnSpPr>
        <xdr:cNvPr id="544" name="直線コネクタ 543"/>
        <xdr:cNvCxnSpPr/>
      </xdr:nvCxnSpPr>
      <xdr:spPr>
        <a:xfrm>
          <a:off x="13938250" y="9723882"/>
          <a:ext cx="762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42926</xdr:rowOff>
    </xdr:from>
    <xdr:to>
      <xdr:col>76</xdr:col>
      <xdr:colOff>165100</xdr:colOff>
      <xdr:row>58</xdr:row>
      <xdr:rowOff>144526</xdr:rowOff>
    </xdr:to>
    <xdr:sp macro="" textlink="">
      <xdr:nvSpPr>
        <xdr:cNvPr id="545" name="楕円 544"/>
        <xdr:cNvSpPr/>
      </xdr:nvSpPr>
      <xdr:spPr>
        <a:xfrm>
          <a:off x="13093700" y="96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141732</xdr:rowOff>
    </xdr:to>
    <xdr:cxnSp macro="">
      <xdr:nvCxnSpPr>
        <xdr:cNvPr id="546" name="直線コネクタ 545"/>
        <xdr:cNvCxnSpPr/>
      </xdr:nvCxnSpPr>
      <xdr:spPr>
        <a:xfrm>
          <a:off x="13144500" y="967587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164084</xdr:rowOff>
    </xdr:from>
    <xdr:to>
      <xdr:col>72</xdr:col>
      <xdr:colOff>38100</xdr:colOff>
      <xdr:row>58</xdr:row>
      <xdr:rowOff>94234</xdr:rowOff>
    </xdr:to>
    <xdr:sp macro="" textlink="">
      <xdr:nvSpPr>
        <xdr:cNvPr id="547" name="楕円 546"/>
        <xdr:cNvSpPr/>
      </xdr:nvSpPr>
      <xdr:spPr>
        <a:xfrm>
          <a:off x="12299950" y="9581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93726</xdr:rowOff>
    </xdr:to>
    <xdr:cxnSp macro="">
      <xdr:nvCxnSpPr>
        <xdr:cNvPr id="548" name="直線コネクタ 547"/>
        <xdr:cNvCxnSpPr/>
      </xdr:nvCxnSpPr>
      <xdr:spPr>
        <a:xfrm>
          <a:off x="12344400" y="9625584"/>
          <a:ext cx="8001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111506</xdr:rowOff>
    </xdr:from>
    <xdr:to>
      <xdr:col>67</xdr:col>
      <xdr:colOff>101600</xdr:colOff>
      <xdr:row>58</xdr:row>
      <xdr:rowOff>41656</xdr:rowOff>
    </xdr:to>
    <xdr:sp macro="" textlink="">
      <xdr:nvSpPr>
        <xdr:cNvPr id="549" name="楕円 548"/>
        <xdr:cNvSpPr/>
      </xdr:nvSpPr>
      <xdr:spPr>
        <a:xfrm>
          <a:off x="11487150" y="9528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162306</xdr:rowOff>
    </xdr:from>
    <xdr:to>
      <xdr:col>71</xdr:col>
      <xdr:colOff>177800</xdr:colOff>
      <xdr:row>58</xdr:row>
      <xdr:rowOff>43434</xdr:rowOff>
    </xdr:to>
    <xdr:cxnSp macro="">
      <xdr:nvCxnSpPr>
        <xdr:cNvPr id="550" name="直線コネクタ 549"/>
        <xdr:cNvCxnSpPr/>
      </xdr:nvCxnSpPr>
      <xdr:spPr>
        <a:xfrm>
          <a:off x="11537950" y="9579356"/>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2960994" y="975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216724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13544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55" name="n_1mainValue【学校施設】&#10;有形固定資産減価償却率"/>
        <xdr:cNvSpPr txBox="1"/>
      </xdr:nvSpPr>
      <xdr:spPr>
        <a:xfrm>
          <a:off x="13742044" y="94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556" name="n_2mainValue【学校施設】&#10;有形固定資産減価償却率"/>
        <xdr:cNvSpPr txBox="1"/>
      </xdr:nvSpPr>
      <xdr:spPr>
        <a:xfrm>
          <a:off x="12960994"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110761</xdr:rowOff>
    </xdr:from>
    <xdr:ext cx="405111" cy="259045"/>
    <xdr:sp macro="" textlink="">
      <xdr:nvSpPr>
        <xdr:cNvPr id="557" name="n_3mainValue【学校施設】&#10;有形固定資産減価償却率"/>
        <xdr:cNvSpPr txBox="1"/>
      </xdr:nvSpPr>
      <xdr:spPr>
        <a:xfrm>
          <a:off x="12167244"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58183</xdr:rowOff>
    </xdr:from>
    <xdr:ext cx="405111" cy="259045"/>
    <xdr:sp macro="" textlink="">
      <xdr:nvSpPr>
        <xdr:cNvPr id="558" name="n_4mainValue【学校施設】&#10;有形固定資産減価償却率"/>
        <xdr:cNvSpPr txBox="1"/>
      </xdr:nvSpPr>
      <xdr:spPr>
        <a:xfrm>
          <a:off x="11354444" y="931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19951064" y="9211437"/>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19989800"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19881850" y="10529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19989800" y="89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19881850" y="9211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xdr:cNvSpPr txBox="1"/>
      </xdr:nvSpPr>
      <xdr:spPr>
        <a:xfrm>
          <a:off x="19989800" y="1025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19900900" y="102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19157950" y="10287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18345150" y="102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7551400" y="102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6757650" y="1027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157880</xdr:rowOff>
    </xdr:from>
    <xdr:to>
      <xdr:col>116</xdr:col>
      <xdr:colOff>114300</xdr:colOff>
      <xdr:row>62</xdr:row>
      <xdr:rowOff>88030</xdr:rowOff>
    </xdr:to>
    <xdr:sp macro="" textlink="">
      <xdr:nvSpPr>
        <xdr:cNvPr id="600" name="楕円 599"/>
        <xdr:cNvSpPr/>
      </xdr:nvSpPr>
      <xdr:spPr>
        <a:xfrm>
          <a:off x="19900900" y="10235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9307</xdr:rowOff>
    </xdr:from>
    <xdr:ext cx="469744" cy="259045"/>
    <xdr:sp macro="" textlink="">
      <xdr:nvSpPr>
        <xdr:cNvPr id="601" name="【学校施設】&#10;一人当たり面積該当値テキスト"/>
        <xdr:cNvSpPr txBox="1"/>
      </xdr:nvSpPr>
      <xdr:spPr>
        <a:xfrm>
          <a:off x="19989800" y="100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166533</xdr:rowOff>
    </xdr:from>
    <xdr:to>
      <xdr:col>112</xdr:col>
      <xdr:colOff>38100</xdr:colOff>
      <xdr:row>62</xdr:row>
      <xdr:rowOff>96683</xdr:rowOff>
    </xdr:to>
    <xdr:sp macro="" textlink="">
      <xdr:nvSpPr>
        <xdr:cNvPr id="602" name="楕円 601"/>
        <xdr:cNvSpPr/>
      </xdr:nvSpPr>
      <xdr:spPr>
        <a:xfrm>
          <a:off x="19157950" y="102439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37230</xdr:rowOff>
    </xdr:from>
    <xdr:to>
      <xdr:col>116</xdr:col>
      <xdr:colOff>63500</xdr:colOff>
      <xdr:row>62</xdr:row>
      <xdr:rowOff>45883</xdr:rowOff>
    </xdr:to>
    <xdr:cxnSp macro="">
      <xdr:nvCxnSpPr>
        <xdr:cNvPr id="603" name="直線コネクタ 602"/>
        <xdr:cNvCxnSpPr/>
      </xdr:nvCxnSpPr>
      <xdr:spPr>
        <a:xfrm flipV="1">
          <a:off x="19202400" y="10279780"/>
          <a:ext cx="7493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2105</xdr:rowOff>
    </xdr:from>
    <xdr:to>
      <xdr:col>107</xdr:col>
      <xdr:colOff>101600</xdr:colOff>
      <xdr:row>62</xdr:row>
      <xdr:rowOff>103705</xdr:rowOff>
    </xdr:to>
    <xdr:sp macro="" textlink="">
      <xdr:nvSpPr>
        <xdr:cNvPr id="604" name="楕円 603"/>
        <xdr:cNvSpPr/>
      </xdr:nvSpPr>
      <xdr:spPr>
        <a:xfrm>
          <a:off x="18345150" y="102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45883</xdr:rowOff>
    </xdr:from>
    <xdr:to>
      <xdr:col>111</xdr:col>
      <xdr:colOff>177800</xdr:colOff>
      <xdr:row>62</xdr:row>
      <xdr:rowOff>52905</xdr:rowOff>
    </xdr:to>
    <xdr:cxnSp macro="">
      <xdr:nvCxnSpPr>
        <xdr:cNvPr id="605" name="直線コネクタ 604"/>
        <xdr:cNvCxnSpPr/>
      </xdr:nvCxnSpPr>
      <xdr:spPr>
        <a:xfrm flipV="1">
          <a:off x="18395950" y="10288433"/>
          <a:ext cx="80645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10432</xdr:rowOff>
    </xdr:from>
    <xdr:to>
      <xdr:col>102</xdr:col>
      <xdr:colOff>165100</xdr:colOff>
      <xdr:row>62</xdr:row>
      <xdr:rowOff>112032</xdr:rowOff>
    </xdr:to>
    <xdr:sp macro="" textlink="">
      <xdr:nvSpPr>
        <xdr:cNvPr id="606" name="楕円 605"/>
        <xdr:cNvSpPr/>
      </xdr:nvSpPr>
      <xdr:spPr>
        <a:xfrm>
          <a:off x="175514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52905</xdr:rowOff>
    </xdr:from>
    <xdr:to>
      <xdr:col>107</xdr:col>
      <xdr:colOff>50800</xdr:colOff>
      <xdr:row>62</xdr:row>
      <xdr:rowOff>61232</xdr:rowOff>
    </xdr:to>
    <xdr:cxnSp macro="">
      <xdr:nvCxnSpPr>
        <xdr:cNvPr id="607" name="直線コネクタ 606"/>
        <xdr:cNvCxnSpPr/>
      </xdr:nvCxnSpPr>
      <xdr:spPr>
        <a:xfrm flipV="1">
          <a:off x="17602200" y="10295455"/>
          <a:ext cx="79375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18270</xdr:rowOff>
    </xdr:from>
    <xdr:to>
      <xdr:col>98</xdr:col>
      <xdr:colOff>38100</xdr:colOff>
      <xdr:row>62</xdr:row>
      <xdr:rowOff>119870</xdr:rowOff>
    </xdr:to>
    <xdr:sp macro="" textlink="">
      <xdr:nvSpPr>
        <xdr:cNvPr id="608" name="楕円 607"/>
        <xdr:cNvSpPr/>
      </xdr:nvSpPr>
      <xdr:spPr>
        <a:xfrm>
          <a:off x="16757650" y="10260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61232</xdr:rowOff>
    </xdr:from>
    <xdr:to>
      <xdr:col>102</xdr:col>
      <xdr:colOff>114300</xdr:colOff>
      <xdr:row>62</xdr:row>
      <xdr:rowOff>69070</xdr:rowOff>
    </xdr:to>
    <xdr:cxnSp macro="">
      <xdr:nvCxnSpPr>
        <xdr:cNvPr id="609" name="直線コネクタ 608"/>
        <xdr:cNvCxnSpPr/>
      </xdr:nvCxnSpPr>
      <xdr:spPr>
        <a:xfrm flipV="1">
          <a:off x="16802100" y="10303782"/>
          <a:ext cx="8001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18980227" y="1038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18180127" y="103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7386377" y="1038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6592627" y="1036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113210</xdr:rowOff>
    </xdr:from>
    <xdr:ext cx="469744" cy="259045"/>
    <xdr:sp macro="" textlink="">
      <xdr:nvSpPr>
        <xdr:cNvPr id="614" name="n_1mainValue【学校施設】&#10;一人当たり面積"/>
        <xdr:cNvSpPr txBox="1"/>
      </xdr:nvSpPr>
      <xdr:spPr>
        <a:xfrm>
          <a:off x="18980227" y="1002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120232</xdr:rowOff>
    </xdr:from>
    <xdr:ext cx="469744" cy="259045"/>
    <xdr:sp macro="" textlink="">
      <xdr:nvSpPr>
        <xdr:cNvPr id="615" name="n_2mainValue【学校施設】&#10;一人当たり面積"/>
        <xdr:cNvSpPr txBox="1"/>
      </xdr:nvSpPr>
      <xdr:spPr>
        <a:xfrm>
          <a:off x="18180127" y="1003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128559</xdr:rowOff>
    </xdr:from>
    <xdr:ext cx="469744" cy="259045"/>
    <xdr:sp macro="" textlink="">
      <xdr:nvSpPr>
        <xdr:cNvPr id="616" name="n_3mainValue【学校施設】&#10;一人当たり面積"/>
        <xdr:cNvSpPr txBox="1"/>
      </xdr:nvSpPr>
      <xdr:spPr>
        <a:xfrm>
          <a:off x="17386377" y="100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136397</xdr:rowOff>
    </xdr:from>
    <xdr:ext cx="469744" cy="259045"/>
    <xdr:sp macro="" textlink="">
      <xdr:nvSpPr>
        <xdr:cNvPr id="617" name="n_4mainValue【学校施設】&#10;一人当たり面積"/>
        <xdr:cNvSpPr txBox="1"/>
      </xdr:nvSpPr>
      <xdr:spPr>
        <a:xfrm>
          <a:off x="16592627" y="100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有形固定資産減価償却率が類似団体と比べて低く、一人当たりの延長は類似団体と比べて短いことから、これまで積極的に道路の改良等を進めてきたものの整備延長は類似団体との比較では短いことになります。また、橋りよう・トンネルにおける一人当たり有形固定資産額が類似団体内で最も大きくなっていることで橋りょう・トンネル等の構造物が数多く整備されていることになります。</a:t>
          </a:r>
          <a:endParaRPr lang="ja-JP" altLang="ja-JP" sz="1400">
            <a:effectLst/>
          </a:endParaRPr>
        </a:p>
        <a:p>
          <a:r>
            <a:rPr kumimoji="1" lang="ja-JP" altLang="ja-JP" sz="1100">
              <a:solidFill>
                <a:schemeClr val="dk1"/>
              </a:solidFill>
              <a:effectLst/>
              <a:latin typeface="+mn-lt"/>
              <a:ea typeface="+mn-ea"/>
              <a:cs typeface="+mn-cs"/>
            </a:rPr>
            <a:t>・公共住宅では建て替えを必要とする住宅や今後修繕などの更新時期を迎える住宅を多く抱えている状況であるため、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年度に策定した住宅等長寿命化計画にある公営住宅の将来必要管理戸数や長寿命化のための事業実施方針等により、効果的・効率的な住宅管理を行ないます。</a:t>
          </a:r>
          <a:endParaRPr lang="ja-JP" altLang="ja-JP" sz="1400">
            <a:effectLst/>
          </a:endParaRPr>
        </a:p>
        <a:p>
          <a:r>
            <a:rPr kumimoji="1" lang="ja-JP" altLang="ja-JP" sz="1100">
              <a:solidFill>
                <a:schemeClr val="dk1"/>
              </a:solidFill>
              <a:effectLst/>
              <a:latin typeface="+mn-lt"/>
              <a:ea typeface="+mn-ea"/>
              <a:cs typeface="+mn-cs"/>
            </a:rPr>
            <a:t>・認定こども園・幼稚園・保育所の施設の一人当たり面積については、子育て環境の整備に積極的に取り組んでいることから、認定こども園・幼稚園・保育所施設で類似団体と比較して面積が大きくなっています。なお、人口の減少により、毎年各施設の一人当たりの面積が微増しています。</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・学校施設については、有形固定資産減価償却率及び一人当たり面積ともほぼ類似団体の平均値を推移しています。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177665" y="549002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2164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1084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216400" y="6099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127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xdr:cNvSpPr/>
      </xdr:nvSpPr>
      <xdr:spPr>
        <a:xfrm>
          <a:off x="412750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xdr:cNvSpPr txBox="1"/>
      </xdr:nvSpPr>
      <xdr:spPr>
        <a:xfrm>
          <a:off x="4216400"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6" name="楕円 75"/>
        <xdr:cNvSpPr/>
      </xdr:nvSpPr>
      <xdr:spPr>
        <a:xfrm>
          <a:off x="3384550" y="5983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121920</xdr:rowOff>
    </xdr:to>
    <xdr:cxnSp macro="">
      <xdr:nvCxnSpPr>
        <xdr:cNvPr id="77" name="直線コネクタ 76"/>
        <xdr:cNvCxnSpPr/>
      </xdr:nvCxnSpPr>
      <xdr:spPr>
        <a:xfrm>
          <a:off x="3429000" y="6034314"/>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165826</xdr:rowOff>
    </xdr:from>
    <xdr:to>
      <xdr:col>15</xdr:col>
      <xdr:colOff>101600</xdr:colOff>
      <xdr:row>36</xdr:row>
      <xdr:rowOff>95976</xdr:rowOff>
    </xdr:to>
    <xdr:sp macro="" textlink="">
      <xdr:nvSpPr>
        <xdr:cNvPr id="78" name="楕円 77"/>
        <xdr:cNvSpPr/>
      </xdr:nvSpPr>
      <xdr:spPr>
        <a:xfrm>
          <a:off x="2571750" y="595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45176</xdr:rowOff>
    </xdr:from>
    <xdr:to>
      <xdr:col>19</xdr:col>
      <xdr:colOff>177800</xdr:colOff>
      <xdr:row>36</xdr:row>
      <xdr:rowOff>84364</xdr:rowOff>
    </xdr:to>
    <xdr:cxnSp macro="">
      <xdr:nvCxnSpPr>
        <xdr:cNvPr id="79" name="直線コネクタ 78"/>
        <xdr:cNvCxnSpPr/>
      </xdr:nvCxnSpPr>
      <xdr:spPr>
        <a:xfrm>
          <a:off x="2622550" y="5995126"/>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80" name="楕円 79"/>
        <xdr:cNvSpPr/>
      </xdr:nvSpPr>
      <xdr:spPr>
        <a:xfrm>
          <a:off x="1778000" y="5913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45176</xdr:rowOff>
    </xdr:to>
    <xdr:cxnSp macro="">
      <xdr:nvCxnSpPr>
        <xdr:cNvPr id="81" name="直線コネクタ 80"/>
        <xdr:cNvCxnSpPr/>
      </xdr:nvCxnSpPr>
      <xdr:spPr>
        <a:xfrm>
          <a:off x="1828800" y="5957570"/>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89081</xdr:rowOff>
    </xdr:from>
    <xdr:to>
      <xdr:col>6</xdr:col>
      <xdr:colOff>38100</xdr:colOff>
      <xdr:row>36</xdr:row>
      <xdr:rowOff>19231</xdr:rowOff>
    </xdr:to>
    <xdr:sp macro="" textlink="">
      <xdr:nvSpPr>
        <xdr:cNvPr id="82" name="楕円 81"/>
        <xdr:cNvSpPr/>
      </xdr:nvSpPr>
      <xdr:spPr>
        <a:xfrm>
          <a:off x="984250" y="58739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139881</xdr:rowOff>
    </xdr:from>
    <xdr:to>
      <xdr:col>10</xdr:col>
      <xdr:colOff>114300</xdr:colOff>
      <xdr:row>36</xdr:row>
      <xdr:rowOff>7620</xdr:rowOff>
    </xdr:to>
    <xdr:cxnSp macro="">
      <xdr:nvCxnSpPr>
        <xdr:cNvPr id="83" name="直線コネクタ 82"/>
        <xdr:cNvCxnSpPr/>
      </xdr:nvCxnSpPr>
      <xdr:spPr>
        <a:xfrm>
          <a:off x="1028700" y="5924731"/>
          <a:ext cx="8001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2391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439044"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64529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8515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88" name="n_1mainValue【図書館】&#10;有形固定資産減価償却率"/>
        <xdr:cNvSpPr txBox="1"/>
      </xdr:nvSpPr>
      <xdr:spPr>
        <a:xfrm>
          <a:off x="3239144" y="57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112503</xdr:rowOff>
    </xdr:from>
    <xdr:ext cx="405111" cy="259045"/>
    <xdr:sp macro="" textlink="">
      <xdr:nvSpPr>
        <xdr:cNvPr id="89" name="n_2mainValue【図書館】&#10;有形固定資産減価償却率"/>
        <xdr:cNvSpPr txBox="1"/>
      </xdr:nvSpPr>
      <xdr:spPr>
        <a:xfrm>
          <a:off x="24390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90" name="n_3mainValue【図書館】&#10;有形固定資産減価償却率"/>
        <xdr:cNvSpPr txBox="1"/>
      </xdr:nvSpPr>
      <xdr:spPr>
        <a:xfrm>
          <a:off x="16452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35758</xdr:rowOff>
    </xdr:from>
    <xdr:ext cx="405111" cy="259045"/>
    <xdr:sp macro="" textlink="">
      <xdr:nvSpPr>
        <xdr:cNvPr id="91" name="n_4mainValue【図書館】&#10;有形固定資産減価償却率"/>
        <xdr:cNvSpPr txBox="1"/>
      </xdr:nvSpPr>
      <xdr:spPr>
        <a:xfrm>
          <a:off x="851544"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429115" y="5665470"/>
          <a:ext cx="0" cy="1278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46785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35990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467850"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359900" y="566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467850" y="653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398000" y="6677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636000" y="6685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842250" y="6689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029450" y="6696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2357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xdr:cNvSpPr/>
      </xdr:nvSpPr>
      <xdr:spPr>
        <a:xfrm>
          <a:off x="9398000" y="6835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xdr:cNvSpPr txBox="1"/>
      </xdr:nvSpPr>
      <xdr:spPr>
        <a:xfrm>
          <a:off x="9467850" y="67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xdr:cNvSpPr/>
      </xdr:nvSpPr>
      <xdr:spPr>
        <a:xfrm>
          <a:off x="8636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xdr:cNvCxnSpPr/>
      </xdr:nvCxnSpPr>
      <xdr:spPr>
        <a:xfrm>
          <a:off x="8686800" y="68859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xdr:cNvSpPr/>
      </xdr:nvSpPr>
      <xdr:spPr>
        <a:xfrm>
          <a:off x="7842250" y="6838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114300</xdr:rowOff>
    </xdr:to>
    <xdr:cxnSp macro="">
      <xdr:nvCxnSpPr>
        <xdr:cNvPr id="136" name="直線コネクタ 135"/>
        <xdr:cNvCxnSpPr/>
      </xdr:nvCxnSpPr>
      <xdr:spPr>
        <a:xfrm flipV="1">
          <a:off x="7886700" y="688594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xdr:cNvSpPr/>
      </xdr:nvSpPr>
      <xdr:spPr>
        <a:xfrm>
          <a:off x="702945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114300</xdr:rowOff>
    </xdr:to>
    <xdr:cxnSp macro="">
      <xdr:nvCxnSpPr>
        <xdr:cNvPr id="138" name="直線コネクタ 137"/>
        <xdr:cNvCxnSpPr/>
      </xdr:nvCxnSpPr>
      <xdr:spPr>
        <a:xfrm>
          <a:off x="7080250" y="6889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xdr:cNvSpPr/>
      </xdr:nvSpPr>
      <xdr:spPr>
        <a:xfrm>
          <a:off x="6235700" y="6842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118110</xdr:rowOff>
    </xdr:to>
    <xdr:cxnSp macro="">
      <xdr:nvCxnSpPr>
        <xdr:cNvPr id="140" name="直線コネクタ 139"/>
        <xdr:cNvCxnSpPr/>
      </xdr:nvCxnSpPr>
      <xdr:spPr>
        <a:xfrm flipV="1">
          <a:off x="6286500" y="688975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45827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76772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68644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0706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5" name="n_1mainValue【図書館】&#10;一人当たり面積"/>
        <xdr:cNvSpPr txBox="1"/>
      </xdr:nvSpPr>
      <xdr:spPr>
        <a:xfrm>
          <a:off x="8458277"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6" name="n_2mainValue【図書館】&#10;一人当たり面積"/>
        <xdr:cNvSpPr txBox="1"/>
      </xdr:nvSpPr>
      <xdr:spPr>
        <a:xfrm>
          <a:off x="76772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xdr:cNvSpPr txBox="1"/>
      </xdr:nvSpPr>
      <xdr:spPr>
        <a:xfrm>
          <a:off x="6864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xdr:cNvSpPr txBox="1"/>
      </xdr:nvSpPr>
      <xdr:spPr>
        <a:xfrm>
          <a:off x="6070677"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177665" y="9343390"/>
          <a:ext cx="0" cy="135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2164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1084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7175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78000" y="10050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84250" y="1003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xdr:cNvSpPr/>
      </xdr:nvSpPr>
      <xdr:spPr>
        <a:xfrm>
          <a:off x="4127500" y="10152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xdr:cNvSpPr txBox="1"/>
      </xdr:nvSpPr>
      <xdr:spPr>
        <a:xfrm>
          <a:off x="4216400"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xdr:cNvSpPr/>
      </xdr:nvSpPr>
      <xdr:spPr>
        <a:xfrm>
          <a:off x="3384550" y="10116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125730</xdr:rowOff>
    </xdr:to>
    <xdr:cxnSp macro="">
      <xdr:nvCxnSpPr>
        <xdr:cNvPr id="193" name="直線コネクタ 192"/>
        <xdr:cNvCxnSpPr/>
      </xdr:nvCxnSpPr>
      <xdr:spPr>
        <a:xfrm>
          <a:off x="3429000" y="10167257"/>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xdr:cNvSpPr/>
      </xdr:nvSpPr>
      <xdr:spPr>
        <a:xfrm>
          <a:off x="257175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89807</xdr:rowOff>
    </xdr:to>
    <xdr:cxnSp macro="">
      <xdr:nvCxnSpPr>
        <xdr:cNvPr id="195" name="直線コネクタ 194"/>
        <xdr:cNvCxnSpPr/>
      </xdr:nvCxnSpPr>
      <xdr:spPr>
        <a:xfrm>
          <a:off x="2622550" y="10129701"/>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xdr:cNvSpPr/>
      </xdr:nvSpPr>
      <xdr:spPr>
        <a:xfrm>
          <a:off x="1778000" y="10062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52251</xdr:rowOff>
    </xdr:to>
    <xdr:cxnSp macro="">
      <xdr:nvCxnSpPr>
        <xdr:cNvPr id="197" name="直線コネクタ 196"/>
        <xdr:cNvCxnSpPr/>
      </xdr:nvCxnSpPr>
      <xdr:spPr>
        <a:xfrm>
          <a:off x="1828800" y="10106841"/>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92891</xdr:rowOff>
    </xdr:from>
    <xdr:to>
      <xdr:col>6</xdr:col>
      <xdr:colOff>38100</xdr:colOff>
      <xdr:row>63</xdr:row>
      <xdr:rowOff>23041</xdr:rowOff>
    </xdr:to>
    <xdr:sp macro="" textlink="">
      <xdr:nvSpPr>
        <xdr:cNvPr id="198" name="楕円 197"/>
        <xdr:cNvSpPr/>
      </xdr:nvSpPr>
      <xdr:spPr>
        <a:xfrm>
          <a:off x="984250" y="103354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62</xdr:row>
      <xdr:rowOff>143691</xdr:rowOff>
    </xdr:to>
    <xdr:cxnSp macro="">
      <xdr:nvCxnSpPr>
        <xdr:cNvPr id="199" name="直線コネクタ 198"/>
        <xdr:cNvCxnSpPr/>
      </xdr:nvCxnSpPr>
      <xdr:spPr>
        <a:xfrm flipV="1">
          <a:off x="1028700" y="10106841"/>
          <a:ext cx="8001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439044" y="983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645294" y="983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8515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体育館・プール】&#10;有形固定資産減価償却率"/>
        <xdr:cNvSpPr txBox="1"/>
      </xdr:nvSpPr>
      <xdr:spPr>
        <a:xfrm>
          <a:off x="32391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体育館・プール】&#10;有形固定資産減価償却率"/>
        <xdr:cNvSpPr txBox="1"/>
      </xdr:nvSpPr>
      <xdr:spPr>
        <a:xfrm>
          <a:off x="2439044" y="1017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体育館・プール】&#10;有形固定資産減価償却率"/>
        <xdr:cNvSpPr txBox="1"/>
      </xdr:nvSpPr>
      <xdr:spPr>
        <a:xfrm>
          <a:off x="164529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14168</xdr:rowOff>
    </xdr:from>
    <xdr:ext cx="405111" cy="259045"/>
    <xdr:sp macro="" textlink="">
      <xdr:nvSpPr>
        <xdr:cNvPr id="207" name="n_4mainValue【体育館・プール】&#10;有形固定資産減価償却率"/>
        <xdr:cNvSpPr txBox="1"/>
      </xdr:nvSpPr>
      <xdr:spPr>
        <a:xfrm>
          <a:off x="851544" y="10421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429115" y="9378061"/>
          <a:ext cx="0"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467850"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359900" y="1064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467850" y="91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359900" y="9378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9467850" y="1042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398000" y="10449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636000" y="10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842250" y="10472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029450" y="10476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2357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38735</xdr:rowOff>
    </xdr:from>
    <xdr:to>
      <xdr:col>55</xdr:col>
      <xdr:colOff>50800</xdr:colOff>
      <xdr:row>62</xdr:row>
      <xdr:rowOff>140335</xdr:rowOff>
    </xdr:to>
    <xdr:sp macro="" textlink="">
      <xdr:nvSpPr>
        <xdr:cNvPr id="247" name="楕円 246"/>
        <xdr:cNvSpPr/>
      </xdr:nvSpPr>
      <xdr:spPr>
        <a:xfrm>
          <a:off x="9398000" y="10281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61612</xdr:rowOff>
    </xdr:from>
    <xdr:ext cx="469744" cy="259045"/>
    <xdr:sp macro="" textlink="">
      <xdr:nvSpPr>
        <xdr:cNvPr id="248" name="【体育館・プール】&#10;一人当たり面積該当値テキスト"/>
        <xdr:cNvSpPr txBox="1"/>
      </xdr:nvSpPr>
      <xdr:spPr>
        <a:xfrm>
          <a:off x="9467850"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45212</xdr:rowOff>
    </xdr:from>
    <xdr:to>
      <xdr:col>50</xdr:col>
      <xdr:colOff>165100</xdr:colOff>
      <xdr:row>62</xdr:row>
      <xdr:rowOff>146812</xdr:rowOff>
    </xdr:to>
    <xdr:sp macro="" textlink="">
      <xdr:nvSpPr>
        <xdr:cNvPr id="249" name="楕円 248"/>
        <xdr:cNvSpPr/>
      </xdr:nvSpPr>
      <xdr:spPr>
        <a:xfrm>
          <a:off x="8636000" y="10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89535</xdr:rowOff>
    </xdr:from>
    <xdr:to>
      <xdr:col>55</xdr:col>
      <xdr:colOff>0</xdr:colOff>
      <xdr:row>62</xdr:row>
      <xdr:rowOff>96012</xdr:rowOff>
    </xdr:to>
    <xdr:cxnSp macro="">
      <xdr:nvCxnSpPr>
        <xdr:cNvPr id="250" name="直線コネクタ 249"/>
        <xdr:cNvCxnSpPr/>
      </xdr:nvCxnSpPr>
      <xdr:spPr>
        <a:xfrm flipV="1">
          <a:off x="8686800" y="10332085"/>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50165</xdr:rowOff>
    </xdr:from>
    <xdr:to>
      <xdr:col>46</xdr:col>
      <xdr:colOff>38100</xdr:colOff>
      <xdr:row>62</xdr:row>
      <xdr:rowOff>151765</xdr:rowOff>
    </xdr:to>
    <xdr:sp macro="" textlink="">
      <xdr:nvSpPr>
        <xdr:cNvPr id="251" name="楕円 250"/>
        <xdr:cNvSpPr/>
      </xdr:nvSpPr>
      <xdr:spPr>
        <a:xfrm>
          <a:off x="7842250" y="10292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96012</xdr:rowOff>
    </xdr:from>
    <xdr:to>
      <xdr:col>50</xdr:col>
      <xdr:colOff>114300</xdr:colOff>
      <xdr:row>62</xdr:row>
      <xdr:rowOff>100965</xdr:rowOff>
    </xdr:to>
    <xdr:cxnSp macro="">
      <xdr:nvCxnSpPr>
        <xdr:cNvPr id="252" name="直線コネクタ 251"/>
        <xdr:cNvCxnSpPr/>
      </xdr:nvCxnSpPr>
      <xdr:spPr>
        <a:xfrm flipV="1">
          <a:off x="7886700" y="10338562"/>
          <a:ext cx="8001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96266</xdr:rowOff>
    </xdr:from>
    <xdr:to>
      <xdr:col>41</xdr:col>
      <xdr:colOff>101600</xdr:colOff>
      <xdr:row>63</xdr:row>
      <xdr:rowOff>26416</xdr:rowOff>
    </xdr:to>
    <xdr:sp macro="" textlink="">
      <xdr:nvSpPr>
        <xdr:cNvPr id="253" name="楕円 252"/>
        <xdr:cNvSpPr/>
      </xdr:nvSpPr>
      <xdr:spPr>
        <a:xfrm>
          <a:off x="7029450" y="10338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100965</xdr:rowOff>
    </xdr:from>
    <xdr:to>
      <xdr:col>45</xdr:col>
      <xdr:colOff>177800</xdr:colOff>
      <xdr:row>62</xdr:row>
      <xdr:rowOff>147066</xdr:rowOff>
    </xdr:to>
    <xdr:cxnSp macro="">
      <xdr:nvCxnSpPr>
        <xdr:cNvPr id="254" name="直線コネクタ 253"/>
        <xdr:cNvCxnSpPr/>
      </xdr:nvCxnSpPr>
      <xdr:spPr>
        <a:xfrm flipV="1">
          <a:off x="7080250" y="10343515"/>
          <a:ext cx="80645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101600</xdr:rowOff>
    </xdr:from>
    <xdr:to>
      <xdr:col>36</xdr:col>
      <xdr:colOff>165100</xdr:colOff>
      <xdr:row>63</xdr:row>
      <xdr:rowOff>31750</xdr:rowOff>
    </xdr:to>
    <xdr:sp macro="" textlink="">
      <xdr:nvSpPr>
        <xdr:cNvPr id="255" name="楕円 254"/>
        <xdr:cNvSpPr/>
      </xdr:nvSpPr>
      <xdr:spPr>
        <a:xfrm>
          <a:off x="62357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147066</xdr:rowOff>
    </xdr:from>
    <xdr:to>
      <xdr:col>41</xdr:col>
      <xdr:colOff>50800</xdr:colOff>
      <xdr:row>62</xdr:row>
      <xdr:rowOff>152400</xdr:rowOff>
    </xdr:to>
    <xdr:cxnSp macro="">
      <xdr:nvCxnSpPr>
        <xdr:cNvPr id="256" name="直線コネクタ 255"/>
        <xdr:cNvCxnSpPr/>
      </xdr:nvCxnSpPr>
      <xdr:spPr>
        <a:xfrm flipV="1">
          <a:off x="6286500" y="10389616"/>
          <a:ext cx="79375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845827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7677227" y="105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6864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07067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163339</xdr:rowOff>
    </xdr:from>
    <xdr:ext cx="469744" cy="259045"/>
    <xdr:sp macro="" textlink="">
      <xdr:nvSpPr>
        <xdr:cNvPr id="261" name="n_1mainValue【体育館・プール】&#10;一人当たり面積"/>
        <xdr:cNvSpPr txBox="1"/>
      </xdr:nvSpPr>
      <xdr:spPr>
        <a:xfrm>
          <a:off x="8458277" y="100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168292</xdr:rowOff>
    </xdr:from>
    <xdr:ext cx="469744" cy="259045"/>
    <xdr:sp macro="" textlink="">
      <xdr:nvSpPr>
        <xdr:cNvPr id="262" name="n_2mainValue【体育館・プール】&#10;一人当たり面積"/>
        <xdr:cNvSpPr txBox="1"/>
      </xdr:nvSpPr>
      <xdr:spPr>
        <a:xfrm>
          <a:off x="76772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42943</xdr:rowOff>
    </xdr:from>
    <xdr:ext cx="469744" cy="259045"/>
    <xdr:sp macro="" textlink="">
      <xdr:nvSpPr>
        <xdr:cNvPr id="263" name="n_3mainValue【体育館・プール】&#10;一人当たり面積"/>
        <xdr:cNvSpPr txBox="1"/>
      </xdr:nvSpPr>
      <xdr:spPr>
        <a:xfrm>
          <a:off x="6864427" y="101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48277</xdr:rowOff>
    </xdr:from>
    <xdr:ext cx="469744" cy="259045"/>
    <xdr:sp macro="" textlink="">
      <xdr:nvSpPr>
        <xdr:cNvPr id="264" name="n_4mainValue【体育館・プール】&#10;一人当たり面積"/>
        <xdr:cNvSpPr txBox="1"/>
      </xdr:nvSpPr>
      <xdr:spPr>
        <a:xfrm>
          <a:off x="607067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177665" y="12950008"/>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216400" y="12731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108450" y="12950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216400" y="1363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1275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571750" y="136510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778000" y="13626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984250" y="1360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306" name="楕円 305"/>
        <xdr:cNvSpPr/>
      </xdr:nvSpPr>
      <xdr:spPr>
        <a:xfrm>
          <a:off x="4127500" y="133633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307" name="【福祉施設】&#10;有形固定資産減価償却率該当値テキスト"/>
        <xdr:cNvSpPr txBox="1"/>
      </xdr:nvSpPr>
      <xdr:spPr>
        <a:xfrm>
          <a:off x="4216400" y="1321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106499</xdr:rowOff>
    </xdr:from>
    <xdr:to>
      <xdr:col>20</xdr:col>
      <xdr:colOff>38100</xdr:colOff>
      <xdr:row>81</xdr:row>
      <xdr:rowOff>36649</xdr:rowOff>
    </xdr:to>
    <xdr:sp macro="" textlink="">
      <xdr:nvSpPr>
        <xdr:cNvPr id="308" name="楕円 307"/>
        <xdr:cNvSpPr/>
      </xdr:nvSpPr>
      <xdr:spPr>
        <a:xfrm>
          <a:off x="3384550" y="133208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157299</xdr:rowOff>
    </xdr:from>
    <xdr:to>
      <xdr:col>24</xdr:col>
      <xdr:colOff>63500</xdr:colOff>
      <xdr:row>81</xdr:row>
      <xdr:rowOff>28302</xdr:rowOff>
    </xdr:to>
    <xdr:cxnSp macro="">
      <xdr:nvCxnSpPr>
        <xdr:cNvPr id="309" name="直線コネクタ 308"/>
        <xdr:cNvCxnSpPr/>
      </xdr:nvCxnSpPr>
      <xdr:spPr>
        <a:xfrm>
          <a:off x="3429000" y="13371649"/>
          <a:ext cx="7493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310" name="楕円 309"/>
        <xdr:cNvSpPr/>
      </xdr:nvSpPr>
      <xdr:spPr>
        <a:xfrm>
          <a:off x="2571750" y="132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114844</xdr:rowOff>
    </xdr:from>
    <xdr:to>
      <xdr:col>19</xdr:col>
      <xdr:colOff>177800</xdr:colOff>
      <xdr:row>80</xdr:row>
      <xdr:rowOff>157299</xdr:rowOff>
    </xdr:to>
    <xdr:cxnSp macro="">
      <xdr:nvCxnSpPr>
        <xdr:cNvPr id="311" name="直線コネクタ 310"/>
        <xdr:cNvCxnSpPr/>
      </xdr:nvCxnSpPr>
      <xdr:spPr>
        <a:xfrm>
          <a:off x="2622550" y="13329194"/>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23223</xdr:rowOff>
    </xdr:from>
    <xdr:to>
      <xdr:col>10</xdr:col>
      <xdr:colOff>165100</xdr:colOff>
      <xdr:row>80</xdr:row>
      <xdr:rowOff>124823</xdr:rowOff>
    </xdr:to>
    <xdr:sp macro="" textlink="">
      <xdr:nvSpPr>
        <xdr:cNvPr id="312" name="楕円 311"/>
        <xdr:cNvSpPr/>
      </xdr:nvSpPr>
      <xdr:spPr>
        <a:xfrm>
          <a:off x="1778000" y="132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74023</xdr:rowOff>
    </xdr:from>
    <xdr:to>
      <xdr:col>15</xdr:col>
      <xdr:colOff>50800</xdr:colOff>
      <xdr:row>80</xdr:row>
      <xdr:rowOff>114844</xdr:rowOff>
    </xdr:to>
    <xdr:cxnSp macro="">
      <xdr:nvCxnSpPr>
        <xdr:cNvPr id="313" name="直線コネクタ 312"/>
        <xdr:cNvCxnSpPr/>
      </xdr:nvCxnSpPr>
      <xdr:spPr>
        <a:xfrm>
          <a:off x="1828800" y="13288373"/>
          <a:ext cx="7937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152219</xdr:rowOff>
    </xdr:from>
    <xdr:to>
      <xdr:col>6</xdr:col>
      <xdr:colOff>38100</xdr:colOff>
      <xdr:row>80</xdr:row>
      <xdr:rowOff>82369</xdr:rowOff>
    </xdr:to>
    <xdr:sp macro="" textlink="">
      <xdr:nvSpPr>
        <xdr:cNvPr id="314" name="楕円 313"/>
        <xdr:cNvSpPr/>
      </xdr:nvSpPr>
      <xdr:spPr>
        <a:xfrm>
          <a:off x="984250" y="132014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31569</xdr:rowOff>
    </xdr:from>
    <xdr:to>
      <xdr:col>10</xdr:col>
      <xdr:colOff>114300</xdr:colOff>
      <xdr:row>80</xdr:row>
      <xdr:rowOff>74023</xdr:rowOff>
    </xdr:to>
    <xdr:cxnSp macro="">
      <xdr:nvCxnSpPr>
        <xdr:cNvPr id="315" name="直線コネクタ 314"/>
        <xdr:cNvCxnSpPr/>
      </xdr:nvCxnSpPr>
      <xdr:spPr>
        <a:xfrm>
          <a:off x="1028700" y="13245919"/>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239144" y="13711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439044" y="1373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645294" y="1371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851544" y="1369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53176</xdr:rowOff>
    </xdr:from>
    <xdr:ext cx="405111" cy="259045"/>
    <xdr:sp macro="" textlink="">
      <xdr:nvSpPr>
        <xdr:cNvPr id="320" name="n_1mainValue【福祉施設】&#10;有形固定資産減価償却率"/>
        <xdr:cNvSpPr txBox="1"/>
      </xdr:nvSpPr>
      <xdr:spPr>
        <a:xfrm>
          <a:off x="3239144" y="1310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321" name="n_2mainValue【福祉施設】&#10;有形固定資産減価償却率"/>
        <xdr:cNvSpPr txBox="1"/>
      </xdr:nvSpPr>
      <xdr:spPr>
        <a:xfrm>
          <a:off x="2439044" y="1305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141350</xdr:rowOff>
    </xdr:from>
    <xdr:ext cx="405111" cy="259045"/>
    <xdr:sp macro="" textlink="">
      <xdr:nvSpPr>
        <xdr:cNvPr id="322" name="n_3mainValue【福祉施設】&#10;有形固定資産減価償却率"/>
        <xdr:cNvSpPr txBox="1"/>
      </xdr:nvSpPr>
      <xdr:spPr>
        <a:xfrm>
          <a:off x="1645294" y="130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98896</xdr:rowOff>
    </xdr:from>
    <xdr:ext cx="405111" cy="259045"/>
    <xdr:sp macro="" textlink="">
      <xdr:nvSpPr>
        <xdr:cNvPr id="323" name="n_4mainValue【福祉施設】&#10;有形固定資産減価償却率"/>
        <xdr:cNvSpPr txBox="1"/>
      </xdr:nvSpPr>
      <xdr:spPr>
        <a:xfrm>
          <a:off x="851544" y="1298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429115" y="1289024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46785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35990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467850" y="126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359900" y="12890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842250" y="1387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02945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2357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163322</xdr:rowOff>
    </xdr:from>
    <xdr:to>
      <xdr:col>55</xdr:col>
      <xdr:colOff>50800</xdr:colOff>
      <xdr:row>85</xdr:row>
      <xdr:rowOff>93472</xdr:rowOff>
    </xdr:to>
    <xdr:sp macro="" textlink="">
      <xdr:nvSpPr>
        <xdr:cNvPr id="361" name="楕円 360"/>
        <xdr:cNvSpPr/>
      </xdr:nvSpPr>
      <xdr:spPr>
        <a:xfrm>
          <a:off x="9398000" y="14038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141749</xdr:rowOff>
    </xdr:from>
    <xdr:ext cx="469744" cy="259045"/>
    <xdr:sp macro="" textlink="">
      <xdr:nvSpPr>
        <xdr:cNvPr id="362" name="【福祉施設】&#10;一人当たり面積該当値テキスト"/>
        <xdr:cNvSpPr txBox="1"/>
      </xdr:nvSpPr>
      <xdr:spPr>
        <a:xfrm>
          <a:off x="946785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3" name="楕円 362"/>
        <xdr:cNvSpPr/>
      </xdr:nvSpPr>
      <xdr:spPr>
        <a:xfrm>
          <a:off x="8636000" y="14040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44958</xdr:rowOff>
    </xdr:to>
    <xdr:cxnSp macro="">
      <xdr:nvCxnSpPr>
        <xdr:cNvPr id="364" name="直線コネクタ 363"/>
        <xdr:cNvCxnSpPr/>
      </xdr:nvCxnSpPr>
      <xdr:spPr>
        <a:xfrm flipV="1">
          <a:off x="8686800" y="1408252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65" name="楕円 364"/>
        <xdr:cNvSpPr/>
      </xdr:nvSpPr>
      <xdr:spPr>
        <a:xfrm>
          <a:off x="7842250" y="14042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47244</xdr:rowOff>
    </xdr:to>
    <xdr:cxnSp macro="">
      <xdr:nvCxnSpPr>
        <xdr:cNvPr id="366" name="直線コネクタ 365"/>
        <xdr:cNvCxnSpPr/>
      </xdr:nvCxnSpPr>
      <xdr:spPr>
        <a:xfrm flipV="1">
          <a:off x="7886700" y="1408480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67" name="楕円 366"/>
        <xdr:cNvSpPr/>
      </xdr:nvSpPr>
      <xdr:spPr>
        <a:xfrm>
          <a:off x="7029450" y="140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47244</xdr:rowOff>
    </xdr:from>
    <xdr:to>
      <xdr:col>45</xdr:col>
      <xdr:colOff>177800</xdr:colOff>
      <xdr:row>85</xdr:row>
      <xdr:rowOff>51815</xdr:rowOff>
    </xdr:to>
    <xdr:cxnSp macro="">
      <xdr:nvCxnSpPr>
        <xdr:cNvPr id="368" name="直線コネクタ 367"/>
        <xdr:cNvCxnSpPr/>
      </xdr:nvCxnSpPr>
      <xdr:spPr>
        <a:xfrm flipV="1">
          <a:off x="7080250" y="14087094"/>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69" name="楕円 368"/>
        <xdr:cNvSpPr/>
      </xdr:nvSpPr>
      <xdr:spPr>
        <a:xfrm>
          <a:off x="62357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70" name="直線コネクタ 369"/>
        <xdr:cNvCxnSpPr/>
      </xdr:nvCxnSpPr>
      <xdr:spPr>
        <a:xfrm flipV="1">
          <a:off x="6286500" y="14091665"/>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845827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76772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68644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07067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5" name="n_1mainValue【福祉施設】&#10;一人当たり面積"/>
        <xdr:cNvSpPr txBox="1"/>
      </xdr:nvSpPr>
      <xdr:spPr>
        <a:xfrm>
          <a:off x="845827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76" name="n_2mainValue【福祉施設】&#10;一人当たり面積"/>
        <xdr:cNvSpPr txBox="1"/>
      </xdr:nvSpPr>
      <xdr:spPr>
        <a:xfrm>
          <a:off x="7677227" y="141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77" name="n_3mainValue【福祉施設】&#10;一人当たり面積"/>
        <xdr:cNvSpPr txBox="1"/>
      </xdr:nvSpPr>
      <xdr:spPr>
        <a:xfrm>
          <a:off x="6864427" y="1413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78" name="n_4mainValue【福祉施設】&#10;一人当たり面積"/>
        <xdr:cNvSpPr txBox="1"/>
      </xdr:nvSpPr>
      <xdr:spPr>
        <a:xfrm>
          <a:off x="6070677" y="141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177665" y="165843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216400" y="16359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1084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216400" y="171606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127500" y="1730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57175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7780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984250" y="172651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167458</xdr:rowOff>
    </xdr:from>
    <xdr:to>
      <xdr:col>24</xdr:col>
      <xdr:colOff>114300</xdr:colOff>
      <xdr:row>105</xdr:row>
      <xdr:rowOff>97608</xdr:rowOff>
    </xdr:to>
    <xdr:sp macro="" textlink="">
      <xdr:nvSpPr>
        <xdr:cNvPr id="420" name="楕円 419"/>
        <xdr:cNvSpPr/>
      </xdr:nvSpPr>
      <xdr:spPr>
        <a:xfrm>
          <a:off x="4127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145885</xdr:rowOff>
    </xdr:from>
    <xdr:ext cx="405111" cy="259045"/>
    <xdr:sp macro="" textlink="">
      <xdr:nvSpPr>
        <xdr:cNvPr id="421" name="【市民会館】&#10;有形固定資産減価償却率該当値テキスト"/>
        <xdr:cNvSpPr txBox="1"/>
      </xdr:nvSpPr>
      <xdr:spPr>
        <a:xfrm>
          <a:off x="4216400" y="1740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22" name="楕円 421"/>
        <xdr:cNvSpPr/>
      </xdr:nvSpPr>
      <xdr:spPr>
        <a:xfrm>
          <a:off x="3384550" y="1738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46808</xdr:rowOff>
    </xdr:to>
    <xdr:cxnSp macro="">
      <xdr:nvCxnSpPr>
        <xdr:cNvPr id="423" name="直線コネクタ 422"/>
        <xdr:cNvCxnSpPr/>
      </xdr:nvCxnSpPr>
      <xdr:spPr>
        <a:xfrm>
          <a:off x="3429000" y="17438370"/>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24" name="楕円 423"/>
        <xdr:cNvSpPr/>
      </xdr:nvSpPr>
      <xdr:spPr>
        <a:xfrm>
          <a:off x="257175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7620</xdr:rowOff>
    </xdr:to>
    <xdr:cxnSp macro="">
      <xdr:nvCxnSpPr>
        <xdr:cNvPr id="425" name="直線コネクタ 424"/>
        <xdr:cNvCxnSpPr/>
      </xdr:nvCxnSpPr>
      <xdr:spPr>
        <a:xfrm>
          <a:off x="2622550" y="17400814"/>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26" name="楕円 425"/>
        <xdr:cNvSpPr/>
      </xdr:nvSpPr>
      <xdr:spPr>
        <a:xfrm>
          <a:off x="17780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141514</xdr:rowOff>
    </xdr:to>
    <xdr:cxnSp macro="">
      <xdr:nvCxnSpPr>
        <xdr:cNvPr id="427" name="直線コネクタ 426"/>
        <xdr:cNvCxnSpPr/>
      </xdr:nvCxnSpPr>
      <xdr:spPr>
        <a:xfrm>
          <a:off x="1828800" y="17361626"/>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56424</xdr:rowOff>
    </xdr:from>
    <xdr:to>
      <xdr:col>6</xdr:col>
      <xdr:colOff>38100</xdr:colOff>
      <xdr:row>104</xdr:row>
      <xdr:rowOff>158024</xdr:rowOff>
    </xdr:to>
    <xdr:sp macro="" textlink="">
      <xdr:nvSpPr>
        <xdr:cNvPr id="428" name="楕円 427"/>
        <xdr:cNvSpPr/>
      </xdr:nvSpPr>
      <xdr:spPr>
        <a:xfrm>
          <a:off x="984250" y="173157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107224</xdr:rowOff>
    </xdr:to>
    <xdr:cxnSp macro="">
      <xdr:nvCxnSpPr>
        <xdr:cNvPr id="429" name="直線コネクタ 428"/>
        <xdr:cNvCxnSpPr/>
      </xdr:nvCxnSpPr>
      <xdr:spPr>
        <a:xfrm flipV="1">
          <a:off x="1028700" y="17361626"/>
          <a:ext cx="8001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439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64529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8515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434" name="n_1mainValue【市民会館】&#10;有形固定資産減価償却率"/>
        <xdr:cNvSpPr txBox="1"/>
      </xdr:nvSpPr>
      <xdr:spPr>
        <a:xfrm>
          <a:off x="32391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5" name="n_2mainValue【市民会館】&#10;有形固定資産減価償却率"/>
        <xdr:cNvSpPr txBox="1"/>
      </xdr:nvSpPr>
      <xdr:spPr>
        <a:xfrm>
          <a:off x="24390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144253</xdr:rowOff>
    </xdr:from>
    <xdr:ext cx="405111" cy="259045"/>
    <xdr:sp macro="" textlink="">
      <xdr:nvSpPr>
        <xdr:cNvPr id="436" name="n_3mainValue【市民会館】&#10;有形固定資産減価償却率"/>
        <xdr:cNvSpPr txBox="1"/>
      </xdr:nvSpPr>
      <xdr:spPr>
        <a:xfrm>
          <a:off x="1645294"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149151</xdr:rowOff>
    </xdr:from>
    <xdr:ext cx="405111" cy="259045"/>
    <xdr:sp macro="" textlink="">
      <xdr:nvSpPr>
        <xdr:cNvPr id="437" name="n_4mainValue【市民会館】&#10;有形固定資産減価償却率"/>
        <xdr:cNvSpPr txBox="1"/>
      </xdr:nvSpPr>
      <xdr:spPr>
        <a:xfrm>
          <a:off x="851544" y="1740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9429115" y="166077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9467850" y="163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9359900" y="16607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9467850" y="1752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9398000" y="17671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86360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02945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2357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77" name="楕円 476"/>
        <xdr:cNvSpPr/>
      </xdr:nvSpPr>
      <xdr:spPr>
        <a:xfrm>
          <a:off x="9398000" y="17701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78122</xdr:rowOff>
    </xdr:from>
    <xdr:ext cx="469744" cy="259045"/>
    <xdr:sp macro="" textlink="">
      <xdr:nvSpPr>
        <xdr:cNvPr id="478" name="【市民会館】&#10;一人当たり面積該当値テキスト"/>
        <xdr:cNvSpPr txBox="1"/>
      </xdr:nvSpPr>
      <xdr:spPr>
        <a:xfrm>
          <a:off x="9467850"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79" name="楕円 478"/>
        <xdr:cNvSpPr/>
      </xdr:nvSpPr>
      <xdr:spPr>
        <a:xfrm>
          <a:off x="86360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156211</xdr:rowOff>
    </xdr:to>
    <xdr:cxnSp macro="">
      <xdr:nvCxnSpPr>
        <xdr:cNvPr id="480" name="直線コネクタ 479"/>
        <xdr:cNvCxnSpPr/>
      </xdr:nvCxnSpPr>
      <xdr:spPr>
        <a:xfrm flipV="1">
          <a:off x="8686800" y="17752695"/>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81" name="楕円 480"/>
        <xdr:cNvSpPr/>
      </xdr:nvSpPr>
      <xdr:spPr>
        <a:xfrm>
          <a:off x="7842250" y="17713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161925</xdr:rowOff>
    </xdr:to>
    <xdr:cxnSp macro="">
      <xdr:nvCxnSpPr>
        <xdr:cNvPr id="482" name="直線コネクタ 481"/>
        <xdr:cNvCxnSpPr/>
      </xdr:nvCxnSpPr>
      <xdr:spPr>
        <a:xfrm flipV="1">
          <a:off x="7886700" y="17758411"/>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83" name="楕円 482"/>
        <xdr:cNvSpPr/>
      </xdr:nvSpPr>
      <xdr:spPr>
        <a:xfrm>
          <a:off x="702945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161925</xdr:rowOff>
    </xdr:from>
    <xdr:to>
      <xdr:col>45</xdr:col>
      <xdr:colOff>177800</xdr:colOff>
      <xdr:row>106</xdr:row>
      <xdr:rowOff>167639</xdr:rowOff>
    </xdr:to>
    <xdr:cxnSp macro="">
      <xdr:nvCxnSpPr>
        <xdr:cNvPr id="484" name="直線コネクタ 483"/>
        <xdr:cNvCxnSpPr/>
      </xdr:nvCxnSpPr>
      <xdr:spPr>
        <a:xfrm flipV="1">
          <a:off x="7080250" y="17764125"/>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124461</xdr:rowOff>
    </xdr:from>
    <xdr:to>
      <xdr:col>36</xdr:col>
      <xdr:colOff>165100</xdr:colOff>
      <xdr:row>107</xdr:row>
      <xdr:rowOff>54611</xdr:rowOff>
    </xdr:to>
    <xdr:sp macro="" textlink="">
      <xdr:nvSpPr>
        <xdr:cNvPr id="485" name="楕円 484"/>
        <xdr:cNvSpPr/>
      </xdr:nvSpPr>
      <xdr:spPr>
        <a:xfrm>
          <a:off x="6235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3811</xdr:rowOff>
    </xdr:to>
    <xdr:cxnSp macro="">
      <xdr:nvCxnSpPr>
        <xdr:cNvPr id="486" name="直線コネクタ 485"/>
        <xdr:cNvCxnSpPr/>
      </xdr:nvCxnSpPr>
      <xdr:spPr>
        <a:xfrm flipV="1">
          <a:off x="6286500" y="1776983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845827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6772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68644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07067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91" name="n_1mainValue【市民会館】&#10;一人当たり面積"/>
        <xdr:cNvSpPr txBox="1"/>
      </xdr:nvSpPr>
      <xdr:spPr>
        <a:xfrm>
          <a:off x="8458277" y="178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92" name="n_2mainValue【市民会館】&#10;一人当たり面積"/>
        <xdr:cNvSpPr txBox="1"/>
      </xdr:nvSpPr>
      <xdr:spPr>
        <a:xfrm>
          <a:off x="7677227" y="178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93" name="n_3mainValue【市民会館】&#10;一人当たり面積"/>
        <xdr:cNvSpPr txBox="1"/>
      </xdr:nvSpPr>
      <xdr:spPr>
        <a:xfrm>
          <a:off x="686442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45738</xdr:rowOff>
    </xdr:from>
    <xdr:ext cx="469744" cy="259045"/>
    <xdr:sp macro="" textlink="">
      <xdr:nvSpPr>
        <xdr:cNvPr id="494" name="n_4mainValue【市民会館】&#10;一人当たり面積"/>
        <xdr:cNvSpPr txBox="1"/>
      </xdr:nvSpPr>
      <xdr:spPr>
        <a:xfrm>
          <a:off x="607067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4699614" y="5570039"/>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4738350" y="702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4611350" y="7018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4738350" y="535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4611350" y="557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4738350" y="618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4649450" y="63300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2299950" y="6315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148715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536" name="楕円 535"/>
        <xdr:cNvSpPr/>
      </xdr:nvSpPr>
      <xdr:spPr>
        <a:xfrm>
          <a:off x="14649450" y="6566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537" name="【一般廃棄物処理施設】&#10;有形固定資産減価償却率該当値テキスト"/>
        <xdr:cNvSpPr txBox="1"/>
      </xdr:nvSpPr>
      <xdr:spPr>
        <a:xfrm>
          <a:off x="14738350" y="654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538" name="楕円 537"/>
        <xdr:cNvSpPr/>
      </xdr:nvSpPr>
      <xdr:spPr>
        <a:xfrm>
          <a:off x="13887450" y="65865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20683</xdr:rowOff>
    </xdr:to>
    <xdr:cxnSp macro="">
      <xdr:nvCxnSpPr>
        <xdr:cNvPr id="539" name="直線コネクタ 538"/>
        <xdr:cNvCxnSpPr/>
      </xdr:nvCxnSpPr>
      <xdr:spPr>
        <a:xfrm flipV="1">
          <a:off x="13938250" y="6611438"/>
          <a:ext cx="762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36830</xdr:rowOff>
    </xdr:from>
    <xdr:to>
      <xdr:col>76</xdr:col>
      <xdr:colOff>165100</xdr:colOff>
      <xdr:row>40</xdr:row>
      <xdr:rowOff>138430</xdr:rowOff>
    </xdr:to>
    <xdr:sp macro="" textlink="">
      <xdr:nvSpPr>
        <xdr:cNvPr id="540" name="楕円 539"/>
        <xdr:cNvSpPr/>
      </xdr:nvSpPr>
      <xdr:spPr>
        <a:xfrm>
          <a:off x="13093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87630</xdr:rowOff>
    </xdr:to>
    <xdr:cxnSp macro="">
      <xdr:nvCxnSpPr>
        <xdr:cNvPr id="541" name="直線コネクタ 540"/>
        <xdr:cNvCxnSpPr/>
      </xdr:nvCxnSpPr>
      <xdr:spPr>
        <a:xfrm flipV="1">
          <a:off x="13144500" y="6631033"/>
          <a:ext cx="7937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46627</xdr:rowOff>
    </xdr:from>
    <xdr:to>
      <xdr:col>72</xdr:col>
      <xdr:colOff>38100</xdr:colOff>
      <xdr:row>40</xdr:row>
      <xdr:rowOff>148227</xdr:rowOff>
    </xdr:to>
    <xdr:sp macro="" textlink="">
      <xdr:nvSpPr>
        <xdr:cNvPr id="542" name="楕円 541"/>
        <xdr:cNvSpPr/>
      </xdr:nvSpPr>
      <xdr:spPr>
        <a:xfrm>
          <a:off x="12299950" y="66569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87630</xdr:rowOff>
    </xdr:from>
    <xdr:to>
      <xdr:col>76</xdr:col>
      <xdr:colOff>114300</xdr:colOff>
      <xdr:row>40</xdr:row>
      <xdr:rowOff>97427</xdr:rowOff>
    </xdr:to>
    <xdr:cxnSp macro="">
      <xdr:nvCxnSpPr>
        <xdr:cNvPr id="543" name="直線コネクタ 542"/>
        <xdr:cNvCxnSpPr/>
      </xdr:nvCxnSpPr>
      <xdr:spPr>
        <a:xfrm flipV="1">
          <a:off x="12344400" y="6697980"/>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544" name="楕円 543"/>
        <xdr:cNvSpPr/>
      </xdr:nvSpPr>
      <xdr:spPr>
        <a:xfrm>
          <a:off x="114871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97427</xdr:rowOff>
    </xdr:to>
    <xdr:cxnSp macro="">
      <xdr:nvCxnSpPr>
        <xdr:cNvPr id="545" name="直線コネクタ 544"/>
        <xdr:cNvCxnSpPr/>
      </xdr:nvCxnSpPr>
      <xdr:spPr>
        <a:xfrm>
          <a:off x="11537950" y="668655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3742044" y="6117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296099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2167244" y="610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13544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550" name="n_1mainValue【一般廃棄物処理施設】&#10;有形固定資産減価償却率"/>
        <xdr:cNvSpPr txBox="1"/>
      </xdr:nvSpPr>
      <xdr:spPr>
        <a:xfrm>
          <a:off x="13742044" y="667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551" name="n_2mainValue【一般廃棄物処理施設】&#10;有形固定資産減価償却率"/>
        <xdr:cNvSpPr txBox="1"/>
      </xdr:nvSpPr>
      <xdr:spPr>
        <a:xfrm>
          <a:off x="1296099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139354</xdr:rowOff>
    </xdr:from>
    <xdr:ext cx="405111" cy="259045"/>
    <xdr:sp macro="" textlink="">
      <xdr:nvSpPr>
        <xdr:cNvPr id="552" name="n_3mainValue【一般廃棄物処理施設】&#10;有形固定資産減価償却率"/>
        <xdr:cNvSpPr txBox="1"/>
      </xdr:nvSpPr>
      <xdr:spPr>
        <a:xfrm>
          <a:off x="12167244" y="674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553" name="n_4mainValue【一般廃棄物処理施設】&#10;有形固定資産減価償却率"/>
        <xdr:cNvSpPr txBox="1"/>
      </xdr:nvSpPr>
      <xdr:spPr>
        <a:xfrm>
          <a:off x="113544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19951064" y="5466111"/>
          <a:ext cx="0" cy="144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19989800" y="6912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19881850" y="69084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19989800" y="52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19881850" y="5466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19989800" y="63181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19900900" y="633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19157950" y="6356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18345150" y="6368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7551400" y="63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6757650" y="56115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118266</xdr:rowOff>
    </xdr:from>
    <xdr:to>
      <xdr:col>116</xdr:col>
      <xdr:colOff>114300</xdr:colOff>
      <xdr:row>37</xdr:row>
      <xdr:rowOff>48416</xdr:rowOff>
    </xdr:to>
    <xdr:sp macro="" textlink="">
      <xdr:nvSpPr>
        <xdr:cNvPr id="591" name="楕円 590"/>
        <xdr:cNvSpPr/>
      </xdr:nvSpPr>
      <xdr:spPr>
        <a:xfrm>
          <a:off x="19900900" y="6068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141143</xdr:rowOff>
    </xdr:from>
    <xdr:ext cx="599010" cy="259045"/>
    <xdr:sp macro="" textlink="">
      <xdr:nvSpPr>
        <xdr:cNvPr id="592" name="【一般廃棄物処理施設】&#10;一人当たり有形固定資産（償却資産）額該当値テキスト"/>
        <xdr:cNvSpPr txBox="1"/>
      </xdr:nvSpPr>
      <xdr:spPr>
        <a:xfrm>
          <a:off x="19989800" y="592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44200</xdr:rowOff>
    </xdr:from>
    <xdr:to>
      <xdr:col>112</xdr:col>
      <xdr:colOff>38100</xdr:colOff>
      <xdr:row>37</xdr:row>
      <xdr:rowOff>145800</xdr:rowOff>
    </xdr:to>
    <xdr:sp macro="" textlink="">
      <xdr:nvSpPr>
        <xdr:cNvPr id="593" name="楕円 592"/>
        <xdr:cNvSpPr/>
      </xdr:nvSpPr>
      <xdr:spPr>
        <a:xfrm>
          <a:off x="19157950" y="6159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169066</xdr:rowOff>
    </xdr:from>
    <xdr:to>
      <xdr:col>116</xdr:col>
      <xdr:colOff>63500</xdr:colOff>
      <xdr:row>37</xdr:row>
      <xdr:rowOff>95000</xdr:rowOff>
    </xdr:to>
    <xdr:cxnSp macro="">
      <xdr:nvCxnSpPr>
        <xdr:cNvPr id="594" name="直線コネクタ 593"/>
        <xdr:cNvCxnSpPr/>
      </xdr:nvCxnSpPr>
      <xdr:spPr>
        <a:xfrm flipV="1">
          <a:off x="19202400" y="6112666"/>
          <a:ext cx="7493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128686</xdr:rowOff>
    </xdr:from>
    <xdr:to>
      <xdr:col>107</xdr:col>
      <xdr:colOff>101600</xdr:colOff>
      <xdr:row>38</xdr:row>
      <xdr:rowOff>58836</xdr:rowOff>
    </xdr:to>
    <xdr:sp macro="" textlink="">
      <xdr:nvSpPr>
        <xdr:cNvPr id="595" name="楕円 594"/>
        <xdr:cNvSpPr/>
      </xdr:nvSpPr>
      <xdr:spPr>
        <a:xfrm>
          <a:off x="18345150" y="6243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95000</xdr:rowOff>
    </xdr:from>
    <xdr:to>
      <xdr:col>111</xdr:col>
      <xdr:colOff>177800</xdr:colOff>
      <xdr:row>38</xdr:row>
      <xdr:rowOff>8036</xdr:rowOff>
    </xdr:to>
    <xdr:cxnSp macro="">
      <xdr:nvCxnSpPr>
        <xdr:cNvPr id="596" name="直線コネクタ 595"/>
        <xdr:cNvCxnSpPr/>
      </xdr:nvCxnSpPr>
      <xdr:spPr>
        <a:xfrm flipV="1">
          <a:off x="18395950" y="6210050"/>
          <a:ext cx="80645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123506</xdr:rowOff>
    </xdr:from>
    <xdr:to>
      <xdr:col>102</xdr:col>
      <xdr:colOff>165100</xdr:colOff>
      <xdr:row>38</xdr:row>
      <xdr:rowOff>53656</xdr:rowOff>
    </xdr:to>
    <xdr:sp macro="" textlink="">
      <xdr:nvSpPr>
        <xdr:cNvPr id="597" name="楕円 596"/>
        <xdr:cNvSpPr/>
      </xdr:nvSpPr>
      <xdr:spPr>
        <a:xfrm>
          <a:off x="17551400" y="6238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2856</xdr:rowOff>
    </xdr:from>
    <xdr:to>
      <xdr:col>107</xdr:col>
      <xdr:colOff>50800</xdr:colOff>
      <xdr:row>38</xdr:row>
      <xdr:rowOff>8036</xdr:rowOff>
    </xdr:to>
    <xdr:cxnSp macro="">
      <xdr:nvCxnSpPr>
        <xdr:cNvPr id="598" name="直線コネクタ 597"/>
        <xdr:cNvCxnSpPr/>
      </xdr:nvCxnSpPr>
      <xdr:spPr>
        <a:xfrm>
          <a:off x="17602200" y="6283006"/>
          <a:ext cx="79375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166355</xdr:rowOff>
    </xdr:from>
    <xdr:to>
      <xdr:col>98</xdr:col>
      <xdr:colOff>38100</xdr:colOff>
      <xdr:row>38</xdr:row>
      <xdr:rowOff>96505</xdr:rowOff>
    </xdr:to>
    <xdr:sp macro="" textlink="">
      <xdr:nvSpPr>
        <xdr:cNvPr id="599" name="楕円 598"/>
        <xdr:cNvSpPr/>
      </xdr:nvSpPr>
      <xdr:spPr>
        <a:xfrm>
          <a:off x="16757650" y="62814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2856</xdr:rowOff>
    </xdr:from>
    <xdr:to>
      <xdr:col>102</xdr:col>
      <xdr:colOff>114300</xdr:colOff>
      <xdr:row>38</xdr:row>
      <xdr:rowOff>45705</xdr:rowOff>
    </xdr:to>
    <xdr:cxnSp macro="">
      <xdr:nvCxnSpPr>
        <xdr:cNvPr id="600" name="直線コネクタ 599"/>
        <xdr:cNvCxnSpPr/>
      </xdr:nvCxnSpPr>
      <xdr:spPr>
        <a:xfrm flipV="1">
          <a:off x="16802100" y="6283006"/>
          <a:ext cx="800100" cy="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18915595" y="6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18134545" y="64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7321745" y="64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6527995" y="5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162327</xdr:rowOff>
    </xdr:from>
    <xdr:ext cx="599010" cy="259045"/>
    <xdr:sp macro="" textlink="">
      <xdr:nvSpPr>
        <xdr:cNvPr id="605" name="n_1mainValue【一般廃棄物処理施設】&#10;一人当たり有形固定資産（償却資産）額"/>
        <xdr:cNvSpPr txBox="1"/>
      </xdr:nvSpPr>
      <xdr:spPr>
        <a:xfrm>
          <a:off x="18915595" y="594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75363</xdr:rowOff>
    </xdr:from>
    <xdr:ext cx="599010" cy="259045"/>
    <xdr:sp macro="" textlink="">
      <xdr:nvSpPr>
        <xdr:cNvPr id="606" name="n_2mainValue【一般廃棄物処理施設】&#10;一人当たり有形固定資産（償却資産）額"/>
        <xdr:cNvSpPr txBox="1"/>
      </xdr:nvSpPr>
      <xdr:spPr>
        <a:xfrm>
          <a:off x="18134545" y="602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70183</xdr:rowOff>
    </xdr:from>
    <xdr:ext cx="599010" cy="259045"/>
    <xdr:sp macro="" textlink="">
      <xdr:nvSpPr>
        <xdr:cNvPr id="607" name="n_3mainValue【一般廃棄物処理施設】&#10;一人当たり有形固定資産（償却資産）額"/>
        <xdr:cNvSpPr txBox="1"/>
      </xdr:nvSpPr>
      <xdr:spPr>
        <a:xfrm>
          <a:off x="17321745" y="602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87632</xdr:rowOff>
    </xdr:from>
    <xdr:ext cx="599010" cy="259045"/>
    <xdr:sp macro="" textlink="">
      <xdr:nvSpPr>
        <xdr:cNvPr id="608" name="n_4mainValue【一般廃棄物処理施設】&#10;一人当たり有形固定資産（償却資産）額"/>
        <xdr:cNvSpPr txBox="1"/>
      </xdr:nvSpPr>
      <xdr:spPr>
        <a:xfrm>
          <a:off x="16527995" y="636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4699614" y="9328694"/>
          <a:ext cx="0" cy="137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4738350" y="9874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4649450" y="98956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50" name="楕円 649"/>
        <xdr:cNvSpPr/>
      </xdr:nvSpPr>
      <xdr:spPr>
        <a:xfrm>
          <a:off x="14649450" y="98940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169653</xdr:rowOff>
    </xdr:from>
    <xdr:ext cx="405111" cy="259045"/>
    <xdr:sp macro="" textlink="">
      <xdr:nvSpPr>
        <xdr:cNvPr id="651" name="【保健センター・保健所】&#10;有形固定資産減価償却率該当値テキスト"/>
        <xdr:cNvSpPr txBox="1"/>
      </xdr:nvSpPr>
      <xdr:spPr>
        <a:xfrm>
          <a:off x="14738350" y="974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652" name="楕円 651"/>
        <xdr:cNvSpPr/>
      </xdr:nvSpPr>
      <xdr:spPr>
        <a:xfrm>
          <a:off x="13887450" y="9861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26126</xdr:rowOff>
    </xdr:to>
    <xdr:cxnSp macro="">
      <xdr:nvCxnSpPr>
        <xdr:cNvPr id="653" name="直線コネクタ 652"/>
        <xdr:cNvCxnSpPr/>
      </xdr:nvCxnSpPr>
      <xdr:spPr>
        <a:xfrm>
          <a:off x="13938250" y="9912169"/>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83094</xdr:rowOff>
    </xdr:from>
    <xdr:to>
      <xdr:col>76</xdr:col>
      <xdr:colOff>165100</xdr:colOff>
      <xdr:row>60</xdr:row>
      <xdr:rowOff>13244</xdr:rowOff>
    </xdr:to>
    <xdr:sp macro="" textlink="">
      <xdr:nvSpPr>
        <xdr:cNvPr id="654" name="楕円 653"/>
        <xdr:cNvSpPr/>
      </xdr:nvSpPr>
      <xdr:spPr>
        <a:xfrm>
          <a:off x="13093700" y="9830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133894</xdr:rowOff>
    </xdr:from>
    <xdr:to>
      <xdr:col>81</xdr:col>
      <xdr:colOff>50800</xdr:colOff>
      <xdr:row>59</xdr:row>
      <xdr:rowOff>164919</xdr:rowOff>
    </xdr:to>
    <xdr:cxnSp macro="">
      <xdr:nvCxnSpPr>
        <xdr:cNvPr id="655" name="直線コネクタ 654"/>
        <xdr:cNvCxnSpPr/>
      </xdr:nvCxnSpPr>
      <xdr:spPr>
        <a:xfrm>
          <a:off x="13144500" y="988114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656" name="楕円 655"/>
        <xdr:cNvSpPr/>
      </xdr:nvSpPr>
      <xdr:spPr>
        <a:xfrm>
          <a:off x="12299950" y="9796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133894</xdr:rowOff>
    </xdr:to>
    <xdr:cxnSp macro="">
      <xdr:nvCxnSpPr>
        <xdr:cNvPr id="657" name="直線コネクタ 656"/>
        <xdr:cNvCxnSpPr/>
      </xdr:nvCxnSpPr>
      <xdr:spPr>
        <a:xfrm>
          <a:off x="12344400" y="984685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658" name="楕円 657"/>
        <xdr:cNvSpPr/>
      </xdr:nvSpPr>
      <xdr:spPr>
        <a:xfrm>
          <a:off x="11487150" y="97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59</xdr:row>
      <xdr:rowOff>99604</xdr:rowOff>
    </xdr:to>
    <xdr:cxnSp macro="">
      <xdr:nvCxnSpPr>
        <xdr:cNvPr id="659" name="直線コネクタ 658"/>
        <xdr:cNvCxnSpPr/>
      </xdr:nvCxnSpPr>
      <xdr:spPr>
        <a:xfrm>
          <a:off x="11537950" y="981419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374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2167244" y="990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1354444" y="986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60796</xdr:rowOff>
    </xdr:from>
    <xdr:ext cx="405111" cy="259045"/>
    <xdr:sp macro="" textlink="">
      <xdr:nvSpPr>
        <xdr:cNvPr id="664" name="n_1mainValue【保健センター・保健所】&#10;有形固定資産減価償却率"/>
        <xdr:cNvSpPr txBox="1"/>
      </xdr:nvSpPr>
      <xdr:spPr>
        <a:xfrm>
          <a:off x="13742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665" name="n_2mainValue【保健センター・保健所】&#10;有形固定資産減価償却率"/>
        <xdr:cNvSpPr txBox="1"/>
      </xdr:nvSpPr>
      <xdr:spPr>
        <a:xfrm>
          <a:off x="129609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166931</xdr:rowOff>
    </xdr:from>
    <xdr:ext cx="405111" cy="259045"/>
    <xdr:sp macro="" textlink="">
      <xdr:nvSpPr>
        <xdr:cNvPr id="666" name="n_3mainValue【保健センター・保健所】&#10;有形固定資産減価償却率"/>
        <xdr:cNvSpPr txBox="1"/>
      </xdr:nvSpPr>
      <xdr:spPr>
        <a:xfrm>
          <a:off x="12167244" y="958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667" name="n_4mainValue【保健センター・保健所】&#10;有形固定資産減価償却率"/>
        <xdr:cNvSpPr txBox="1"/>
      </xdr:nvSpPr>
      <xdr:spPr>
        <a:xfrm>
          <a:off x="11354444" y="9551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19951064" y="918591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19989800"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19881850" y="9185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19989800" y="10288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19900900" y="10309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19157950" y="1031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755140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6757650" y="1034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707" name="楕円 706"/>
        <xdr:cNvSpPr/>
      </xdr:nvSpPr>
      <xdr:spPr>
        <a:xfrm>
          <a:off x="199009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55897</xdr:rowOff>
    </xdr:from>
    <xdr:ext cx="469744" cy="259045"/>
    <xdr:sp macro="" textlink="">
      <xdr:nvSpPr>
        <xdr:cNvPr id="708" name="【保健センター・保健所】&#10;一人当たり面積該当値テキスト"/>
        <xdr:cNvSpPr txBox="1"/>
      </xdr:nvSpPr>
      <xdr:spPr>
        <a:xfrm>
          <a:off x="19989800"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48260</xdr:rowOff>
    </xdr:from>
    <xdr:to>
      <xdr:col>112</xdr:col>
      <xdr:colOff>38100</xdr:colOff>
      <xdr:row>60</xdr:row>
      <xdr:rowOff>149860</xdr:rowOff>
    </xdr:to>
    <xdr:sp macro="" textlink="">
      <xdr:nvSpPr>
        <xdr:cNvPr id="709" name="楕円 708"/>
        <xdr:cNvSpPr/>
      </xdr:nvSpPr>
      <xdr:spPr>
        <a:xfrm>
          <a:off x="19157950" y="9960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99060</xdr:rowOff>
    </xdr:to>
    <xdr:cxnSp macro="">
      <xdr:nvCxnSpPr>
        <xdr:cNvPr id="710" name="直線コネクタ 709"/>
        <xdr:cNvCxnSpPr/>
      </xdr:nvCxnSpPr>
      <xdr:spPr>
        <a:xfrm flipV="1">
          <a:off x="19202400" y="999617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59690</xdr:rowOff>
    </xdr:from>
    <xdr:to>
      <xdr:col>107</xdr:col>
      <xdr:colOff>101600</xdr:colOff>
      <xdr:row>60</xdr:row>
      <xdr:rowOff>161290</xdr:rowOff>
    </xdr:to>
    <xdr:sp macro="" textlink="">
      <xdr:nvSpPr>
        <xdr:cNvPr id="711" name="楕円 710"/>
        <xdr:cNvSpPr/>
      </xdr:nvSpPr>
      <xdr:spPr>
        <a:xfrm>
          <a:off x="1834515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99060</xdr:rowOff>
    </xdr:from>
    <xdr:to>
      <xdr:col>111</xdr:col>
      <xdr:colOff>177800</xdr:colOff>
      <xdr:row>60</xdr:row>
      <xdr:rowOff>110490</xdr:rowOff>
    </xdr:to>
    <xdr:cxnSp macro="">
      <xdr:nvCxnSpPr>
        <xdr:cNvPr id="712" name="直線コネクタ 711"/>
        <xdr:cNvCxnSpPr/>
      </xdr:nvCxnSpPr>
      <xdr:spPr>
        <a:xfrm flipV="1">
          <a:off x="18395950" y="1001141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713" name="楕円 712"/>
        <xdr:cNvSpPr/>
      </xdr:nvSpPr>
      <xdr:spPr>
        <a:xfrm>
          <a:off x="17551400" y="998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110490</xdr:rowOff>
    </xdr:from>
    <xdr:to>
      <xdr:col>107</xdr:col>
      <xdr:colOff>50800</xdr:colOff>
      <xdr:row>60</xdr:row>
      <xdr:rowOff>121920</xdr:rowOff>
    </xdr:to>
    <xdr:cxnSp macro="">
      <xdr:nvCxnSpPr>
        <xdr:cNvPr id="714" name="直線コネクタ 713"/>
        <xdr:cNvCxnSpPr/>
      </xdr:nvCxnSpPr>
      <xdr:spPr>
        <a:xfrm flipV="1">
          <a:off x="17602200" y="1002284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82550</xdr:rowOff>
    </xdr:from>
    <xdr:to>
      <xdr:col>98</xdr:col>
      <xdr:colOff>38100</xdr:colOff>
      <xdr:row>61</xdr:row>
      <xdr:rowOff>12700</xdr:rowOff>
    </xdr:to>
    <xdr:sp macro="" textlink="">
      <xdr:nvSpPr>
        <xdr:cNvPr id="715" name="楕円 714"/>
        <xdr:cNvSpPr/>
      </xdr:nvSpPr>
      <xdr:spPr>
        <a:xfrm>
          <a:off x="16757650" y="9994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133350</xdr:rowOff>
    </xdr:to>
    <xdr:cxnSp macro="">
      <xdr:nvCxnSpPr>
        <xdr:cNvPr id="716" name="直線コネクタ 715"/>
        <xdr:cNvCxnSpPr/>
      </xdr:nvCxnSpPr>
      <xdr:spPr>
        <a:xfrm flipV="1">
          <a:off x="16802100" y="100342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189802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xdr:cNvSpPr txBox="1"/>
      </xdr:nvSpPr>
      <xdr:spPr>
        <a:xfrm>
          <a:off x="181801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xdr:cNvSpPr txBox="1"/>
      </xdr:nvSpPr>
      <xdr:spPr>
        <a:xfrm>
          <a:off x="1738637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166387</xdr:rowOff>
    </xdr:from>
    <xdr:ext cx="469744" cy="259045"/>
    <xdr:sp macro="" textlink="">
      <xdr:nvSpPr>
        <xdr:cNvPr id="721" name="n_1mainValue【保健センター・保健所】&#10;一人当たり面積"/>
        <xdr:cNvSpPr txBox="1"/>
      </xdr:nvSpPr>
      <xdr:spPr>
        <a:xfrm>
          <a:off x="189802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6367</xdr:rowOff>
    </xdr:from>
    <xdr:ext cx="469744" cy="259045"/>
    <xdr:sp macro="" textlink="">
      <xdr:nvSpPr>
        <xdr:cNvPr id="722" name="n_2mainValue【保健センター・保健所】&#10;一人当たり面積"/>
        <xdr:cNvSpPr txBox="1"/>
      </xdr:nvSpPr>
      <xdr:spPr>
        <a:xfrm>
          <a:off x="18180127" y="97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723" name="n_3mainValue【保健センター・保健所】&#10;一人当たり面積"/>
        <xdr:cNvSpPr txBox="1"/>
      </xdr:nvSpPr>
      <xdr:spPr>
        <a:xfrm>
          <a:off x="17386377" y="97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29227</xdr:rowOff>
    </xdr:from>
    <xdr:ext cx="469744" cy="259045"/>
    <xdr:sp macro="" textlink="">
      <xdr:nvSpPr>
        <xdr:cNvPr id="724" name="n_4mainValue【保健センター・保健所】&#10;一人当たり面積"/>
        <xdr:cNvSpPr txBox="1"/>
      </xdr:nvSpPr>
      <xdr:spPr>
        <a:xfrm>
          <a:off x="16592627" y="977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473835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4649450" y="13543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3887450" y="135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3093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2299950" y="1356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148715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163830</xdr:rowOff>
    </xdr:from>
    <xdr:to>
      <xdr:col>85</xdr:col>
      <xdr:colOff>177800</xdr:colOff>
      <xdr:row>82</xdr:row>
      <xdr:rowOff>93980</xdr:rowOff>
    </xdr:to>
    <xdr:sp macro="" textlink="">
      <xdr:nvSpPr>
        <xdr:cNvPr id="764" name="楕円 763"/>
        <xdr:cNvSpPr/>
      </xdr:nvSpPr>
      <xdr:spPr>
        <a:xfrm>
          <a:off x="14649450" y="13543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15257</xdr:rowOff>
    </xdr:from>
    <xdr:ext cx="405111" cy="259045"/>
    <xdr:sp macro="" textlink="">
      <xdr:nvSpPr>
        <xdr:cNvPr id="765" name="【消防施設】&#10;有形固定資産減価償却率該当値テキスト"/>
        <xdr:cNvSpPr txBox="1"/>
      </xdr:nvSpPr>
      <xdr:spPr>
        <a:xfrm>
          <a:off x="1473835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766" name="楕円 765"/>
        <xdr:cNvSpPr/>
      </xdr:nvSpPr>
      <xdr:spPr>
        <a:xfrm>
          <a:off x="13887450" y="1351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43180</xdr:rowOff>
    </xdr:to>
    <xdr:cxnSp macro="">
      <xdr:nvCxnSpPr>
        <xdr:cNvPr id="767" name="直線コネクタ 766"/>
        <xdr:cNvCxnSpPr/>
      </xdr:nvCxnSpPr>
      <xdr:spPr>
        <a:xfrm>
          <a:off x="13938250" y="1355598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93980</xdr:rowOff>
    </xdr:from>
    <xdr:to>
      <xdr:col>76</xdr:col>
      <xdr:colOff>165100</xdr:colOff>
      <xdr:row>82</xdr:row>
      <xdr:rowOff>24130</xdr:rowOff>
    </xdr:to>
    <xdr:sp macro="" textlink="">
      <xdr:nvSpPr>
        <xdr:cNvPr id="768" name="楕円 767"/>
        <xdr:cNvSpPr/>
      </xdr:nvSpPr>
      <xdr:spPr>
        <a:xfrm>
          <a:off x="13093700" y="13473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144780</xdr:rowOff>
    </xdr:from>
    <xdr:to>
      <xdr:col>81</xdr:col>
      <xdr:colOff>50800</xdr:colOff>
      <xdr:row>82</xdr:row>
      <xdr:rowOff>11430</xdr:rowOff>
    </xdr:to>
    <xdr:cxnSp macro="">
      <xdr:nvCxnSpPr>
        <xdr:cNvPr id="769" name="直線コネクタ 768"/>
        <xdr:cNvCxnSpPr/>
      </xdr:nvCxnSpPr>
      <xdr:spPr>
        <a:xfrm>
          <a:off x="13144500" y="1352423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70" name="楕円 769"/>
        <xdr:cNvSpPr/>
      </xdr:nvSpPr>
      <xdr:spPr>
        <a:xfrm>
          <a:off x="12299950" y="1342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144780</xdr:rowOff>
    </xdr:to>
    <xdr:cxnSp macro="">
      <xdr:nvCxnSpPr>
        <xdr:cNvPr id="771" name="直線コネクタ 770"/>
        <xdr:cNvCxnSpPr/>
      </xdr:nvCxnSpPr>
      <xdr:spPr>
        <a:xfrm>
          <a:off x="12344400" y="1347470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137161</xdr:rowOff>
    </xdr:from>
    <xdr:to>
      <xdr:col>67</xdr:col>
      <xdr:colOff>101600</xdr:colOff>
      <xdr:row>81</xdr:row>
      <xdr:rowOff>67311</xdr:rowOff>
    </xdr:to>
    <xdr:sp macro="" textlink="">
      <xdr:nvSpPr>
        <xdr:cNvPr id="772" name="楕円 771"/>
        <xdr:cNvSpPr/>
      </xdr:nvSpPr>
      <xdr:spPr>
        <a:xfrm>
          <a:off x="11487150" y="13351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16511</xdr:rowOff>
    </xdr:from>
    <xdr:to>
      <xdr:col>71</xdr:col>
      <xdr:colOff>177800</xdr:colOff>
      <xdr:row>81</xdr:row>
      <xdr:rowOff>95250</xdr:rowOff>
    </xdr:to>
    <xdr:cxnSp macro="">
      <xdr:nvCxnSpPr>
        <xdr:cNvPr id="773" name="直線コネクタ 772"/>
        <xdr:cNvCxnSpPr/>
      </xdr:nvCxnSpPr>
      <xdr:spPr>
        <a:xfrm>
          <a:off x="11537950" y="13395961"/>
          <a:ext cx="80645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374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xdr:cNvSpPr txBox="1"/>
      </xdr:nvSpPr>
      <xdr:spPr>
        <a:xfrm>
          <a:off x="121672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xdr:cNvSpPr txBox="1"/>
      </xdr:nvSpPr>
      <xdr:spPr>
        <a:xfrm>
          <a:off x="11354444"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78757</xdr:rowOff>
    </xdr:from>
    <xdr:ext cx="405111" cy="259045"/>
    <xdr:sp macro="" textlink="">
      <xdr:nvSpPr>
        <xdr:cNvPr id="778" name="n_1mainValue【消防施設】&#10;有形固定資産減価償却率"/>
        <xdr:cNvSpPr txBox="1"/>
      </xdr:nvSpPr>
      <xdr:spPr>
        <a:xfrm>
          <a:off x="13742044"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779" name="n_2mainValue【消防施設】&#10;有形固定資産減価償却率"/>
        <xdr:cNvSpPr txBox="1"/>
      </xdr:nvSpPr>
      <xdr:spPr>
        <a:xfrm>
          <a:off x="12960994"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80" name="n_3mainValue【消防施設】&#10;有形固定資産減価償却率"/>
        <xdr:cNvSpPr txBox="1"/>
      </xdr:nvSpPr>
      <xdr:spPr>
        <a:xfrm>
          <a:off x="121672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83838</xdr:rowOff>
    </xdr:from>
    <xdr:ext cx="405111" cy="259045"/>
    <xdr:sp macro="" textlink="">
      <xdr:nvSpPr>
        <xdr:cNvPr id="781" name="n_4mainValue【消防施設】&#10;有形固定資産減価償却率"/>
        <xdr:cNvSpPr txBox="1"/>
      </xdr:nvSpPr>
      <xdr:spPr>
        <a:xfrm>
          <a:off x="11354444"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5939981" y="1381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59399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5939981" y="1307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5939981" y="1271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593998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19951064" y="12954540"/>
          <a:ext cx="0" cy="1364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19989800" y="143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19881850" y="14319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19989800" y="1273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19881850" y="129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19989800" y="14118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19900900" y="1426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19157950" y="14261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18345150" y="1426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7551400" y="142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6757650" y="1426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62700</xdr:rowOff>
    </xdr:from>
    <xdr:to>
      <xdr:col>116</xdr:col>
      <xdr:colOff>114300</xdr:colOff>
      <xdr:row>86</xdr:row>
      <xdr:rowOff>164300</xdr:rowOff>
    </xdr:to>
    <xdr:sp macro="" textlink="">
      <xdr:nvSpPr>
        <xdr:cNvPr id="821" name="楕円 820"/>
        <xdr:cNvSpPr/>
      </xdr:nvSpPr>
      <xdr:spPr>
        <a:xfrm>
          <a:off x="19900900" y="142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19989800" y="142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62711</xdr:rowOff>
    </xdr:from>
    <xdr:to>
      <xdr:col>112</xdr:col>
      <xdr:colOff>38100</xdr:colOff>
      <xdr:row>86</xdr:row>
      <xdr:rowOff>164311</xdr:rowOff>
    </xdr:to>
    <xdr:sp macro="" textlink="">
      <xdr:nvSpPr>
        <xdr:cNvPr id="823" name="楕円 822"/>
        <xdr:cNvSpPr/>
      </xdr:nvSpPr>
      <xdr:spPr>
        <a:xfrm>
          <a:off x="19157950" y="14267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113500</xdr:rowOff>
    </xdr:from>
    <xdr:to>
      <xdr:col>116</xdr:col>
      <xdr:colOff>63500</xdr:colOff>
      <xdr:row>86</xdr:row>
      <xdr:rowOff>113511</xdr:rowOff>
    </xdr:to>
    <xdr:cxnSp macro="">
      <xdr:nvCxnSpPr>
        <xdr:cNvPr id="824" name="直線コネクタ 823"/>
        <xdr:cNvCxnSpPr/>
      </xdr:nvCxnSpPr>
      <xdr:spPr>
        <a:xfrm flipV="1">
          <a:off x="19202400" y="14318450"/>
          <a:ext cx="7493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62723</xdr:rowOff>
    </xdr:from>
    <xdr:to>
      <xdr:col>107</xdr:col>
      <xdr:colOff>101600</xdr:colOff>
      <xdr:row>86</xdr:row>
      <xdr:rowOff>164323</xdr:rowOff>
    </xdr:to>
    <xdr:sp macro="" textlink="">
      <xdr:nvSpPr>
        <xdr:cNvPr id="825" name="楕円 824"/>
        <xdr:cNvSpPr/>
      </xdr:nvSpPr>
      <xdr:spPr>
        <a:xfrm>
          <a:off x="18345150" y="142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113511</xdr:rowOff>
    </xdr:from>
    <xdr:to>
      <xdr:col>111</xdr:col>
      <xdr:colOff>177800</xdr:colOff>
      <xdr:row>86</xdr:row>
      <xdr:rowOff>113523</xdr:rowOff>
    </xdr:to>
    <xdr:cxnSp macro="">
      <xdr:nvCxnSpPr>
        <xdr:cNvPr id="826" name="直線コネクタ 825"/>
        <xdr:cNvCxnSpPr/>
      </xdr:nvCxnSpPr>
      <xdr:spPr>
        <a:xfrm flipV="1">
          <a:off x="18395950" y="14318461"/>
          <a:ext cx="80645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62742</xdr:rowOff>
    </xdr:from>
    <xdr:to>
      <xdr:col>102</xdr:col>
      <xdr:colOff>165100</xdr:colOff>
      <xdr:row>86</xdr:row>
      <xdr:rowOff>164342</xdr:rowOff>
    </xdr:to>
    <xdr:sp macro="" textlink="">
      <xdr:nvSpPr>
        <xdr:cNvPr id="827" name="楕円 826"/>
        <xdr:cNvSpPr/>
      </xdr:nvSpPr>
      <xdr:spPr>
        <a:xfrm>
          <a:off x="17551400" y="142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113523</xdr:rowOff>
    </xdr:from>
    <xdr:to>
      <xdr:col>107</xdr:col>
      <xdr:colOff>50800</xdr:colOff>
      <xdr:row>86</xdr:row>
      <xdr:rowOff>113542</xdr:rowOff>
    </xdr:to>
    <xdr:cxnSp macro="">
      <xdr:nvCxnSpPr>
        <xdr:cNvPr id="828" name="直線コネクタ 827"/>
        <xdr:cNvCxnSpPr/>
      </xdr:nvCxnSpPr>
      <xdr:spPr>
        <a:xfrm flipV="1">
          <a:off x="17602200" y="14318473"/>
          <a:ext cx="79375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62757</xdr:rowOff>
    </xdr:from>
    <xdr:to>
      <xdr:col>98</xdr:col>
      <xdr:colOff>38100</xdr:colOff>
      <xdr:row>86</xdr:row>
      <xdr:rowOff>164357</xdr:rowOff>
    </xdr:to>
    <xdr:sp macro="" textlink="">
      <xdr:nvSpPr>
        <xdr:cNvPr id="829" name="楕円 828"/>
        <xdr:cNvSpPr/>
      </xdr:nvSpPr>
      <xdr:spPr>
        <a:xfrm>
          <a:off x="16757650" y="14267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113542</xdr:rowOff>
    </xdr:from>
    <xdr:to>
      <xdr:col>102</xdr:col>
      <xdr:colOff>114300</xdr:colOff>
      <xdr:row>86</xdr:row>
      <xdr:rowOff>113557</xdr:rowOff>
    </xdr:to>
    <xdr:cxnSp macro="">
      <xdr:nvCxnSpPr>
        <xdr:cNvPr id="830" name="直線コネクタ 829"/>
        <xdr:cNvCxnSpPr/>
      </xdr:nvCxnSpPr>
      <xdr:spPr>
        <a:xfrm flipV="1">
          <a:off x="16802100" y="14318492"/>
          <a:ext cx="8001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18980227" y="140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18180127" y="143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7386377" y="143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6592627" y="1436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155438</xdr:rowOff>
    </xdr:from>
    <xdr:ext cx="469744" cy="259045"/>
    <xdr:sp macro="" textlink="">
      <xdr:nvSpPr>
        <xdr:cNvPr id="835" name="n_1mainValue【消防施設】&#10;一人当たり面積"/>
        <xdr:cNvSpPr txBox="1"/>
      </xdr:nvSpPr>
      <xdr:spPr>
        <a:xfrm>
          <a:off x="18980227" y="1436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9400</xdr:rowOff>
    </xdr:from>
    <xdr:ext cx="469744" cy="259045"/>
    <xdr:sp macro="" textlink="">
      <xdr:nvSpPr>
        <xdr:cNvPr id="836" name="n_2mainValue【消防施設】&#10;一人当たり面積"/>
        <xdr:cNvSpPr txBox="1"/>
      </xdr:nvSpPr>
      <xdr:spPr>
        <a:xfrm>
          <a:off x="18180127" y="1404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9419</xdr:rowOff>
    </xdr:from>
    <xdr:ext cx="469744" cy="259045"/>
    <xdr:sp macro="" textlink="">
      <xdr:nvSpPr>
        <xdr:cNvPr id="837" name="n_3mainValue【消防施設】&#10;一人当たり面積"/>
        <xdr:cNvSpPr txBox="1"/>
      </xdr:nvSpPr>
      <xdr:spPr>
        <a:xfrm>
          <a:off x="17386377" y="140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9434</xdr:rowOff>
    </xdr:from>
    <xdr:ext cx="469744" cy="259045"/>
    <xdr:sp macro="" textlink="">
      <xdr:nvSpPr>
        <xdr:cNvPr id="838" name="n_4mainValue【消防施設】&#10;一人当たり面積"/>
        <xdr:cNvSpPr txBox="1"/>
      </xdr:nvSpPr>
      <xdr:spPr>
        <a:xfrm>
          <a:off x="16592627" y="140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4699614" y="165762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4738350" y="163514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4611350" y="16576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4738350" y="17251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4649450" y="17273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880" name="楕円 879"/>
        <xdr:cNvSpPr/>
      </xdr:nvSpPr>
      <xdr:spPr>
        <a:xfrm>
          <a:off x="14649450" y="171050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881" name="【庁舎】&#10;有形固定資産減価償却率該当値テキスト"/>
        <xdr:cNvSpPr txBox="1"/>
      </xdr:nvSpPr>
      <xdr:spPr>
        <a:xfrm>
          <a:off x="14738350" y="169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20501</xdr:rowOff>
    </xdr:from>
    <xdr:to>
      <xdr:col>81</xdr:col>
      <xdr:colOff>101600</xdr:colOff>
      <xdr:row>103</xdr:row>
      <xdr:rowOff>122101</xdr:rowOff>
    </xdr:to>
    <xdr:sp macro="" textlink="">
      <xdr:nvSpPr>
        <xdr:cNvPr id="882" name="楕円 881"/>
        <xdr:cNvSpPr/>
      </xdr:nvSpPr>
      <xdr:spPr>
        <a:xfrm>
          <a:off x="1388745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71301</xdr:rowOff>
    </xdr:to>
    <xdr:cxnSp macro="">
      <xdr:nvCxnSpPr>
        <xdr:cNvPr id="883" name="直線コネクタ 882"/>
        <xdr:cNvCxnSpPr/>
      </xdr:nvCxnSpPr>
      <xdr:spPr>
        <a:xfrm flipV="1">
          <a:off x="13938250" y="17155886"/>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884" name="楕円 883"/>
        <xdr:cNvSpPr/>
      </xdr:nvSpPr>
      <xdr:spPr>
        <a:xfrm>
          <a:off x="130937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71301</xdr:rowOff>
    </xdr:to>
    <xdr:cxnSp macro="">
      <xdr:nvCxnSpPr>
        <xdr:cNvPr id="885" name="直線コネクタ 884"/>
        <xdr:cNvCxnSpPr/>
      </xdr:nvCxnSpPr>
      <xdr:spPr>
        <a:xfrm>
          <a:off x="13144500" y="17098736"/>
          <a:ext cx="79375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27032</xdr:rowOff>
    </xdr:from>
    <xdr:to>
      <xdr:col>72</xdr:col>
      <xdr:colOff>38100</xdr:colOff>
      <xdr:row>102</xdr:row>
      <xdr:rowOff>128632</xdr:rowOff>
    </xdr:to>
    <xdr:sp macro="" textlink="">
      <xdr:nvSpPr>
        <xdr:cNvPr id="886" name="楕円 885"/>
        <xdr:cNvSpPr/>
      </xdr:nvSpPr>
      <xdr:spPr>
        <a:xfrm>
          <a:off x="12299950" y="16943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77832</xdr:rowOff>
    </xdr:from>
    <xdr:to>
      <xdr:col>76</xdr:col>
      <xdr:colOff>114300</xdr:colOff>
      <xdr:row>103</xdr:row>
      <xdr:rowOff>10886</xdr:rowOff>
    </xdr:to>
    <xdr:cxnSp macro="">
      <xdr:nvCxnSpPr>
        <xdr:cNvPr id="887" name="直線コネクタ 886"/>
        <xdr:cNvCxnSpPr/>
      </xdr:nvCxnSpPr>
      <xdr:spPr>
        <a:xfrm>
          <a:off x="12344400" y="16994232"/>
          <a:ext cx="8001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136434</xdr:rowOff>
    </xdr:from>
    <xdr:to>
      <xdr:col>67</xdr:col>
      <xdr:colOff>101600</xdr:colOff>
      <xdr:row>102</xdr:row>
      <xdr:rowOff>66584</xdr:rowOff>
    </xdr:to>
    <xdr:sp macro="" textlink="">
      <xdr:nvSpPr>
        <xdr:cNvPr id="888" name="楕円 887"/>
        <xdr:cNvSpPr/>
      </xdr:nvSpPr>
      <xdr:spPr>
        <a:xfrm>
          <a:off x="1148715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xdr:rowOff>
    </xdr:from>
    <xdr:to>
      <xdr:col>71</xdr:col>
      <xdr:colOff>177800</xdr:colOff>
      <xdr:row>102</xdr:row>
      <xdr:rowOff>77832</xdr:rowOff>
    </xdr:to>
    <xdr:cxnSp macro="">
      <xdr:nvCxnSpPr>
        <xdr:cNvPr id="889" name="直線コネクタ 888"/>
        <xdr:cNvCxnSpPr/>
      </xdr:nvCxnSpPr>
      <xdr:spPr>
        <a:xfrm>
          <a:off x="11537950" y="16932184"/>
          <a:ext cx="8064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3742044" y="1739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296099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21672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1354444"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138628</xdr:rowOff>
    </xdr:from>
    <xdr:ext cx="405111" cy="259045"/>
    <xdr:sp macro="" textlink="">
      <xdr:nvSpPr>
        <xdr:cNvPr id="894" name="n_1mainValue【庁舎】&#10;有形固定資産減価償却率"/>
        <xdr:cNvSpPr txBox="1"/>
      </xdr:nvSpPr>
      <xdr:spPr>
        <a:xfrm>
          <a:off x="13742044"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895" name="n_2mainValue【庁舎】&#10;有形固定資産減価償却率"/>
        <xdr:cNvSpPr txBox="1"/>
      </xdr:nvSpPr>
      <xdr:spPr>
        <a:xfrm>
          <a:off x="1296099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145159</xdr:rowOff>
    </xdr:from>
    <xdr:ext cx="405111" cy="259045"/>
    <xdr:sp macro="" textlink="">
      <xdr:nvSpPr>
        <xdr:cNvPr id="896" name="n_3mainValue【庁舎】&#10;有形固定資産減価償却率"/>
        <xdr:cNvSpPr txBox="1"/>
      </xdr:nvSpPr>
      <xdr:spPr>
        <a:xfrm>
          <a:off x="12167244" y="1671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83111</xdr:rowOff>
    </xdr:from>
    <xdr:ext cx="405111" cy="259045"/>
    <xdr:sp macro="" textlink="">
      <xdr:nvSpPr>
        <xdr:cNvPr id="897" name="n_4mainValue【庁舎】&#10;有形固定資産減価償却率"/>
        <xdr:cNvSpPr txBox="1"/>
      </xdr:nvSpPr>
      <xdr:spPr>
        <a:xfrm>
          <a:off x="11354444"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19951064" y="164472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19989800" y="180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198818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19989800" y="162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19881850" y="16447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19989800" y="17460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19900900" y="1748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19157950" y="17492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755140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67576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939" name="楕円 938"/>
        <xdr:cNvSpPr/>
      </xdr:nvSpPr>
      <xdr:spPr>
        <a:xfrm>
          <a:off x="199009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940" name="【庁舎】&#10;一人当たり面積該当値テキスト"/>
        <xdr:cNvSpPr txBox="1"/>
      </xdr:nvSpPr>
      <xdr:spPr>
        <a:xfrm>
          <a:off x="19989800"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941" name="楕円 940"/>
        <xdr:cNvSpPr/>
      </xdr:nvSpPr>
      <xdr:spPr>
        <a:xfrm>
          <a:off x="191579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105</xdr:row>
      <xdr:rowOff>35379</xdr:rowOff>
    </xdr:to>
    <xdr:cxnSp macro="">
      <xdr:nvCxnSpPr>
        <xdr:cNvPr id="942" name="直線コネクタ 941"/>
        <xdr:cNvCxnSpPr/>
      </xdr:nvCxnSpPr>
      <xdr:spPr>
        <a:xfrm>
          <a:off x="19202400" y="17392650"/>
          <a:ext cx="7493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95613</xdr:rowOff>
    </xdr:from>
    <xdr:to>
      <xdr:col>107</xdr:col>
      <xdr:colOff>101600</xdr:colOff>
      <xdr:row>105</xdr:row>
      <xdr:rowOff>25763</xdr:rowOff>
    </xdr:to>
    <xdr:sp macro="" textlink="">
      <xdr:nvSpPr>
        <xdr:cNvPr id="943" name="楕円 942"/>
        <xdr:cNvSpPr/>
      </xdr:nvSpPr>
      <xdr:spPr>
        <a:xfrm>
          <a:off x="1834515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146413</xdr:rowOff>
    </xdr:to>
    <xdr:cxnSp macro="">
      <xdr:nvCxnSpPr>
        <xdr:cNvPr id="944" name="直線コネクタ 943"/>
        <xdr:cNvCxnSpPr/>
      </xdr:nvCxnSpPr>
      <xdr:spPr>
        <a:xfrm flipV="1">
          <a:off x="18395950" y="17392650"/>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945" name="楕円 944"/>
        <xdr:cNvSpPr/>
      </xdr:nvSpPr>
      <xdr:spPr>
        <a:xfrm>
          <a:off x="175514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146413</xdr:rowOff>
    </xdr:from>
    <xdr:to>
      <xdr:col>107</xdr:col>
      <xdr:colOff>50800</xdr:colOff>
      <xdr:row>104</xdr:row>
      <xdr:rowOff>161108</xdr:rowOff>
    </xdr:to>
    <xdr:cxnSp macro="">
      <xdr:nvCxnSpPr>
        <xdr:cNvPr id="946" name="直線コネクタ 945"/>
        <xdr:cNvCxnSpPr/>
      </xdr:nvCxnSpPr>
      <xdr:spPr>
        <a:xfrm flipV="1">
          <a:off x="17602200" y="17405713"/>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125005</xdr:rowOff>
    </xdr:from>
    <xdr:to>
      <xdr:col>98</xdr:col>
      <xdr:colOff>38100</xdr:colOff>
      <xdr:row>105</xdr:row>
      <xdr:rowOff>55155</xdr:rowOff>
    </xdr:to>
    <xdr:sp macro="" textlink="">
      <xdr:nvSpPr>
        <xdr:cNvPr id="947" name="楕円 946"/>
        <xdr:cNvSpPr/>
      </xdr:nvSpPr>
      <xdr:spPr>
        <a:xfrm>
          <a:off x="16757650" y="17384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161108</xdr:rowOff>
    </xdr:from>
    <xdr:to>
      <xdr:col>102</xdr:col>
      <xdr:colOff>114300</xdr:colOff>
      <xdr:row>105</xdr:row>
      <xdr:rowOff>4355</xdr:rowOff>
    </xdr:to>
    <xdr:cxnSp macro="">
      <xdr:nvCxnSpPr>
        <xdr:cNvPr id="948" name="直線コネクタ 947"/>
        <xdr:cNvCxnSpPr/>
      </xdr:nvCxnSpPr>
      <xdr:spPr>
        <a:xfrm flipV="1">
          <a:off x="16802100" y="17420408"/>
          <a:ext cx="8001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18980227" y="1758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18180127" y="175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7386377" y="1760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6592627" y="176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953" name="n_1mainValue【庁舎】&#10;一人当たり面積"/>
        <xdr:cNvSpPr txBox="1"/>
      </xdr:nvSpPr>
      <xdr:spPr>
        <a:xfrm>
          <a:off x="189802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42290</xdr:rowOff>
    </xdr:from>
    <xdr:ext cx="469744" cy="259045"/>
    <xdr:sp macro="" textlink="">
      <xdr:nvSpPr>
        <xdr:cNvPr id="954" name="n_2mainValue【庁舎】&#10;一人当たり面積"/>
        <xdr:cNvSpPr txBox="1"/>
      </xdr:nvSpPr>
      <xdr:spPr>
        <a:xfrm>
          <a:off x="18180127" y="1713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955" name="n_3mainValue【庁舎】&#10;一人当たり面積"/>
        <xdr:cNvSpPr txBox="1"/>
      </xdr:nvSpPr>
      <xdr:spPr>
        <a:xfrm>
          <a:off x="17386377" y="171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71682</xdr:rowOff>
    </xdr:from>
    <xdr:ext cx="469744" cy="259045"/>
    <xdr:sp macro="" textlink="">
      <xdr:nvSpPr>
        <xdr:cNvPr id="956" name="n_4mainValue【庁舎】&#10;一人当たり面積"/>
        <xdr:cNvSpPr txBox="1"/>
      </xdr:nvSpPr>
      <xdr:spPr>
        <a:xfrm>
          <a:off x="16592627" y="1715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２年度と比べ庁舎を除き、各施設とも大きな変動はありませんでした。また、一人当たり面積、有形固定資産額は、同じく庁舎を除き、人口の減少により毎年度微増をしている状況です。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状況として、体育館・プールや一般廃棄物処理施設などは、類似団体と比較し有形固定資産減価償却率が大きいことから、施設の現状把握やコストを検証し、施設の適正な保有量や老朽化対策を決定していく必要が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一人当たり面積については、６町村合併により誕生した本市は、旧町村単位に類似の公共施設が設置されているため、特に体育館・プールや保健センターにおいて面積が大きくなっています。なお、庁舎については、旧庁舎（支所）の解体撤去により、減価償却率は横ばいとなり、一人当たり面積は減少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人口の減少や全国平均を上回る高齢化率（令和５年１月末４０．２７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）に加え、産業基盤も弱いため、類似団体平均を大きく下回っています。</a:t>
          </a:r>
        </a:p>
        <a:p>
          <a:r>
            <a:rPr kumimoji="1" lang="ja-JP" altLang="en-US" sz="1300">
              <a:latin typeface="ＭＳ Ｐゴシック" panose="020B0600070205080204" pitchFamily="50" charset="-128"/>
              <a:ea typeface="ＭＳ Ｐゴシック" panose="020B0600070205080204" pitchFamily="50" charset="-128"/>
            </a:rPr>
            <a:t>　また、歳入における地方税の占める割合も１１．９％と低いため、産業振興・企業誘致に積極的に取り組み財政基盤の強化に努めます。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人件費、公債費、補助費等を中心に高い比率となっていますが、これまで行財政改革実施計画の実行により徹底した削減や繰上償還の実施により、一定の改善が図られてきました。</a:t>
          </a:r>
        </a:p>
        <a:p>
          <a:r>
            <a:rPr kumimoji="1" lang="ja-JP" altLang="en-US" sz="1300">
              <a:latin typeface="ＭＳ Ｐゴシック" panose="020B0600070205080204" pitchFamily="50" charset="-128"/>
              <a:ea typeface="ＭＳ Ｐゴシック" panose="020B0600070205080204" pitchFamily="50" charset="-128"/>
            </a:rPr>
            <a:t>　令和元年度以降、経常経費の削減は実行しているものの経常一般財源の減により数値が高くなる傾向にありましたが、令和３年度においては、普通交付税の増により数値としては改善が図られました。しかしながら、類似団体平均との差は大きいため、引き続き経常経費の削減に努めるとともに、企業誘致等により税収の増加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40429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6576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40429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155575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813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77681</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6468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28592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161079</xdr:rowOff>
    </xdr:from>
    <xdr:to>
      <xdr:col>19</xdr:col>
      <xdr:colOff>184150</xdr:colOff>
      <xdr:row>62</xdr:row>
      <xdr:rowOff>91229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76006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19702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26881</xdr:rowOff>
    </xdr:from>
    <xdr:to>
      <xdr:col>7</xdr:col>
      <xdr:colOff>31750</xdr:colOff>
      <xdr:row>60</xdr:row>
      <xdr:rowOff>128481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138658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人件費、物件費ともに類似団体平均に比べて高くなっています。</a:t>
          </a:r>
        </a:p>
        <a:p>
          <a:r>
            <a:rPr kumimoji="1" lang="ja-JP" altLang="en-US" sz="1300">
              <a:latin typeface="ＭＳ Ｐゴシック" panose="020B0600070205080204" pitchFamily="50" charset="-128"/>
              <a:ea typeface="ＭＳ Ｐゴシック" panose="020B0600070205080204" pitchFamily="50" charset="-128"/>
            </a:rPr>
            <a:t>　人口の減少に伴う増加要因もありますが、歳出面において、人件費では職員給及びその他人件費とも令和２年度よりも改善したものの、　物件費については、令和３年度において新型コロナウイルス感染症対策や公共施設解体撤去等により大幅に増加したため、依然として類似団体平均より高い数値となっています。引き続き歳出削減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34173</xdr:rowOff>
    </xdr:from>
    <xdr:to>
      <xdr:col>23</xdr:col>
      <xdr:colOff>133350</xdr:colOff>
      <xdr:row>83</xdr:row>
      <xdr:rowOff>53246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64523"/>
          <a:ext cx="8382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168864</xdr:rowOff>
    </xdr:from>
    <xdr:to>
      <xdr:col>19</xdr:col>
      <xdr:colOff>133350</xdr:colOff>
      <xdr:row>83</xdr:row>
      <xdr:rowOff>34173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7764"/>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150213</xdr:rowOff>
    </xdr:from>
    <xdr:to>
      <xdr:col>15</xdr:col>
      <xdr:colOff>82550</xdr:colOff>
      <xdr:row>82</xdr:row>
      <xdr:rowOff>168864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09113"/>
          <a:ext cx="889000" cy="1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145261</xdr:rowOff>
    </xdr:from>
    <xdr:to>
      <xdr:col>11</xdr:col>
      <xdr:colOff>31750</xdr:colOff>
      <xdr:row>82</xdr:row>
      <xdr:rowOff>150213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04161"/>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2446</xdr:rowOff>
    </xdr:from>
    <xdr:to>
      <xdr:col>23</xdr:col>
      <xdr:colOff>184150</xdr:colOff>
      <xdr:row>83</xdr:row>
      <xdr:rowOff>104046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145973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0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154823</xdr:rowOff>
    </xdr:from>
    <xdr:to>
      <xdr:col>19</xdr:col>
      <xdr:colOff>184150</xdr:colOff>
      <xdr:row>83</xdr:row>
      <xdr:rowOff>84973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69750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118064</xdr:rowOff>
    </xdr:from>
    <xdr:to>
      <xdr:col>15</xdr:col>
      <xdr:colOff>133350</xdr:colOff>
      <xdr:row>83</xdr:row>
      <xdr:rowOff>48214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32991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99413</xdr:rowOff>
    </xdr:from>
    <xdr:to>
      <xdr:col>11</xdr:col>
      <xdr:colOff>82550</xdr:colOff>
      <xdr:row>83</xdr:row>
      <xdr:rowOff>29563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14340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4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94461</xdr:rowOff>
    </xdr:from>
    <xdr:to>
      <xdr:col>7</xdr:col>
      <xdr:colOff>31750</xdr:colOff>
      <xdr:row>83</xdr:row>
      <xdr:rowOff>24611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3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以降、昇給見直しや給与月額の０．５％～５％の減額など、給与費削減の取り組みを進め、抑制に努めていますが、令和２年３月末をもって給与月額の減額措置を終了している中、令和３年度においては、類似団体平均を１．７ポイント上回ることとなりました。</a:t>
          </a:r>
        </a:p>
        <a:p>
          <a:r>
            <a:rPr kumimoji="1" lang="ja-JP" altLang="en-US" sz="1300">
              <a:latin typeface="ＭＳ Ｐゴシック" panose="020B0600070205080204" pitchFamily="50" charset="-128"/>
              <a:ea typeface="ＭＳ Ｐゴシック" panose="020B0600070205080204" pitchFamily="50" charset="-128"/>
            </a:rPr>
            <a:t>　若年層が少なく４０歳以上の職員が極端に多いという年齢構成による要因も大きいため、引き続き、若年層の採用や昇給見直しなどを行いながら抑制に努めていきます。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117828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9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77611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5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当市は平成１６年度に旧６町村が合併し、平成１７年度以降１７６名の職員数が減少していますが、令和２年度実績として類似団体平均と比較して１．１４人多くなっています。</a:t>
          </a:r>
        </a:p>
        <a:p>
          <a:r>
            <a:rPr kumimoji="1" lang="ja-JP" altLang="en-US" sz="1300">
              <a:latin typeface="ＭＳ Ｐゴシック" panose="020B0600070205080204" pitchFamily="50" charset="-128"/>
              <a:ea typeface="ＭＳ Ｐゴシック" panose="020B0600070205080204" pitchFamily="50" charset="-128"/>
            </a:rPr>
            <a:t>　引き続き「雲南市定員管理計画」に基づき、計画的な職員数の削減を図りながら、合併効果を十分に発揮できるよう努めます。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107890</xdr:rowOff>
    </xdr:from>
    <xdr:to>
      <xdr:col>81</xdr:col>
      <xdr:colOff>44450</xdr:colOff>
      <xdr:row>61</xdr:row>
      <xdr:rowOff>134317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66340"/>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100995</xdr:rowOff>
    </xdr:from>
    <xdr:to>
      <xdr:col>77</xdr:col>
      <xdr:colOff>44450</xdr:colOff>
      <xdr:row>61</xdr:row>
      <xdr:rowOff>107890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5944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78015</xdr:rowOff>
    </xdr:from>
    <xdr:to>
      <xdr:col>72</xdr:col>
      <xdr:colOff>203200</xdr:colOff>
      <xdr:row>61</xdr:row>
      <xdr:rowOff>100995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3646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82610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3646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83517</xdr:rowOff>
    </xdr:from>
    <xdr:to>
      <xdr:col>81</xdr:col>
      <xdr:colOff>95250</xdr:colOff>
      <xdr:row>62</xdr:row>
      <xdr:rowOff>13667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55594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57090</xdr:rowOff>
    </xdr:from>
    <xdr:to>
      <xdr:col>77</xdr:col>
      <xdr:colOff>95250</xdr:colOff>
      <xdr:row>61</xdr:row>
      <xdr:rowOff>158690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143467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50195</xdr:rowOff>
    </xdr:from>
    <xdr:to>
      <xdr:col>73</xdr:col>
      <xdr:colOff>44450</xdr:colOff>
      <xdr:row>61</xdr:row>
      <xdr:rowOff>151795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136572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113592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町村において積極的に普通建設事業に取り組んできた結果、公債費は普通会計や生活排水処理会計などで高い水準で推移してきました。平成３０年度までは徐々に改善されていたものの、令和３年度には、公立学校情報機器整備事業や加茂交流センター整備事業等、平成３０年度以降の大型事業により、単年度の数値の悪化が見込まれるため、実施計画に基づき計画的な普通建設事業の執行により地方債の新規発行の抑制や繰上償還の取り組みなどに努めます。</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64241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038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64241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038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60219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9783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58208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978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令和３年度において分母である標準財政規模の増加により、数値としては改善したものの、類似団体平均と比較すると地方債現在高や特別会計、公営企業会計、一部事務組合にかかる負担金見込額などが高いことから高水準になっています。</a:t>
          </a:r>
        </a:p>
        <a:p>
          <a:r>
            <a:rPr kumimoji="1" lang="ja-JP" altLang="en-US" sz="1300">
              <a:latin typeface="ＭＳ Ｐゴシック" panose="020B0600070205080204" pitchFamily="50" charset="-128"/>
              <a:ea typeface="ＭＳ Ｐゴシック" panose="020B0600070205080204" pitchFamily="50" charset="-128"/>
            </a:rPr>
            <a:t>　そのため、新規地方債の発行抑制などの取り組みにより、将来負担比率を軽減するよう努めます。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9398</xdr:rowOff>
    </xdr:from>
    <xdr:to>
      <xdr:col>81</xdr:col>
      <xdr:colOff>44450</xdr:colOff>
      <xdr:row>17</xdr:row>
      <xdr:rowOff>49454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24048"/>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49454</xdr:rowOff>
    </xdr:from>
    <xdr:to>
      <xdr:col>77</xdr:col>
      <xdr:colOff>44450</xdr:colOff>
      <xdr:row>17</xdr:row>
      <xdr:rowOff>53797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6410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164922</xdr:rowOff>
    </xdr:from>
    <xdr:to>
      <xdr:col>72</xdr:col>
      <xdr:colOff>203200</xdr:colOff>
      <xdr:row>17</xdr:row>
      <xdr:rowOff>53797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081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148514</xdr:rowOff>
    </xdr:from>
    <xdr:to>
      <xdr:col>68</xdr:col>
      <xdr:colOff>152400</xdr:colOff>
      <xdr:row>16</xdr:row>
      <xdr:rowOff>164922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891714"/>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102125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4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170104</xdr:rowOff>
    </xdr:from>
    <xdr:to>
      <xdr:col>77</xdr:col>
      <xdr:colOff>95250</xdr:colOff>
      <xdr:row>17</xdr:row>
      <xdr:rowOff>100254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85031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9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2997</xdr:rowOff>
    </xdr:from>
    <xdr:to>
      <xdr:col>73</xdr:col>
      <xdr:colOff>44450</xdr:colOff>
      <xdr:row>17</xdr:row>
      <xdr:rowOff>104597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89374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114122</xdr:rowOff>
    </xdr:from>
    <xdr:to>
      <xdr:col>68</xdr:col>
      <xdr:colOff>203200</xdr:colOff>
      <xdr:row>17</xdr:row>
      <xdr:rowOff>44272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29049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4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97714</xdr:rowOff>
    </xdr:from>
    <xdr:to>
      <xdr:col>64</xdr:col>
      <xdr:colOff>152400</xdr:colOff>
      <xdr:row>17</xdr:row>
      <xdr:rowOff>27864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12641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961510" cy="425758"/>
    <xdr:sp macro="" textlink="">
      <xdr:nvSpPr>
        <xdr:cNvPr id="471" name="テキスト ボックス 470">
          <a:extLst>
            <a:ext uri="{FF2B5EF4-FFF2-40B4-BE49-F238E27FC236}">
              <a16:creationId xmlns:a16="http://schemas.microsoft.com/office/drawing/2014/main" id="{00000000-0008-0000-0300-000022000000}"/>
            </a:ext>
          </a:extLst>
        </xdr:cNvPr>
        <xdr:cNvSpPr txBox="1"/>
      </xdr:nvSpPr>
      <xdr:spPr>
        <a:xfrm>
          <a:off x="762000" y="4533900"/>
          <a:ext cx="996151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給与実態調査に基づいているが、令和３年度は令和３年調査の数値を引用している。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類似団体平均と比較すると、人件費にかかる経常収支比率は低くなっていますが、要因としては消防業務やごみ処理業務を一部事務組合で行っていることが挙げられます。</a:t>
          </a:r>
        </a:p>
        <a:p>
          <a:r>
            <a:rPr kumimoji="1" lang="ja-JP" altLang="en-US" sz="1300">
              <a:latin typeface="ＭＳ Ｐゴシック" panose="020B0600070205080204" pitchFamily="50" charset="-128"/>
              <a:ea typeface="ＭＳ Ｐゴシック" panose="020B0600070205080204" pitchFamily="50" charset="-128"/>
            </a:rPr>
            <a:t>　しかし、会計年度任用職員制度の導入や類似団体に比べ人口千人当たりの職員数が多く、人口一人当たりの決算額も上回っていることから、今後も定員管理計画に基づき職員数の削減や行財政改革の取組を通じて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令和３年度において物件費にかかる経常収支比率は類似団体に比べ大きくなりました。これは、公共施設解体撤去費や電算システム経費などが要因として挙げられます。</a:t>
          </a:r>
        </a:p>
        <a:p>
          <a:r>
            <a:rPr kumimoji="1" lang="ja-JP" altLang="en-US" sz="1300">
              <a:latin typeface="ＭＳ Ｐゴシック" panose="020B0600070205080204" pitchFamily="50" charset="-128"/>
              <a:ea typeface="ＭＳ Ｐゴシック" panose="020B0600070205080204" pitchFamily="50" charset="-128"/>
            </a:rPr>
            <a:t>　また、物件費は近年増加傾向にあるため、公共施設等総合管理計画の着実な執行や経費削減に努めます。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民間委託の推進のために保育業務委託を進めている中、令和３年度に加茂子ども園の保育業務を開始したことが扶助費の経常収支比率上昇の一因として挙げられ、類似団体平均を上回る結果となりました。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39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その他にかかる経常収支比率は近年増加傾向でしたが、令和２年度以降、類似団体平均を下回りました。要因としては下水道事業の一部法適用化により繰出金が減少したことなどが挙げられます。　　</a:t>
          </a:r>
        </a:p>
        <a:p>
          <a:r>
            <a:rPr kumimoji="1" lang="ja-JP" altLang="en-US" sz="1300">
              <a:latin typeface="ＭＳ Ｐゴシック" panose="020B0600070205080204" pitchFamily="50" charset="-128"/>
              <a:ea typeface="ＭＳ Ｐゴシック" panose="020B0600070205080204" pitchFamily="50" charset="-128"/>
            </a:rPr>
            <a:t>　本市の繰出金は下水道事業が占める割合が大きく、今後、農業集落排水事業などの地方公営企業法適化を見据え、独立採算の原則に則り、健全経営となるよう努めます。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125367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130266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5511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130266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2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71483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008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一部事務組合で実施している業務が多いことや、各種団体への補助金が多額になっていること、企業会計において、簡易水道事業の上水道事業統合や令和２年度から下水道事業の一部を地方公営企業法適用としたため補助金が増加したことなどが挙げられます。今後も引き続き、補助金審査や一部事務組合等へのヒアリングを実施しながら補助費等の削減に努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2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043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これまで実施してきた普通建設事業の影響により、公債費にかかる経常収支比率および、人口一人当たり決算額、実質公債費比率は類似団体平均大きく上回っています。</a:t>
          </a:r>
        </a:p>
        <a:p>
          <a:r>
            <a:rPr kumimoji="1" lang="ja-JP" altLang="en-US" sz="1300">
              <a:latin typeface="ＭＳ Ｐゴシック" panose="020B0600070205080204" pitchFamily="50" charset="-128"/>
              <a:ea typeface="ＭＳ Ｐゴシック" panose="020B0600070205080204" pitchFamily="50" charset="-128"/>
            </a:rPr>
            <a:t>　また、これまで減少傾向にあった公債費総額が近年の大型事業により、今後上昇することが想定されることから、中期財政計画などに基づき、地方債の発行と償還のバランスを図り、公債費の抑制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56615"/>
          <a:ext cx="8382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56135</xdr:rowOff>
    </xdr:from>
    <xdr:to>
      <xdr:col>19</xdr:col>
      <xdr:colOff>187325</xdr:colOff>
      <xdr:row>76</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63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65278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88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119142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5335</xdr:rowOff>
    </xdr:from>
    <xdr:to>
      <xdr:col>20</xdr:col>
      <xdr:colOff>38100</xdr:colOff>
      <xdr:row>76</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91712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xdr:rowOff>
    </xdr:from>
    <xdr:to>
      <xdr:col>15</xdr:col>
      <xdr:colOff>149225</xdr:colOff>
      <xdr:row>76</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84853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公債費以外にかかる経常収支比率は、類似団体平均に比べ低くなっていましたが、令和２年度以降、物件費、補助費等の増による悪化で、令和３年度に類似団体平均を３．７ポイント上回りました。</a:t>
          </a:r>
        </a:p>
        <a:p>
          <a:r>
            <a:rPr kumimoji="1" lang="ja-JP" altLang="en-US" sz="1300">
              <a:latin typeface="ＭＳ Ｐゴシック" panose="020B0600070205080204" pitchFamily="50" charset="-128"/>
              <a:ea typeface="ＭＳ Ｐゴシック" panose="020B0600070205080204" pitchFamily="50" charset="-128"/>
            </a:rPr>
            <a:t>　今後も大幅な一般財源の増が見込めない中、引き続き行財政改革を確実に進めることにより、数値の改善に努めます。</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692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464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092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136144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949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25671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82821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124257</xdr:rowOff>
    </xdr:from>
    <xdr:to>
      <xdr:col>29</xdr:col>
      <xdr:colOff>127000</xdr:colOff>
      <xdr:row>14</xdr:row>
      <xdr:rowOff>134671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72182"/>
          <a:ext cx="647700" cy="1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124257</xdr:rowOff>
    </xdr:from>
    <xdr:to>
      <xdr:col>26</xdr:col>
      <xdr:colOff>50800</xdr:colOff>
      <xdr:row>15</xdr:row>
      <xdr:rowOff>13526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2182"/>
          <a:ext cx="698500" cy="60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13526</xdr:rowOff>
    </xdr:from>
    <xdr:to>
      <xdr:col>22</xdr:col>
      <xdr:colOff>114300</xdr:colOff>
      <xdr:row>15</xdr:row>
      <xdr:rowOff>59906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2901"/>
          <a:ext cx="698500" cy="4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59906</xdr:rowOff>
    </xdr:from>
    <xdr:to>
      <xdr:col>18</xdr:col>
      <xdr:colOff>177800</xdr:colOff>
      <xdr:row>15</xdr:row>
      <xdr:rowOff>92748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79281"/>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83871</xdr:rowOff>
    </xdr:from>
    <xdr:to>
      <xdr:col>29</xdr:col>
      <xdr:colOff>177800</xdr:colOff>
      <xdr:row>15</xdr:row>
      <xdr:rowOff>14021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100398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73457</xdr:rowOff>
    </xdr:from>
    <xdr:to>
      <xdr:col>26</xdr:col>
      <xdr:colOff>101600</xdr:colOff>
      <xdr:row>15</xdr:row>
      <xdr:rowOff>3607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13784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0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134176</xdr:rowOff>
    </xdr:from>
    <xdr:to>
      <xdr:col>22</xdr:col>
      <xdr:colOff>165100</xdr:colOff>
      <xdr:row>15</xdr:row>
      <xdr:rowOff>64326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9106</xdr:rowOff>
    </xdr:from>
    <xdr:to>
      <xdr:col>19</xdr:col>
      <xdr:colOff>38100</xdr:colOff>
      <xdr:row>15</xdr:row>
      <xdr:rowOff>110706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120883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41948</xdr:rowOff>
    </xdr:from>
    <xdr:to>
      <xdr:col>15</xdr:col>
      <xdr:colOff>101600</xdr:colOff>
      <xdr:row>15</xdr:row>
      <xdr:rowOff>143548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153725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281423</xdr:rowOff>
    </xdr:from>
    <xdr:to>
      <xdr:col>29</xdr:col>
      <xdr:colOff>127000</xdr:colOff>
      <xdr:row>37</xdr:row>
      <xdr:rowOff>283065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6123"/>
          <a:ext cx="647700" cy="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267843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2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281423</xdr:rowOff>
    </xdr:from>
    <xdr:to>
      <xdr:col>26</xdr:col>
      <xdr:colOff>50800</xdr:colOff>
      <xdr:row>37</xdr:row>
      <xdr:rowOff>283393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06123"/>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283393</xdr:rowOff>
    </xdr:from>
    <xdr:to>
      <xdr:col>22</xdr:col>
      <xdr:colOff>114300</xdr:colOff>
      <xdr:row>37</xdr:row>
      <xdr:rowOff>288220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08093"/>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288220</xdr:rowOff>
    </xdr:from>
    <xdr:to>
      <xdr:col>18</xdr:col>
      <xdr:colOff>177800</xdr:colOff>
      <xdr:row>37</xdr:row>
      <xdr:rowOff>295211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12920"/>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232265</xdr:rowOff>
    </xdr:from>
    <xdr:to>
      <xdr:col>29</xdr:col>
      <xdr:colOff>177800</xdr:colOff>
      <xdr:row>37</xdr:row>
      <xdr:rowOff>333865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77342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230623</xdr:rowOff>
    </xdr:from>
    <xdr:to>
      <xdr:col>26</xdr:col>
      <xdr:colOff>101600</xdr:colOff>
      <xdr:row>37</xdr:row>
      <xdr:rowOff>332223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170950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232593</xdr:rowOff>
    </xdr:from>
    <xdr:to>
      <xdr:col>22</xdr:col>
      <xdr:colOff>165100</xdr:colOff>
      <xdr:row>37</xdr:row>
      <xdr:rowOff>334193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237420</xdr:rowOff>
    </xdr:from>
    <xdr:to>
      <xdr:col>19</xdr:col>
      <xdr:colOff>38100</xdr:colOff>
      <xdr:row>37</xdr:row>
      <xdr:rowOff>339020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244411</xdr:rowOff>
    </xdr:from>
    <xdr:to>
      <xdr:col>15</xdr:col>
      <xdr:colOff>101600</xdr:colOff>
      <xdr:row>38</xdr:row>
      <xdr:rowOff>3111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99009</xdr:rowOff>
    </xdr:from>
    <xdr:to>
      <xdr:col>24</xdr:col>
      <xdr:colOff>63500</xdr:colOff>
      <xdr:row>34</xdr:row>
      <xdr:rowOff>110096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8309"/>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110096</xdr:rowOff>
    </xdr:from>
    <xdr:to>
      <xdr:col>19</xdr:col>
      <xdr:colOff>177800</xdr:colOff>
      <xdr:row>35</xdr:row>
      <xdr:rowOff>72034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9396"/>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72034</xdr:rowOff>
    </xdr:from>
    <xdr:to>
      <xdr:col>15</xdr:col>
      <xdr:colOff>50800</xdr:colOff>
      <xdr:row>35</xdr:row>
      <xdr:rowOff>84937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72784"/>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84937</xdr:rowOff>
    </xdr:from>
    <xdr:to>
      <xdr:col>10</xdr:col>
      <xdr:colOff>114300</xdr:colOff>
      <xdr:row>35</xdr:row>
      <xdr:rowOff>121590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5687"/>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48209</xdr:rowOff>
    </xdr:from>
    <xdr:to>
      <xdr:col>24</xdr:col>
      <xdr:colOff>114300</xdr:colOff>
      <xdr:row>34</xdr:row>
      <xdr:rowOff>149809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71086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59296</xdr:rowOff>
    </xdr:from>
    <xdr:to>
      <xdr:col>20</xdr:col>
      <xdr:colOff>38100</xdr:colOff>
      <xdr:row>34</xdr:row>
      <xdr:rowOff>160896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5973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6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21234</xdr:rowOff>
    </xdr:from>
    <xdr:to>
      <xdr:col>15</xdr:col>
      <xdr:colOff>101600</xdr:colOff>
      <xdr:row>35</xdr:row>
      <xdr:rowOff>122834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139361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34137</xdr:rowOff>
    </xdr:from>
    <xdr:to>
      <xdr:col>10</xdr:col>
      <xdr:colOff>165100</xdr:colOff>
      <xdr:row>35</xdr:row>
      <xdr:rowOff>135737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152264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70790</xdr:rowOff>
    </xdr:from>
    <xdr:to>
      <xdr:col>6</xdr:col>
      <xdr:colOff>38100</xdr:colOff>
      <xdr:row>36</xdr:row>
      <xdr:rowOff>940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17467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43057</xdr:rowOff>
    </xdr:from>
    <xdr:to>
      <xdr:col>24</xdr:col>
      <xdr:colOff>63500</xdr:colOff>
      <xdr:row>57</xdr:row>
      <xdr:rowOff>63457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15707"/>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63457</xdr:rowOff>
    </xdr:from>
    <xdr:to>
      <xdr:col>19</xdr:col>
      <xdr:colOff>177800</xdr:colOff>
      <xdr:row>57</xdr:row>
      <xdr:rowOff>80353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6107"/>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80353</xdr:rowOff>
    </xdr:from>
    <xdr:to>
      <xdr:col>15</xdr:col>
      <xdr:colOff>50800</xdr:colOff>
      <xdr:row>57</xdr:row>
      <xdr:rowOff>99247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3003"/>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99247</xdr:rowOff>
    </xdr:from>
    <xdr:to>
      <xdr:col>10</xdr:col>
      <xdr:colOff>114300</xdr:colOff>
      <xdr:row>57</xdr:row>
      <xdr:rowOff>102690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71897"/>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163707</xdr:rowOff>
    </xdr:from>
    <xdr:to>
      <xdr:col>24</xdr:col>
      <xdr:colOff>114300</xdr:colOff>
      <xdr:row>57</xdr:row>
      <xdr:rowOff>93857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15134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12657</xdr:rowOff>
    </xdr:from>
    <xdr:to>
      <xdr:col>20</xdr:col>
      <xdr:colOff>38100</xdr:colOff>
      <xdr:row>57</xdr:row>
      <xdr:rowOff>114257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130784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29553</xdr:rowOff>
    </xdr:from>
    <xdr:to>
      <xdr:col>15</xdr:col>
      <xdr:colOff>101600</xdr:colOff>
      <xdr:row>57</xdr:row>
      <xdr:rowOff>131153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147680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7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48447</xdr:rowOff>
    </xdr:from>
    <xdr:to>
      <xdr:col>10</xdr:col>
      <xdr:colOff>165100</xdr:colOff>
      <xdr:row>57</xdr:row>
      <xdr:rowOff>150047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166574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9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51890</xdr:rowOff>
    </xdr:from>
    <xdr:to>
      <xdr:col>6</xdr:col>
      <xdr:colOff>38100</xdr:colOff>
      <xdr:row>57</xdr:row>
      <xdr:rowOff>153490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170017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135748</xdr:rowOff>
    </xdr:from>
    <xdr:to>
      <xdr:col>24</xdr:col>
      <xdr:colOff>63500</xdr:colOff>
      <xdr:row>78</xdr:row>
      <xdr:rowOff>144402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8848"/>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144402</xdr:rowOff>
    </xdr:from>
    <xdr:to>
      <xdr:col>19</xdr:col>
      <xdr:colOff>177800</xdr:colOff>
      <xdr:row>79</xdr:row>
      <xdr:rowOff>237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7502"/>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160241</xdr:rowOff>
    </xdr:from>
    <xdr:to>
      <xdr:col>15</xdr:col>
      <xdr:colOff>50800</xdr:colOff>
      <xdr:row>79</xdr:row>
      <xdr:rowOff>237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3341"/>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131404</xdr:rowOff>
    </xdr:from>
    <xdr:to>
      <xdr:col>10</xdr:col>
      <xdr:colOff>114300</xdr:colOff>
      <xdr:row>78</xdr:row>
      <xdr:rowOff>160241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4504"/>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84948</xdr:rowOff>
    </xdr:from>
    <xdr:to>
      <xdr:col>24</xdr:col>
      <xdr:colOff>114300</xdr:colOff>
      <xdr:row>79</xdr:row>
      <xdr:rowOff>15098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93602</xdr:rowOff>
    </xdr:from>
    <xdr:to>
      <xdr:col>20</xdr:col>
      <xdr:colOff>38100</xdr:colOff>
      <xdr:row>79</xdr:row>
      <xdr:rowOff>23752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14879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120887</xdr:rowOff>
    </xdr:from>
    <xdr:to>
      <xdr:col>15</xdr:col>
      <xdr:colOff>101600</xdr:colOff>
      <xdr:row>79</xdr:row>
      <xdr:rowOff>51037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42164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109441</xdr:rowOff>
    </xdr:from>
    <xdr:to>
      <xdr:col>10</xdr:col>
      <xdr:colOff>165100</xdr:colOff>
      <xdr:row>79</xdr:row>
      <xdr:rowOff>39591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30718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80604</xdr:rowOff>
    </xdr:from>
    <xdr:to>
      <xdr:col>6</xdr:col>
      <xdr:colOff>38100</xdr:colOff>
      <xdr:row>79</xdr:row>
      <xdr:rowOff>10754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27281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2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17514</xdr:rowOff>
    </xdr:from>
    <xdr:to>
      <xdr:col>24</xdr:col>
      <xdr:colOff>63500</xdr:colOff>
      <xdr:row>97</xdr:row>
      <xdr:rowOff>38553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76714"/>
          <a:ext cx="838200" cy="19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23296</xdr:rowOff>
    </xdr:from>
    <xdr:to>
      <xdr:col>19</xdr:col>
      <xdr:colOff>177800</xdr:colOff>
      <xdr:row>97</xdr:row>
      <xdr:rowOff>38553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53946"/>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23296</xdr:rowOff>
    </xdr:from>
    <xdr:to>
      <xdr:col>15</xdr:col>
      <xdr:colOff>50800</xdr:colOff>
      <xdr:row>97</xdr:row>
      <xdr:rowOff>33644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53946"/>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21780</xdr:rowOff>
    </xdr:from>
    <xdr:to>
      <xdr:col>10</xdr:col>
      <xdr:colOff>114300</xdr:colOff>
      <xdr:row>97</xdr:row>
      <xdr:rowOff>33644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52430"/>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138164</xdr:rowOff>
    </xdr:from>
    <xdr:to>
      <xdr:col>24</xdr:col>
      <xdr:colOff>114300</xdr:colOff>
      <xdr:row>96</xdr:row>
      <xdr:rowOff>68314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116591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0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159203</xdr:rowOff>
    </xdr:from>
    <xdr:to>
      <xdr:col>20</xdr:col>
      <xdr:colOff>38100</xdr:colOff>
      <xdr:row>97</xdr:row>
      <xdr:rowOff>89353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80480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143946</xdr:rowOff>
    </xdr:from>
    <xdr:to>
      <xdr:col>15</xdr:col>
      <xdr:colOff>101600</xdr:colOff>
      <xdr:row>97</xdr:row>
      <xdr:rowOff>74096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65223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154294</xdr:rowOff>
    </xdr:from>
    <xdr:to>
      <xdr:col>10</xdr:col>
      <xdr:colOff>165100</xdr:colOff>
      <xdr:row>97</xdr:row>
      <xdr:rowOff>84444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75571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142430</xdr:rowOff>
    </xdr:from>
    <xdr:to>
      <xdr:col>6</xdr:col>
      <xdr:colOff>38100</xdr:colOff>
      <xdr:row>97</xdr:row>
      <xdr:rowOff>72580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89107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81316</xdr:rowOff>
    </xdr:from>
    <xdr:to>
      <xdr:col>55</xdr:col>
      <xdr:colOff>0</xdr:colOff>
      <xdr:row>35</xdr:row>
      <xdr:rowOff>30235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39166"/>
          <a:ext cx="838200" cy="29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81316</xdr:rowOff>
    </xdr:from>
    <xdr:to>
      <xdr:col>50</xdr:col>
      <xdr:colOff>114300</xdr:colOff>
      <xdr:row>36</xdr:row>
      <xdr:rowOff>86901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39166"/>
          <a:ext cx="889000" cy="5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86901</xdr:rowOff>
    </xdr:from>
    <xdr:to>
      <xdr:col>45</xdr:col>
      <xdr:colOff>177800</xdr:colOff>
      <xdr:row>36</xdr:row>
      <xdr:rowOff>137959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9101"/>
          <a:ext cx="889000" cy="5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131611</xdr:rowOff>
    </xdr:from>
    <xdr:to>
      <xdr:col>41</xdr:col>
      <xdr:colOff>50800</xdr:colOff>
      <xdr:row>36</xdr:row>
      <xdr:rowOff>137959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3811"/>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150885</xdr:rowOff>
    </xdr:from>
    <xdr:to>
      <xdr:col>55</xdr:col>
      <xdr:colOff>50800</xdr:colOff>
      <xdr:row>35</xdr:row>
      <xdr:rowOff>81035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2312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3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30516</xdr:rowOff>
    </xdr:from>
    <xdr:to>
      <xdr:col>50</xdr:col>
      <xdr:colOff>165100</xdr:colOff>
      <xdr:row>33</xdr:row>
      <xdr:rowOff>132116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148643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36101</xdr:rowOff>
    </xdr:from>
    <xdr:to>
      <xdr:col>46</xdr:col>
      <xdr:colOff>38100</xdr:colOff>
      <xdr:row>36</xdr:row>
      <xdr:rowOff>137701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154228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87159</xdr:rowOff>
    </xdr:from>
    <xdr:to>
      <xdr:col>41</xdr:col>
      <xdr:colOff>101600</xdr:colOff>
      <xdr:row>37</xdr:row>
      <xdr:rowOff>17309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33836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80811</xdr:rowOff>
    </xdr:from>
    <xdr:to>
      <xdr:col>36</xdr:col>
      <xdr:colOff>165100</xdr:colOff>
      <xdr:row>37</xdr:row>
      <xdr:rowOff>10961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27488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2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95859</xdr:rowOff>
    </xdr:from>
    <xdr:to>
      <xdr:col>55</xdr:col>
      <xdr:colOff>0</xdr:colOff>
      <xdr:row>56</xdr:row>
      <xdr:rowOff>64422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25609"/>
          <a:ext cx="8382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81594</xdr:rowOff>
    </xdr:from>
    <xdr:to>
      <xdr:col>50</xdr:col>
      <xdr:colOff>114300</xdr:colOff>
      <xdr:row>55</xdr:row>
      <xdr:rowOff>95859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39894"/>
          <a:ext cx="889000" cy="1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81594</xdr:rowOff>
    </xdr:from>
    <xdr:to>
      <xdr:col>45</xdr:col>
      <xdr:colOff>177800</xdr:colOff>
      <xdr:row>55</xdr:row>
      <xdr:rowOff>96047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39894"/>
          <a:ext cx="889000" cy="1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96047</xdr:rowOff>
    </xdr:from>
    <xdr:to>
      <xdr:col>41</xdr:col>
      <xdr:colOff>50800</xdr:colOff>
      <xdr:row>55</xdr:row>
      <xdr:rowOff>138772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25797"/>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13622</xdr:rowOff>
    </xdr:from>
    <xdr:to>
      <xdr:col>55</xdr:col>
      <xdr:colOff>50800</xdr:colOff>
      <xdr:row>56</xdr:row>
      <xdr:rowOff>115222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163499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45059</xdr:rowOff>
    </xdr:from>
    <xdr:to>
      <xdr:col>50</xdr:col>
      <xdr:colOff>165100</xdr:colOff>
      <xdr:row>55</xdr:row>
      <xdr:rowOff>146659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163186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30794</xdr:rowOff>
    </xdr:from>
    <xdr:to>
      <xdr:col>46</xdr:col>
      <xdr:colOff>38100</xdr:colOff>
      <xdr:row>54</xdr:row>
      <xdr:rowOff>132394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148921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6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45247</xdr:rowOff>
    </xdr:from>
    <xdr:to>
      <xdr:col>41</xdr:col>
      <xdr:colOff>101600</xdr:colOff>
      <xdr:row>55</xdr:row>
      <xdr:rowOff>146847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163374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87972</xdr:rowOff>
    </xdr:from>
    <xdr:to>
      <xdr:col>36</xdr:col>
      <xdr:colOff>165100</xdr:colOff>
      <xdr:row>56</xdr:row>
      <xdr:rowOff>18122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34649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170413</xdr:rowOff>
    </xdr:from>
    <xdr:to>
      <xdr:col>55</xdr:col>
      <xdr:colOff>0</xdr:colOff>
      <xdr:row>77</xdr:row>
      <xdr:rowOff>151113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00613"/>
          <a:ext cx="838200" cy="1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170413</xdr:rowOff>
    </xdr:from>
    <xdr:to>
      <xdr:col>50</xdr:col>
      <xdr:colOff>114300</xdr:colOff>
      <xdr:row>77</xdr:row>
      <xdr:rowOff>112114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00613"/>
          <a:ext cx="889000" cy="1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112114</xdr:rowOff>
    </xdr:from>
    <xdr:to>
      <xdr:col>45</xdr:col>
      <xdr:colOff>177800</xdr:colOff>
      <xdr:row>77</xdr:row>
      <xdr:rowOff>144997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13764"/>
          <a:ext cx="889000" cy="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144997</xdr:rowOff>
    </xdr:from>
    <xdr:to>
      <xdr:col>41</xdr:col>
      <xdr:colOff>50800</xdr:colOff>
      <xdr:row>77</xdr:row>
      <xdr:rowOff>155147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46647"/>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100313</xdr:rowOff>
    </xdr:from>
    <xdr:to>
      <xdr:col>55</xdr:col>
      <xdr:colOff>50800</xdr:colOff>
      <xdr:row>78</xdr:row>
      <xdr:rowOff>30463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15240</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119613</xdr:rowOff>
    </xdr:from>
    <xdr:to>
      <xdr:col>50</xdr:col>
      <xdr:colOff>165100</xdr:colOff>
      <xdr:row>77</xdr:row>
      <xdr:rowOff>49763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61314</xdr:rowOff>
    </xdr:from>
    <xdr:to>
      <xdr:col>46</xdr:col>
      <xdr:colOff>38100</xdr:colOff>
      <xdr:row>77</xdr:row>
      <xdr:rowOff>162914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154041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94197</xdr:rowOff>
    </xdr:from>
    <xdr:to>
      <xdr:col>41</xdr:col>
      <xdr:colOff>101600</xdr:colOff>
      <xdr:row>78</xdr:row>
      <xdr:rowOff>24347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15474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104347</xdr:rowOff>
    </xdr:from>
    <xdr:to>
      <xdr:col>36</xdr:col>
      <xdr:colOff>165100</xdr:colOff>
      <xdr:row>78</xdr:row>
      <xdr:rowOff>34497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25624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9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123944</xdr:rowOff>
    </xdr:from>
    <xdr:to>
      <xdr:col>55</xdr:col>
      <xdr:colOff>0</xdr:colOff>
      <xdr:row>96</xdr:row>
      <xdr:rowOff>139247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83144"/>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29711</xdr:rowOff>
    </xdr:from>
    <xdr:to>
      <xdr:col>50</xdr:col>
      <xdr:colOff>114300</xdr:colOff>
      <xdr:row>96</xdr:row>
      <xdr:rowOff>123944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17461"/>
          <a:ext cx="889000" cy="26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29711</xdr:rowOff>
    </xdr:from>
    <xdr:to>
      <xdr:col>45</xdr:col>
      <xdr:colOff>177800</xdr:colOff>
      <xdr:row>96</xdr:row>
      <xdr:rowOff>38238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17461"/>
          <a:ext cx="889000" cy="17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38238</xdr:rowOff>
    </xdr:from>
    <xdr:to>
      <xdr:col>41</xdr:col>
      <xdr:colOff>50800</xdr:colOff>
      <xdr:row>96</xdr:row>
      <xdr:rowOff>79711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97438"/>
          <a:ext cx="8890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88447</xdr:rowOff>
    </xdr:from>
    <xdr:to>
      <xdr:col>55</xdr:col>
      <xdr:colOff>50800</xdr:colOff>
      <xdr:row>97</xdr:row>
      <xdr:rowOff>18597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111324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73144</xdr:rowOff>
    </xdr:from>
    <xdr:to>
      <xdr:col>50</xdr:col>
      <xdr:colOff>165100</xdr:colOff>
      <xdr:row>97</xdr:row>
      <xdr:rowOff>3294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19821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150361</xdr:rowOff>
    </xdr:from>
    <xdr:to>
      <xdr:col>46</xdr:col>
      <xdr:colOff>38100</xdr:colOff>
      <xdr:row>95</xdr:row>
      <xdr:rowOff>80511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97038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04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158888</xdr:rowOff>
    </xdr:from>
    <xdr:to>
      <xdr:col>41</xdr:col>
      <xdr:colOff>101600</xdr:colOff>
      <xdr:row>96</xdr:row>
      <xdr:rowOff>89038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105565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28911</xdr:rowOff>
    </xdr:from>
    <xdr:to>
      <xdr:col>36</xdr:col>
      <xdr:colOff>165100</xdr:colOff>
      <xdr:row>96</xdr:row>
      <xdr:rowOff>130511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147038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35361</xdr:rowOff>
    </xdr:from>
    <xdr:to>
      <xdr:col>85</xdr:col>
      <xdr:colOff>127000</xdr:colOff>
      <xdr:row>37</xdr:row>
      <xdr:rowOff>166155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379011"/>
          <a:ext cx="838200" cy="1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166155</xdr:rowOff>
    </xdr:from>
    <xdr:to>
      <xdr:col>81</xdr:col>
      <xdr:colOff>50800</xdr:colOff>
      <xdr:row>37</xdr:row>
      <xdr:rowOff>166184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9805"/>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149256</xdr:rowOff>
    </xdr:from>
    <xdr:to>
      <xdr:col>76</xdr:col>
      <xdr:colOff>114300</xdr:colOff>
      <xdr:row>37</xdr:row>
      <xdr:rowOff>166184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92906"/>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149256</xdr:rowOff>
    </xdr:from>
    <xdr:to>
      <xdr:col>71</xdr:col>
      <xdr:colOff>177800</xdr:colOff>
      <xdr:row>38</xdr:row>
      <xdr:rowOff>13256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2906"/>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156011</xdr:rowOff>
    </xdr:from>
    <xdr:to>
      <xdr:col>85</xdr:col>
      <xdr:colOff>177800</xdr:colOff>
      <xdr:row>37</xdr:row>
      <xdr:rowOff>86161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7438</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115355</xdr:rowOff>
    </xdr:from>
    <xdr:to>
      <xdr:col>81</xdr:col>
      <xdr:colOff>101600</xdr:colOff>
      <xdr:row>38</xdr:row>
      <xdr:rowOff>45504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9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36632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115383</xdr:rowOff>
    </xdr:from>
    <xdr:to>
      <xdr:col>76</xdr:col>
      <xdr:colOff>165100</xdr:colOff>
      <xdr:row>38</xdr:row>
      <xdr:rowOff>45534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9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36661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98456</xdr:rowOff>
    </xdr:from>
    <xdr:to>
      <xdr:col>72</xdr:col>
      <xdr:colOff>38100</xdr:colOff>
      <xdr:row>38</xdr:row>
      <xdr:rowOff>28606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19732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133906</xdr:rowOff>
    </xdr:from>
    <xdr:to>
      <xdr:col>67</xdr:col>
      <xdr:colOff>101600</xdr:colOff>
      <xdr:row>38</xdr:row>
      <xdr:rowOff>64056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55183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101256</xdr:rowOff>
    </xdr:from>
    <xdr:to>
      <xdr:col>85</xdr:col>
      <xdr:colOff>127000</xdr:colOff>
      <xdr:row>77</xdr:row>
      <xdr:rowOff>107826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02906"/>
          <a:ext cx="8382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99186</xdr:rowOff>
    </xdr:from>
    <xdr:to>
      <xdr:col>81</xdr:col>
      <xdr:colOff>50800</xdr:colOff>
      <xdr:row>77</xdr:row>
      <xdr:rowOff>101256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00836"/>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99186</xdr:rowOff>
    </xdr:from>
    <xdr:to>
      <xdr:col>76</xdr:col>
      <xdr:colOff>114300</xdr:colOff>
      <xdr:row>77</xdr:row>
      <xdr:rowOff>102964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0083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92520</xdr:rowOff>
    </xdr:from>
    <xdr:to>
      <xdr:col>71</xdr:col>
      <xdr:colOff>177800</xdr:colOff>
      <xdr:row>77</xdr:row>
      <xdr:rowOff>102964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94170"/>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57026</xdr:rowOff>
    </xdr:from>
    <xdr:to>
      <xdr:col>85</xdr:col>
      <xdr:colOff>177800</xdr:colOff>
      <xdr:row>77</xdr:row>
      <xdr:rowOff>158626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79903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1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50456</xdr:rowOff>
    </xdr:from>
    <xdr:to>
      <xdr:col>81</xdr:col>
      <xdr:colOff>101600</xdr:colOff>
      <xdr:row>77</xdr:row>
      <xdr:rowOff>152056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168583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48386</xdr:rowOff>
    </xdr:from>
    <xdr:to>
      <xdr:col>76</xdr:col>
      <xdr:colOff>165100</xdr:colOff>
      <xdr:row>77</xdr:row>
      <xdr:rowOff>149986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166513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2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52164</xdr:rowOff>
    </xdr:from>
    <xdr:to>
      <xdr:col>72</xdr:col>
      <xdr:colOff>38100</xdr:colOff>
      <xdr:row>77</xdr:row>
      <xdr:rowOff>153764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170291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41720</xdr:rowOff>
    </xdr:from>
    <xdr:to>
      <xdr:col>67</xdr:col>
      <xdr:colOff>101600</xdr:colOff>
      <xdr:row>77</xdr:row>
      <xdr:rowOff>143320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159847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78724</xdr:rowOff>
    </xdr:from>
    <xdr:to>
      <xdr:col>85</xdr:col>
      <xdr:colOff>127000</xdr:colOff>
      <xdr:row>98</xdr:row>
      <xdr:rowOff>117459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80824"/>
          <a:ext cx="8382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117459</xdr:rowOff>
    </xdr:from>
    <xdr:to>
      <xdr:col>81</xdr:col>
      <xdr:colOff>50800</xdr:colOff>
      <xdr:row>98</xdr:row>
      <xdr:rowOff>122230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19559"/>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122230</xdr:rowOff>
    </xdr:from>
    <xdr:to>
      <xdr:col>76</xdr:col>
      <xdr:colOff>114300</xdr:colOff>
      <xdr:row>98</xdr:row>
      <xdr:rowOff>131553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2433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122386</xdr:rowOff>
    </xdr:from>
    <xdr:to>
      <xdr:col>71</xdr:col>
      <xdr:colOff>177800</xdr:colOff>
      <xdr:row>98</xdr:row>
      <xdr:rowOff>131553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2448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27924</xdr:rowOff>
    </xdr:from>
    <xdr:to>
      <xdr:col>85</xdr:col>
      <xdr:colOff>177800</xdr:colOff>
      <xdr:row>98</xdr:row>
      <xdr:rowOff>129524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66659</xdr:rowOff>
    </xdr:from>
    <xdr:to>
      <xdr:col>81</xdr:col>
      <xdr:colOff>101600</xdr:colOff>
      <xdr:row>98</xdr:row>
      <xdr:rowOff>168259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159386</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71430</xdr:rowOff>
    </xdr:from>
    <xdr:to>
      <xdr:col>76</xdr:col>
      <xdr:colOff>165100</xdr:colOff>
      <xdr:row>99</xdr:row>
      <xdr:rowOff>1580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164157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80753</xdr:rowOff>
    </xdr:from>
    <xdr:to>
      <xdr:col>72</xdr:col>
      <xdr:colOff>38100</xdr:colOff>
      <xdr:row>99</xdr:row>
      <xdr:rowOff>10903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2030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71586</xdr:rowOff>
    </xdr:from>
    <xdr:to>
      <xdr:col>67</xdr:col>
      <xdr:colOff>101600</xdr:colOff>
      <xdr:row>99</xdr:row>
      <xdr:rowOff>1736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164313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216</xdr:rowOff>
    </xdr:from>
    <xdr:to>
      <xdr:col>116</xdr:col>
      <xdr:colOff>63500</xdr:colOff>
      <xdr:row>38</xdr:row>
      <xdr:rowOff>2921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1531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160731</xdr:rowOff>
    </xdr:from>
    <xdr:to>
      <xdr:col>111</xdr:col>
      <xdr:colOff>177800</xdr:colOff>
      <xdr:row>38</xdr:row>
      <xdr:rowOff>2921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04381"/>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160731</xdr:rowOff>
    </xdr:from>
    <xdr:to>
      <xdr:col>107</xdr:col>
      <xdr:colOff>50800</xdr:colOff>
      <xdr:row>38</xdr:row>
      <xdr:rowOff>39230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0438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39230</xdr:rowOff>
    </xdr:from>
    <xdr:to>
      <xdr:col>102</xdr:col>
      <xdr:colOff>114300</xdr:colOff>
      <xdr:row>38</xdr:row>
      <xdr:rowOff>47155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5433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120866</xdr:rowOff>
    </xdr:from>
    <xdr:to>
      <xdr:col>116</xdr:col>
      <xdr:colOff>114300</xdr:colOff>
      <xdr:row>38</xdr:row>
      <xdr:rowOff>51015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64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143743</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123571</xdr:rowOff>
    </xdr:from>
    <xdr:to>
      <xdr:col>112</xdr:col>
      <xdr:colOff>38100</xdr:colOff>
      <xdr:row>38</xdr:row>
      <xdr:rowOff>53721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70248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109931</xdr:rowOff>
    </xdr:from>
    <xdr:to>
      <xdr:col>107</xdr:col>
      <xdr:colOff>101600</xdr:colOff>
      <xdr:row>38</xdr:row>
      <xdr:rowOff>40081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56608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159880</xdr:rowOff>
    </xdr:from>
    <xdr:to>
      <xdr:col>102</xdr:col>
      <xdr:colOff>165100</xdr:colOff>
      <xdr:row>38</xdr:row>
      <xdr:rowOff>90030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106557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167805</xdr:rowOff>
    </xdr:from>
    <xdr:to>
      <xdr:col>98</xdr:col>
      <xdr:colOff>38100</xdr:colOff>
      <xdr:row>38</xdr:row>
      <xdr:rowOff>97955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114482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17380</xdr:rowOff>
    </xdr:from>
    <xdr:to>
      <xdr:col>116</xdr:col>
      <xdr:colOff>63500</xdr:colOff>
      <xdr:row>59</xdr:row>
      <xdr:rowOff>18771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32930"/>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14656</xdr:rowOff>
    </xdr:from>
    <xdr:to>
      <xdr:col>111</xdr:col>
      <xdr:colOff>177800</xdr:colOff>
      <xdr:row>59</xdr:row>
      <xdr:rowOff>18771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3020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14656</xdr:rowOff>
    </xdr:from>
    <xdr:to>
      <xdr:col>107</xdr:col>
      <xdr:colOff>50800</xdr:colOff>
      <xdr:row>59</xdr:row>
      <xdr:rowOff>19704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30206"/>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750</xdr:rowOff>
    </xdr:from>
    <xdr:to>
      <xdr:col>102</xdr:col>
      <xdr:colOff>114300</xdr:colOff>
      <xdr:row>59</xdr:row>
      <xdr:rowOff>19704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16300"/>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138030</xdr:rowOff>
    </xdr:from>
    <xdr:to>
      <xdr:col>116</xdr:col>
      <xdr:colOff>114300</xdr:colOff>
      <xdr:row>59</xdr:row>
      <xdr:rowOff>68180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52957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139421</xdr:rowOff>
    </xdr:from>
    <xdr:to>
      <xdr:col>112</xdr:col>
      <xdr:colOff>38100</xdr:colOff>
      <xdr:row>59</xdr:row>
      <xdr:rowOff>69571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60698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135306</xdr:rowOff>
    </xdr:from>
    <xdr:to>
      <xdr:col>107</xdr:col>
      <xdr:colOff>101600</xdr:colOff>
      <xdr:row>59</xdr:row>
      <xdr:rowOff>65456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56583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140354</xdr:rowOff>
    </xdr:from>
    <xdr:to>
      <xdr:col>102</xdr:col>
      <xdr:colOff>165100</xdr:colOff>
      <xdr:row>59</xdr:row>
      <xdr:rowOff>70504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61631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121400</xdr:rowOff>
    </xdr:from>
    <xdr:to>
      <xdr:col>98</xdr:col>
      <xdr:colOff>38100</xdr:colOff>
      <xdr:row>59</xdr:row>
      <xdr:rowOff>51550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42677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71300</xdr:rowOff>
    </xdr:from>
    <xdr:to>
      <xdr:col>116</xdr:col>
      <xdr:colOff>63500</xdr:colOff>
      <xdr:row>74</xdr:row>
      <xdr:rowOff>81848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58600"/>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129968</xdr:rowOff>
    </xdr:from>
    <xdr:to>
      <xdr:col>111</xdr:col>
      <xdr:colOff>177800</xdr:colOff>
      <xdr:row>74</xdr:row>
      <xdr:rowOff>81848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474368"/>
          <a:ext cx="889000" cy="29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110831</xdr:rowOff>
    </xdr:from>
    <xdr:to>
      <xdr:col>107</xdr:col>
      <xdr:colOff>50800</xdr:colOff>
      <xdr:row>72</xdr:row>
      <xdr:rowOff>129968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455231"/>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91776</xdr:rowOff>
    </xdr:from>
    <xdr:to>
      <xdr:col>102</xdr:col>
      <xdr:colOff>114300</xdr:colOff>
      <xdr:row>72</xdr:row>
      <xdr:rowOff>110831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43617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20500</xdr:rowOff>
    </xdr:from>
    <xdr:to>
      <xdr:col>116</xdr:col>
      <xdr:colOff>114300</xdr:colOff>
      <xdr:row>74</xdr:row>
      <xdr:rowOff>122100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43377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31048</xdr:rowOff>
    </xdr:from>
    <xdr:to>
      <xdr:col>112</xdr:col>
      <xdr:colOff>38100</xdr:colOff>
      <xdr:row>74</xdr:row>
      <xdr:rowOff>132648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149175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79168</xdr:rowOff>
    </xdr:from>
    <xdr:to>
      <xdr:col>107</xdr:col>
      <xdr:colOff>101600</xdr:colOff>
      <xdr:row>73</xdr:row>
      <xdr:rowOff>9318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25845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1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60031</xdr:rowOff>
    </xdr:from>
    <xdr:to>
      <xdr:col>102</xdr:col>
      <xdr:colOff>165100</xdr:colOff>
      <xdr:row>72</xdr:row>
      <xdr:rowOff>161631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6708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40976</xdr:rowOff>
    </xdr:from>
    <xdr:to>
      <xdr:col>98</xdr:col>
      <xdr:colOff>38100</xdr:colOff>
      <xdr:row>72</xdr:row>
      <xdr:rowOff>142576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3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159103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普通建設事業費全体は、令和３年度に学校の情報機械整備や加茂交流センター等の整備を行ったものの、令和元年度をピークに減少傾向にあり、類似団体平均とほぼ同水準になっています。</a:t>
          </a:r>
        </a:p>
        <a:p>
          <a:r>
            <a:rPr kumimoji="1" lang="ja-JP" altLang="en-US" sz="1300">
              <a:latin typeface="ＭＳ Ｐゴシック" panose="020B0600070205080204" pitchFamily="50" charset="-128"/>
              <a:ea typeface="ＭＳ Ｐゴシック" panose="020B0600070205080204" pitchFamily="50" charset="-128"/>
            </a:rPr>
            <a:t>公債費は、繰上償還（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276,027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114,268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9,918</a:t>
          </a:r>
          <a:r>
            <a:rPr kumimoji="1" lang="ja-JP" altLang="en-US" sz="1300">
              <a:latin typeface="ＭＳ Ｐゴシック" panose="020B0600070205080204" pitchFamily="50" charset="-128"/>
              <a:ea typeface="ＭＳ Ｐゴシック" panose="020B0600070205080204" pitchFamily="50" charset="-128"/>
            </a:rPr>
            <a:t>千円）等により徐々に改善されてきましたが、これまで実施してきた普通建設事業の影響により、類似団体平均を大きく上回っています。また平成３０年度からの大型建設事業により、今後も増加が見込まれるため、中期財政計画や実施計画などに基づく計画的な事業の実施により、地方債の新規発行を抑制し、削減に努めます。</a:t>
          </a:r>
        </a:p>
        <a:p>
          <a:r>
            <a:rPr kumimoji="1" lang="ja-JP" altLang="en-US" sz="1300">
              <a:latin typeface="ＭＳ Ｐゴシック" panose="020B0600070205080204" pitchFamily="50" charset="-128"/>
              <a:ea typeface="ＭＳ Ｐゴシック" panose="020B0600070205080204" pitchFamily="50" charset="-128"/>
            </a:rPr>
            <a:t>人件費は、類似団体平均に比べ人口千人当たりの職員数が多いことや平均年齢が高いこと、また、会計年度任用職員制度の導入などにより、高い数値となっています。今後も定員管理計画に基づき、適正な人員配置に努めます。</a:t>
          </a:r>
        </a:p>
        <a:p>
          <a:r>
            <a:rPr kumimoji="1" lang="ja-JP" altLang="en-US" sz="1300">
              <a:latin typeface="ＭＳ Ｐゴシック" panose="020B0600070205080204" pitchFamily="50" charset="-128"/>
              <a:ea typeface="ＭＳ Ｐゴシック" panose="020B0600070205080204" pitchFamily="50" charset="-128"/>
            </a:rPr>
            <a:t>補助費等は、新型コロナウイルス感染症対策や一部事務組合の施設整備に係る負担金の増、令和２年度からの企業会計の新設などにより、前年度に引き続き、類似団体平均を大きく上回りました。</a:t>
          </a:r>
        </a:p>
        <a:p>
          <a:r>
            <a:rPr kumimoji="1" lang="ja-JP" altLang="en-US" sz="1300">
              <a:latin typeface="ＭＳ Ｐゴシック" panose="020B0600070205080204" pitchFamily="50" charset="-128"/>
              <a:ea typeface="ＭＳ Ｐゴシック" panose="020B0600070205080204" pitchFamily="50" charset="-128"/>
            </a:rPr>
            <a:t>繰出金は、令和２年度から公共下水道事業等を一部法適用化し、企業会計を設置したことにより減少傾向になっています。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36,373
36,174
553.18
32,829,573
32,132,436
454,704
17,537,568
37,521,900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86551</xdr:rowOff>
    </xdr:from>
    <xdr:to>
      <xdr:col>24</xdr:col>
      <xdr:colOff>63500</xdr:colOff>
      <xdr:row>35</xdr:row>
      <xdr:rowOff>134938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7301"/>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35116</xdr:rowOff>
    </xdr:from>
    <xdr:to>
      <xdr:col>19</xdr:col>
      <xdr:colOff>177800</xdr:colOff>
      <xdr:row>35</xdr:row>
      <xdr:rowOff>86551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586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35116</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5866"/>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65786</xdr:rowOff>
    </xdr:from>
    <xdr:to>
      <xdr:col>10</xdr:col>
      <xdr:colOff>114300</xdr:colOff>
      <xdr:row>35</xdr:row>
      <xdr:rowOff>93599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65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84138</xdr:rowOff>
    </xdr:from>
    <xdr:to>
      <xdr:col>24</xdr:col>
      <xdr:colOff>114300</xdr:colOff>
      <xdr:row>36</xdr:row>
      <xdr:rowOff>14288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107015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35751</xdr:rowOff>
    </xdr:from>
    <xdr:to>
      <xdr:col>20</xdr:col>
      <xdr:colOff>38100</xdr:colOff>
      <xdr:row>35</xdr:row>
      <xdr:rowOff>137351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153878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155766</xdr:rowOff>
    </xdr:from>
    <xdr:to>
      <xdr:col>15</xdr:col>
      <xdr:colOff>101600</xdr:colOff>
      <xdr:row>35</xdr:row>
      <xdr:rowOff>85916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102443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42799</xdr:rowOff>
    </xdr:from>
    <xdr:to>
      <xdr:col>6</xdr:col>
      <xdr:colOff>38100</xdr:colOff>
      <xdr:row>35</xdr:row>
      <xdr:rowOff>144399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160926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108583</xdr:rowOff>
    </xdr:from>
    <xdr:to>
      <xdr:col>24</xdr:col>
      <xdr:colOff>63500</xdr:colOff>
      <xdr:row>57</xdr:row>
      <xdr:rowOff>161571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1233"/>
          <a:ext cx="838200" cy="5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108583</xdr:rowOff>
    </xdr:from>
    <xdr:to>
      <xdr:col>19</xdr:col>
      <xdr:colOff>177800</xdr:colOff>
      <xdr:row>58</xdr:row>
      <xdr:rowOff>80280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1233"/>
          <a:ext cx="88900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80280</xdr:rowOff>
    </xdr:from>
    <xdr:to>
      <xdr:col>15</xdr:col>
      <xdr:colOff>50800</xdr:colOff>
      <xdr:row>58</xdr:row>
      <xdr:rowOff>91825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4380"/>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84206</xdr:rowOff>
    </xdr:from>
    <xdr:to>
      <xdr:col>10</xdr:col>
      <xdr:colOff>114300</xdr:colOff>
      <xdr:row>58</xdr:row>
      <xdr:rowOff>91825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830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110771</xdr:rowOff>
    </xdr:from>
    <xdr:to>
      <xdr:col>24</xdr:col>
      <xdr:colOff>114300</xdr:colOff>
      <xdr:row>58</xdr:row>
      <xdr:rowOff>40921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57783</xdr:rowOff>
    </xdr:from>
    <xdr:to>
      <xdr:col>20</xdr:col>
      <xdr:colOff>38100</xdr:colOff>
      <xdr:row>57</xdr:row>
      <xdr:rowOff>159383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29480</xdr:rowOff>
    </xdr:from>
    <xdr:to>
      <xdr:col>15</xdr:col>
      <xdr:colOff>101600</xdr:colOff>
      <xdr:row>58</xdr:row>
      <xdr:rowOff>131080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147607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4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41025</xdr:rowOff>
    </xdr:from>
    <xdr:to>
      <xdr:col>10</xdr:col>
      <xdr:colOff>165100</xdr:colOff>
      <xdr:row>58</xdr:row>
      <xdr:rowOff>142625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33406</xdr:rowOff>
    </xdr:from>
    <xdr:to>
      <xdr:col>6</xdr:col>
      <xdr:colOff>38100</xdr:colOff>
      <xdr:row>58</xdr:row>
      <xdr:rowOff>135006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151533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110248</xdr:rowOff>
    </xdr:from>
    <xdr:to>
      <xdr:col>24</xdr:col>
      <xdr:colOff>63500</xdr:colOff>
      <xdr:row>75</xdr:row>
      <xdr:rowOff>151487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8998"/>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151487</xdr:rowOff>
    </xdr:from>
    <xdr:to>
      <xdr:col>19</xdr:col>
      <xdr:colOff>177800</xdr:colOff>
      <xdr:row>76</xdr:row>
      <xdr:rowOff>60092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023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60092</xdr:rowOff>
    </xdr:from>
    <xdr:to>
      <xdr:col>15</xdr:col>
      <xdr:colOff>50800</xdr:colOff>
      <xdr:row>76</xdr:row>
      <xdr:rowOff>82984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0292"/>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72623</xdr:rowOff>
    </xdr:from>
    <xdr:to>
      <xdr:col>10</xdr:col>
      <xdr:colOff>114300</xdr:colOff>
      <xdr:row>76</xdr:row>
      <xdr:rowOff>82984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02823"/>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59448</xdr:rowOff>
    </xdr:from>
    <xdr:to>
      <xdr:col>24</xdr:col>
      <xdr:colOff>114300</xdr:colOff>
      <xdr:row>75</xdr:row>
      <xdr:rowOff>161048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82325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100687</xdr:rowOff>
    </xdr:from>
    <xdr:to>
      <xdr:col>20</xdr:col>
      <xdr:colOff>38100</xdr:colOff>
      <xdr:row>76</xdr:row>
      <xdr:rowOff>30837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47364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9292</xdr:rowOff>
    </xdr:from>
    <xdr:to>
      <xdr:col>15</xdr:col>
      <xdr:colOff>101600</xdr:colOff>
      <xdr:row>76</xdr:row>
      <xdr:rowOff>110892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32184</xdr:rowOff>
    </xdr:from>
    <xdr:to>
      <xdr:col>10</xdr:col>
      <xdr:colOff>165100</xdr:colOff>
      <xdr:row>76</xdr:row>
      <xdr:rowOff>133784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150311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3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21823</xdr:rowOff>
    </xdr:from>
    <xdr:to>
      <xdr:col>6</xdr:col>
      <xdr:colOff>38100</xdr:colOff>
      <xdr:row>76</xdr:row>
      <xdr:rowOff>123423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74709</xdr:rowOff>
    </xdr:from>
    <xdr:to>
      <xdr:col>24</xdr:col>
      <xdr:colOff>63500</xdr:colOff>
      <xdr:row>95</xdr:row>
      <xdr:rowOff>82772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62459"/>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74709</xdr:rowOff>
    </xdr:from>
    <xdr:to>
      <xdr:col>19</xdr:col>
      <xdr:colOff>177800</xdr:colOff>
      <xdr:row>95</xdr:row>
      <xdr:rowOff>161089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62459"/>
          <a:ext cx="889000" cy="8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161089</xdr:rowOff>
    </xdr:from>
    <xdr:to>
      <xdr:col>15</xdr:col>
      <xdr:colOff>50800</xdr:colOff>
      <xdr:row>96</xdr:row>
      <xdr:rowOff>31717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48839"/>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18800</xdr:rowOff>
    </xdr:from>
    <xdr:to>
      <xdr:col>10</xdr:col>
      <xdr:colOff>114300</xdr:colOff>
      <xdr:row>96</xdr:row>
      <xdr:rowOff>31717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78000"/>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31972</xdr:rowOff>
    </xdr:from>
    <xdr:to>
      <xdr:col>24</xdr:col>
      <xdr:colOff>114300</xdr:colOff>
      <xdr:row>95</xdr:row>
      <xdr:rowOff>133572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54849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23909</xdr:rowOff>
    </xdr:from>
    <xdr:to>
      <xdr:col>20</xdr:col>
      <xdr:colOff>38100</xdr:colOff>
      <xdr:row>95</xdr:row>
      <xdr:rowOff>125509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142036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110289</xdr:rowOff>
    </xdr:from>
    <xdr:to>
      <xdr:col>15</xdr:col>
      <xdr:colOff>101600</xdr:colOff>
      <xdr:row>96</xdr:row>
      <xdr:rowOff>40439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56966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152367</xdr:rowOff>
    </xdr:from>
    <xdr:to>
      <xdr:col>10</xdr:col>
      <xdr:colOff>165100</xdr:colOff>
      <xdr:row>96</xdr:row>
      <xdr:rowOff>82517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99044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1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139450</xdr:rowOff>
    </xdr:from>
    <xdr:to>
      <xdr:col>6</xdr:col>
      <xdr:colOff>38100</xdr:colOff>
      <xdr:row>96</xdr:row>
      <xdr:rowOff>69600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86127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0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11912</xdr:rowOff>
    </xdr:from>
    <xdr:to>
      <xdr:col>55</xdr:col>
      <xdr:colOff>0</xdr:colOff>
      <xdr:row>36</xdr:row>
      <xdr:rowOff>21056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184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97637</xdr:rowOff>
    </xdr:from>
    <xdr:to>
      <xdr:col>50</xdr:col>
      <xdr:colOff>114300</xdr:colOff>
      <xdr:row>36</xdr:row>
      <xdr:rowOff>11912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9838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97637</xdr:rowOff>
    </xdr:from>
    <xdr:to>
      <xdr:col>45</xdr:col>
      <xdr:colOff>177800</xdr:colOff>
      <xdr:row>35</xdr:row>
      <xdr:rowOff>106553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9838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79578</xdr:rowOff>
    </xdr:from>
    <xdr:to>
      <xdr:col>41</xdr:col>
      <xdr:colOff>50800</xdr:colOff>
      <xdr:row>35</xdr:row>
      <xdr:rowOff>106553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803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141706</xdr:rowOff>
    </xdr:from>
    <xdr:to>
      <xdr:col>55</xdr:col>
      <xdr:colOff>50800</xdr:colOff>
      <xdr:row>36</xdr:row>
      <xdr:rowOff>71856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164583</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132562</xdr:rowOff>
    </xdr:from>
    <xdr:to>
      <xdr:col>50</xdr:col>
      <xdr:colOff>165100</xdr:colOff>
      <xdr:row>36</xdr:row>
      <xdr:rowOff>62712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79239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46837</xdr:rowOff>
    </xdr:from>
    <xdr:to>
      <xdr:col>46</xdr:col>
      <xdr:colOff>38100</xdr:colOff>
      <xdr:row>35</xdr:row>
      <xdr:rowOff>148437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164964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55753</xdr:rowOff>
    </xdr:from>
    <xdr:to>
      <xdr:col>41</xdr:col>
      <xdr:colOff>101600</xdr:colOff>
      <xdr:row>35</xdr:row>
      <xdr:rowOff>157353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2430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28778</xdr:rowOff>
    </xdr:from>
    <xdr:to>
      <xdr:col>36</xdr:col>
      <xdr:colOff>165100</xdr:colOff>
      <xdr:row>35</xdr:row>
      <xdr:rowOff>130378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146905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55220</xdr:rowOff>
    </xdr:from>
    <xdr:to>
      <xdr:col>55</xdr:col>
      <xdr:colOff>0</xdr:colOff>
      <xdr:row>54</xdr:row>
      <xdr:rowOff>60287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13520"/>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55220</xdr:rowOff>
    </xdr:from>
    <xdr:to>
      <xdr:col>50</xdr:col>
      <xdr:colOff>114300</xdr:colOff>
      <xdr:row>54</xdr:row>
      <xdr:rowOff>102654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13520"/>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102654</xdr:rowOff>
    </xdr:from>
    <xdr:to>
      <xdr:col>45</xdr:col>
      <xdr:colOff>177800</xdr:colOff>
      <xdr:row>54</xdr:row>
      <xdr:rowOff>103657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36095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98501</xdr:rowOff>
    </xdr:from>
    <xdr:to>
      <xdr:col>41</xdr:col>
      <xdr:colOff>50800</xdr:colOff>
      <xdr:row>54</xdr:row>
      <xdr:rowOff>103657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356801"/>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9487</xdr:rowOff>
    </xdr:from>
    <xdr:to>
      <xdr:col>55</xdr:col>
      <xdr:colOff>50800</xdr:colOff>
      <xdr:row>54</xdr:row>
      <xdr:rowOff>111087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32364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4420</xdr:rowOff>
    </xdr:from>
    <xdr:to>
      <xdr:col>50</xdr:col>
      <xdr:colOff>165100</xdr:colOff>
      <xdr:row>54</xdr:row>
      <xdr:rowOff>106020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122547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0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51854</xdr:rowOff>
    </xdr:from>
    <xdr:to>
      <xdr:col>46</xdr:col>
      <xdr:colOff>38100</xdr:colOff>
      <xdr:row>54</xdr:row>
      <xdr:rowOff>153454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169981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0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52857</xdr:rowOff>
    </xdr:from>
    <xdr:to>
      <xdr:col>41</xdr:col>
      <xdr:colOff>101600</xdr:colOff>
      <xdr:row>54</xdr:row>
      <xdr:rowOff>154457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170984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0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47701</xdr:rowOff>
    </xdr:from>
    <xdr:to>
      <xdr:col>36</xdr:col>
      <xdr:colOff>165100</xdr:colOff>
      <xdr:row>54</xdr:row>
      <xdr:rowOff>149301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3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165828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50358</xdr:rowOff>
    </xdr:from>
    <xdr:to>
      <xdr:col>55</xdr:col>
      <xdr:colOff>0</xdr:colOff>
      <xdr:row>78</xdr:row>
      <xdr:rowOff>59973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3458"/>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64934</xdr:rowOff>
    </xdr:from>
    <xdr:to>
      <xdr:col>50</xdr:col>
      <xdr:colOff>114300</xdr:colOff>
      <xdr:row>78</xdr:row>
      <xdr:rowOff>59973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66584"/>
          <a:ext cx="889000" cy="1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64934</xdr:rowOff>
    </xdr:from>
    <xdr:to>
      <xdr:col>45</xdr:col>
      <xdr:colOff>177800</xdr:colOff>
      <xdr:row>77</xdr:row>
      <xdr:rowOff>168353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66584"/>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168353</xdr:rowOff>
    </xdr:from>
    <xdr:to>
      <xdr:col>41</xdr:col>
      <xdr:colOff>50800</xdr:colOff>
      <xdr:row>78</xdr:row>
      <xdr:rowOff>52403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003"/>
          <a:ext cx="8890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171008</xdr:rowOff>
    </xdr:from>
    <xdr:to>
      <xdr:col>55</xdr:col>
      <xdr:colOff>50800</xdr:colOff>
      <xdr:row>78</xdr:row>
      <xdr:rowOff>101158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9173</xdr:rowOff>
    </xdr:from>
    <xdr:to>
      <xdr:col>50</xdr:col>
      <xdr:colOff>165100</xdr:colOff>
      <xdr:row>78</xdr:row>
      <xdr:rowOff>110773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101900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14134</xdr:rowOff>
    </xdr:from>
    <xdr:to>
      <xdr:col>46</xdr:col>
      <xdr:colOff>38100</xdr:colOff>
      <xdr:row>77</xdr:row>
      <xdr:rowOff>115734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132261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117553</xdr:rowOff>
    </xdr:from>
    <xdr:to>
      <xdr:col>41</xdr:col>
      <xdr:colOff>101600</xdr:colOff>
      <xdr:row>78</xdr:row>
      <xdr:rowOff>47703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64230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1603</xdr:rowOff>
    </xdr:from>
    <xdr:to>
      <xdr:col>36</xdr:col>
      <xdr:colOff>165100</xdr:colOff>
      <xdr:row>78</xdr:row>
      <xdr:rowOff>103203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119730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155282</xdr:rowOff>
    </xdr:from>
    <xdr:to>
      <xdr:col>55</xdr:col>
      <xdr:colOff>0</xdr:colOff>
      <xdr:row>97</xdr:row>
      <xdr:rowOff>3262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14482"/>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66151</xdr:rowOff>
    </xdr:from>
    <xdr:to>
      <xdr:col>50</xdr:col>
      <xdr:colOff>114300</xdr:colOff>
      <xdr:row>96</xdr:row>
      <xdr:rowOff>155282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25351"/>
          <a:ext cx="8890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66151</xdr:rowOff>
    </xdr:from>
    <xdr:to>
      <xdr:col>45</xdr:col>
      <xdr:colOff>177800</xdr:colOff>
      <xdr:row>96</xdr:row>
      <xdr:rowOff>131438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25351"/>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131438</xdr:rowOff>
    </xdr:from>
    <xdr:to>
      <xdr:col>41</xdr:col>
      <xdr:colOff>50800</xdr:colOff>
      <xdr:row>96</xdr:row>
      <xdr:rowOff>135869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90638"/>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123912</xdr:rowOff>
    </xdr:from>
    <xdr:to>
      <xdr:col>55</xdr:col>
      <xdr:colOff>50800</xdr:colOff>
      <xdr:row>97</xdr:row>
      <xdr:rowOff>54062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146789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104482</xdr:rowOff>
    </xdr:from>
    <xdr:to>
      <xdr:col>50</xdr:col>
      <xdr:colOff>165100</xdr:colOff>
      <xdr:row>97</xdr:row>
      <xdr:rowOff>34632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51159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15351</xdr:rowOff>
    </xdr:from>
    <xdr:to>
      <xdr:col>46</xdr:col>
      <xdr:colOff>38100</xdr:colOff>
      <xdr:row>96</xdr:row>
      <xdr:rowOff>116951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80638</xdr:rowOff>
    </xdr:from>
    <xdr:to>
      <xdr:col>41</xdr:col>
      <xdr:colOff>101600</xdr:colOff>
      <xdr:row>97</xdr:row>
      <xdr:rowOff>10788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27315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85069</xdr:rowOff>
    </xdr:from>
    <xdr:to>
      <xdr:col>36</xdr:col>
      <xdr:colOff>165100</xdr:colOff>
      <xdr:row>97</xdr:row>
      <xdr:rowOff>15219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31746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170085</xdr:rowOff>
    </xdr:from>
    <xdr:to>
      <xdr:col>85</xdr:col>
      <xdr:colOff>127000</xdr:colOff>
      <xdr:row>35</xdr:row>
      <xdr:rowOff>106991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656485"/>
          <a:ext cx="838200" cy="4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170085</xdr:rowOff>
    </xdr:from>
    <xdr:to>
      <xdr:col>81</xdr:col>
      <xdr:colOff>50800</xdr:colOff>
      <xdr:row>36</xdr:row>
      <xdr:rowOff>33706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656485"/>
          <a:ext cx="889000" cy="5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33706</xdr:rowOff>
    </xdr:from>
    <xdr:to>
      <xdr:col>76</xdr:col>
      <xdr:colOff>114300</xdr:colOff>
      <xdr:row>36</xdr:row>
      <xdr:rowOff>67805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0590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67805</xdr:rowOff>
    </xdr:from>
    <xdr:to>
      <xdr:col>71</xdr:col>
      <xdr:colOff>177800</xdr:colOff>
      <xdr:row>36</xdr:row>
      <xdr:rowOff>69234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4000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56191</xdr:rowOff>
    </xdr:from>
    <xdr:to>
      <xdr:col>85</xdr:col>
      <xdr:colOff>177800</xdr:colOff>
      <xdr:row>35</xdr:row>
      <xdr:rowOff>157791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79068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119285</xdr:rowOff>
    </xdr:from>
    <xdr:to>
      <xdr:col>81</xdr:col>
      <xdr:colOff>101600</xdr:colOff>
      <xdr:row>33</xdr:row>
      <xdr:rowOff>49435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6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65962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3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154356</xdr:rowOff>
    </xdr:from>
    <xdr:to>
      <xdr:col>76</xdr:col>
      <xdr:colOff>165100</xdr:colOff>
      <xdr:row>36</xdr:row>
      <xdr:rowOff>84506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101033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17005</xdr:rowOff>
    </xdr:from>
    <xdr:to>
      <xdr:col>72</xdr:col>
      <xdr:colOff>38100</xdr:colOff>
      <xdr:row>36</xdr:row>
      <xdr:rowOff>118605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18434</xdr:rowOff>
    </xdr:from>
    <xdr:to>
      <xdr:col>67</xdr:col>
      <xdr:colOff>101600</xdr:colOff>
      <xdr:row>36</xdr:row>
      <xdr:rowOff>120034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136561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165289</xdr:rowOff>
    </xdr:from>
    <xdr:to>
      <xdr:col>85</xdr:col>
      <xdr:colOff>127000</xdr:colOff>
      <xdr:row>55</xdr:row>
      <xdr:rowOff>85222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423589"/>
          <a:ext cx="8382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132228</xdr:rowOff>
    </xdr:from>
    <xdr:to>
      <xdr:col>81</xdr:col>
      <xdr:colOff>50800</xdr:colOff>
      <xdr:row>55</xdr:row>
      <xdr:rowOff>85222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219078"/>
          <a:ext cx="889000" cy="2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132228</xdr:rowOff>
    </xdr:from>
    <xdr:to>
      <xdr:col>76</xdr:col>
      <xdr:colOff>114300</xdr:colOff>
      <xdr:row>54</xdr:row>
      <xdr:rowOff>102081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219078"/>
          <a:ext cx="889000" cy="14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102081</xdr:rowOff>
    </xdr:from>
    <xdr:to>
      <xdr:col>71</xdr:col>
      <xdr:colOff>177800</xdr:colOff>
      <xdr:row>54</xdr:row>
      <xdr:rowOff>104939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36038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114489</xdr:rowOff>
    </xdr:from>
    <xdr:to>
      <xdr:col>85</xdr:col>
      <xdr:colOff>177800</xdr:colOff>
      <xdr:row>55</xdr:row>
      <xdr:rowOff>44639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137366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2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34422</xdr:rowOff>
    </xdr:from>
    <xdr:to>
      <xdr:col>81</xdr:col>
      <xdr:colOff>101600</xdr:colOff>
      <xdr:row>55</xdr:row>
      <xdr:rowOff>136022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152549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2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81428</xdr:rowOff>
    </xdr:from>
    <xdr:to>
      <xdr:col>76</xdr:col>
      <xdr:colOff>165100</xdr:colOff>
      <xdr:row>54</xdr:row>
      <xdr:rowOff>11578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28105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94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51281</xdr:rowOff>
    </xdr:from>
    <xdr:to>
      <xdr:col>72</xdr:col>
      <xdr:colOff>38100</xdr:colOff>
      <xdr:row>54</xdr:row>
      <xdr:rowOff>152881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3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169408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54139</xdr:rowOff>
    </xdr:from>
    <xdr:to>
      <xdr:col>67</xdr:col>
      <xdr:colOff>101600</xdr:colOff>
      <xdr:row>54</xdr:row>
      <xdr:rowOff>155739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3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0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35361</xdr:rowOff>
    </xdr:from>
    <xdr:to>
      <xdr:col>85</xdr:col>
      <xdr:colOff>127000</xdr:colOff>
      <xdr:row>77</xdr:row>
      <xdr:rowOff>166154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37011"/>
          <a:ext cx="838200" cy="1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166154</xdr:rowOff>
    </xdr:from>
    <xdr:to>
      <xdr:col>81</xdr:col>
      <xdr:colOff>50800</xdr:colOff>
      <xdr:row>77</xdr:row>
      <xdr:rowOff>166184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7804"/>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149256</xdr:rowOff>
    </xdr:from>
    <xdr:to>
      <xdr:col>76</xdr:col>
      <xdr:colOff>114300</xdr:colOff>
      <xdr:row>77</xdr:row>
      <xdr:rowOff>166184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50906"/>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149256</xdr:rowOff>
    </xdr:from>
    <xdr:to>
      <xdr:col>71</xdr:col>
      <xdr:colOff>177800</xdr:colOff>
      <xdr:row>78</xdr:row>
      <xdr:rowOff>13255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50906"/>
          <a:ext cx="889000" cy="3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156011</xdr:rowOff>
    </xdr:from>
    <xdr:to>
      <xdr:col>85</xdr:col>
      <xdr:colOff>177800</xdr:colOff>
      <xdr:row>77</xdr:row>
      <xdr:rowOff>86161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7438</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115354</xdr:rowOff>
    </xdr:from>
    <xdr:to>
      <xdr:col>81</xdr:col>
      <xdr:colOff>101600</xdr:colOff>
      <xdr:row>78</xdr:row>
      <xdr:rowOff>45504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36631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115384</xdr:rowOff>
    </xdr:from>
    <xdr:to>
      <xdr:col>76</xdr:col>
      <xdr:colOff>165100</xdr:colOff>
      <xdr:row>78</xdr:row>
      <xdr:rowOff>45534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36661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98456</xdr:rowOff>
    </xdr:from>
    <xdr:to>
      <xdr:col>72</xdr:col>
      <xdr:colOff>38100</xdr:colOff>
      <xdr:row>78</xdr:row>
      <xdr:rowOff>28606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19733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133905</xdr:rowOff>
    </xdr:from>
    <xdr:to>
      <xdr:col>67</xdr:col>
      <xdr:colOff>101600</xdr:colOff>
      <xdr:row>78</xdr:row>
      <xdr:rowOff>64055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55182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101256</xdr:rowOff>
    </xdr:from>
    <xdr:to>
      <xdr:col>85</xdr:col>
      <xdr:colOff>127000</xdr:colOff>
      <xdr:row>97</xdr:row>
      <xdr:rowOff>107826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31906"/>
          <a:ext cx="8382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99175</xdr:rowOff>
    </xdr:from>
    <xdr:to>
      <xdr:col>81</xdr:col>
      <xdr:colOff>50800</xdr:colOff>
      <xdr:row>97</xdr:row>
      <xdr:rowOff>101256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2982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99175</xdr:rowOff>
    </xdr:from>
    <xdr:to>
      <xdr:col>76</xdr:col>
      <xdr:colOff>114300</xdr:colOff>
      <xdr:row>97</xdr:row>
      <xdr:rowOff>102964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2982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91670</xdr:rowOff>
    </xdr:from>
    <xdr:to>
      <xdr:col>71</xdr:col>
      <xdr:colOff>177800</xdr:colOff>
      <xdr:row>97</xdr:row>
      <xdr:rowOff>102964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22320"/>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57026</xdr:rowOff>
    </xdr:from>
    <xdr:to>
      <xdr:col>85</xdr:col>
      <xdr:colOff>177800</xdr:colOff>
      <xdr:row>97</xdr:row>
      <xdr:rowOff>158626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79903</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3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50456</xdr:rowOff>
    </xdr:from>
    <xdr:to>
      <xdr:col>81</xdr:col>
      <xdr:colOff>101600</xdr:colOff>
      <xdr:row>97</xdr:row>
      <xdr:rowOff>152056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168583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4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48375</xdr:rowOff>
    </xdr:from>
    <xdr:to>
      <xdr:col>76</xdr:col>
      <xdr:colOff>165100</xdr:colOff>
      <xdr:row>97</xdr:row>
      <xdr:rowOff>149975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166502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4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52164</xdr:rowOff>
    </xdr:from>
    <xdr:to>
      <xdr:col>72</xdr:col>
      <xdr:colOff>38100</xdr:colOff>
      <xdr:row>97</xdr:row>
      <xdr:rowOff>153764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170291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40870</xdr:rowOff>
    </xdr:from>
    <xdr:to>
      <xdr:col>67</xdr:col>
      <xdr:colOff>101600</xdr:colOff>
      <xdr:row>97</xdr:row>
      <xdr:rowOff>142470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158997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減少要因としては、令和２年度にあった特別定額給付金の支給によるもので、類似団体平均を上回る増要因としては、一部事務組合の行うＦＴＴＨ整備負担金があります。また、衛生費は令和２年度に引き続き、一部事務組合の行う清掃施設整備負担金が、教育費では学校情報機器の整備、災害復旧費は、令和３年発生の豪雨災害に伴いそれぞれ増加したものです。なお、消防費の減額要因としては、令和２年度に整備が終了したデジタル防災行政無線整備事業によるものです。</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全般的に、各項目とも類似団体類似団体平均を上回っています。行財政改革実施計画や行政評価による事業の見直しや統合等による効率化を図り、歳出削減に努めます。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以降徐々に増加していますが、近年は利子分のみの積み立てにより標準財政規模に対する比率はほぼ横ばいととなっています。令和３年度も基金取り崩しを回避できましたが、中期財政計画（令和５年２月策定）では令和４年度以降に財源不足が見込まれるため、適切な財源の確保と歳出の精査により、健全な行財政運営に努めていきます。</a:t>
          </a:r>
        </a:p>
        <a:p>
          <a:r>
            <a:rPr kumimoji="1" lang="ja-JP" altLang="en-US" sz="1400">
              <a:latin typeface="ＭＳ ゴシック" pitchFamily="49" charset="-128"/>
              <a:ea typeface="ＭＳ ゴシック" pitchFamily="49" charset="-128"/>
            </a:rPr>
            <a:t>　実質単年度収支は、令和元年度から３年連続で黒字となりました。今後も歳出の削減、財政の健全化に努めます。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令和２年度からこれまで生活排水処理事業特別会計として実施していました公共下水道及び特定環境公共下水道事業を法適用化し、下水道事業会計を設置しました。</a:t>
          </a:r>
        </a:p>
        <a:p>
          <a:r>
            <a:rPr kumimoji="1" lang="ja-JP" altLang="en-US" sz="1400">
              <a:latin typeface="ＭＳ ゴシック" pitchFamily="49" charset="-128"/>
              <a:ea typeface="ＭＳ ゴシック" pitchFamily="49" charset="-128"/>
            </a:rPr>
            <a:t>　黒字・赤字の構成分析では、令和３年度においてもすべての会計で黒字決算となりました。</a:t>
          </a:r>
        </a:p>
        <a:p>
          <a:r>
            <a:rPr kumimoji="1" lang="ja-JP" altLang="en-US" sz="1400">
              <a:latin typeface="ＭＳ ゴシック" pitchFamily="49" charset="-128"/>
              <a:ea typeface="ＭＳ ゴシック" pitchFamily="49" charset="-128"/>
            </a:rPr>
            <a:t>　特に病院事業会計では、新型コロナウイルス感染症関係補助金の収入等により、黒字額の大幅な伸びとなりました。</a:t>
          </a:r>
        </a:p>
        <a:p>
          <a:r>
            <a:rPr kumimoji="1" lang="ja-JP" altLang="en-US" sz="1400">
              <a:latin typeface="ＭＳ ゴシック" pitchFamily="49" charset="-128"/>
              <a:ea typeface="ＭＳ ゴシック" pitchFamily="49" charset="-128"/>
            </a:rPr>
            <a:t>　引き続き、人件費、物件費、補助費等の経費の削減に取り組み財政の健全化に努めます。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91_&#38642;&#2133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91.3</v>
          </cell>
          <cell r="BX51">
            <v>94.7</v>
          </cell>
          <cell r="CF51">
            <v>107.2</v>
          </cell>
          <cell r="CN51">
            <v>106.3</v>
          </cell>
          <cell r="CV51">
            <v>98</v>
          </cell>
        </row>
        <row r="53">
          <cell r="BP53">
            <v>44.4</v>
          </cell>
          <cell r="BX53">
            <v>45.8</v>
          </cell>
          <cell r="CF53">
            <v>46.8</v>
          </cell>
          <cell r="CN53">
            <v>48</v>
          </cell>
          <cell r="CV53">
            <v>49.4</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91.3</v>
          </cell>
          <cell r="BX73">
            <v>94.7</v>
          </cell>
          <cell r="CF73">
            <v>107.2</v>
          </cell>
          <cell r="CN73">
            <v>106.3</v>
          </cell>
          <cell r="CV73">
            <v>98</v>
          </cell>
        </row>
        <row r="75">
          <cell r="BP75">
            <v>11</v>
          </cell>
          <cell r="BX75">
            <v>10.8</v>
          </cell>
          <cell r="CF75">
            <v>11.1</v>
          </cell>
          <cell r="CN75">
            <v>11.3</v>
          </cell>
          <cell r="CV75">
            <v>11.1</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32829573</v>
      </c>
      <c r="BO4" s="374"/>
      <c r="BP4" s="374"/>
      <c r="BQ4" s="374"/>
      <c r="BR4" s="374"/>
      <c r="BS4" s="374"/>
      <c r="BT4" s="374"/>
      <c r="BU4" s="375"/>
      <c r="BV4" s="373">
        <v>34450945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2.6</v>
      </c>
      <c r="CU4" s="380"/>
      <c r="CV4" s="380"/>
      <c r="CW4" s="380"/>
      <c r="CX4" s="380"/>
      <c r="CY4" s="380"/>
      <c r="CZ4" s="380"/>
      <c r="DA4" s="381"/>
      <c r="DB4" s="379">
        <v>2.1</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32132436</v>
      </c>
      <c r="BO5" s="411"/>
      <c r="BP5" s="411"/>
      <c r="BQ5" s="411"/>
      <c r="BR5" s="411"/>
      <c r="BS5" s="411"/>
      <c r="BT5" s="411"/>
      <c r="BU5" s="412"/>
      <c r="BV5" s="410">
        <v>34001563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94.3</v>
      </c>
      <c r="CU5" s="408"/>
      <c r="CV5" s="408"/>
      <c r="CW5" s="408"/>
      <c r="CX5" s="408"/>
      <c r="CY5" s="408"/>
      <c r="CZ5" s="408"/>
      <c r="DA5" s="409"/>
      <c r="DB5" s="407">
        <v>96.9</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697137</v>
      </c>
      <c r="BO6" s="411"/>
      <c r="BP6" s="411"/>
      <c r="BQ6" s="411"/>
      <c r="BR6" s="411"/>
      <c r="BS6" s="411"/>
      <c r="BT6" s="411"/>
      <c r="BU6" s="412"/>
      <c r="BV6" s="410">
        <v>449382</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96.7</v>
      </c>
      <c r="CU6" s="448"/>
      <c r="CV6" s="448"/>
      <c r="CW6" s="448"/>
      <c r="CX6" s="448"/>
      <c r="CY6" s="448"/>
      <c r="CZ6" s="448"/>
      <c r="DA6" s="449"/>
      <c r="DB6" s="447">
        <v>100.1</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242433</v>
      </c>
      <c r="BO7" s="411"/>
      <c r="BP7" s="411"/>
      <c r="BQ7" s="411"/>
      <c r="BR7" s="411"/>
      <c r="BS7" s="411"/>
      <c r="BT7" s="411"/>
      <c r="BU7" s="412"/>
      <c r="BV7" s="410">
        <v>90048</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17537568</v>
      </c>
      <c r="CU7" s="411"/>
      <c r="CV7" s="411"/>
      <c r="CW7" s="411"/>
      <c r="CX7" s="411"/>
      <c r="CY7" s="411"/>
      <c r="CZ7" s="411"/>
      <c r="DA7" s="412"/>
      <c r="DB7" s="410">
        <v>17245077</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454704</v>
      </c>
      <c r="BO8" s="411"/>
      <c r="BP8" s="411"/>
      <c r="BQ8" s="411"/>
      <c r="BR8" s="411"/>
      <c r="BS8" s="411"/>
      <c r="BT8" s="411"/>
      <c r="BU8" s="412"/>
      <c r="BV8" s="410">
        <v>359334</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0.25</v>
      </c>
      <c r="CU8" s="451"/>
      <c r="CV8" s="451"/>
      <c r="CW8" s="451"/>
      <c r="CX8" s="451"/>
      <c r="CY8" s="451"/>
      <c r="CZ8" s="451"/>
      <c r="DA8" s="452"/>
      <c r="DB8" s="450">
        <v>0.26</v>
      </c>
      <c r="DC8" s="451"/>
      <c r="DD8" s="451"/>
      <c r="DE8" s="451"/>
      <c r="DF8" s="451"/>
      <c r="DG8" s="451"/>
      <c r="DH8" s="451"/>
      <c r="DI8" s="452"/>
    </row>
    <row r="9" spans="1:119" ht="18.75" customHeight="1" thickBot="1" x14ac:dyDescent="0.25">
      <c r="A9" s="178"/>
      <c r="B9" s="404" t="s">
        <v>113</v>
      </c>
      <c r="C9" s="405"/>
      <c r="D9" s="405"/>
      <c r="E9" s="405"/>
      <c r="F9" s="405"/>
      <c r="G9" s="405"/>
      <c r="H9" s="405"/>
      <c r="I9" s="405"/>
      <c r="J9" s="405"/>
      <c r="K9" s="453"/>
      <c r="L9" s="454" t="s">
        <v>114</v>
      </c>
      <c r="M9" s="455"/>
      <c r="N9" s="455"/>
      <c r="O9" s="455"/>
      <c r="P9" s="455"/>
      <c r="Q9" s="456"/>
      <c r="R9" s="457">
        <v>36007</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95370</v>
      </c>
      <c r="BO9" s="411"/>
      <c r="BP9" s="411"/>
      <c r="BQ9" s="411"/>
      <c r="BR9" s="411"/>
      <c r="BS9" s="411"/>
      <c r="BT9" s="411"/>
      <c r="BU9" s="412"/>
      <c r="BV9" s="410">
        <v>20316</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16.3</v>
      </c>
      <c r="CU9" s="408"/>
      <c r="CV9" s="408"/>
      <c r="CW9" s="408"/>
      <c r="CX9" s="408"/>
      <c r="CY9" s="408"/>
      <c r="CZ9" s="408"/>
      <c r="DA9" s="409"/>
      <c r="DB9" s="407">
        <v>19</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120</v>
      </c>
      <c r="M10" s="440"/>
      <c r="N10" s="440"/>
      <c r="O10" s="440"/>
      <c r="P10" s="440"/>
      <c r="Q10" s="441"/>
      <c r="R10" s="461">
        <v>39032</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10</v>
      </c>
      <c r="BO10" s="411"/>
      <c r="BP10" s="411"/>
      <c r="BQ10" s="411"/>
      <c r="BR10" s="411"/>
      <c r="BS10" s="411"/>
      <c r="BT10" s="411"/>
      <c r="BU10" s="412"/>
      <c r="BV10" s="410">
        <v>6</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128</v>
      </c>
      <c r="AV11" s="443"/>
      <c r="AW11" s="443"/>
      <c r="AX11" s="443"/>
      <c r="AY11" s="444" t="s">
        <v>129</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2">
      <c r="A12" s="178"/>
      <c r="B12" s="470" t="s">
        <v>133</v>
      </c>
      <c r="C12" s="471"/>
      <c r="D12" s="471"/>
      <c r="E12" s="471"/>
      <c r="F12" s="471"/>
      <c r="G12" s="471"/>
      <c r="H12" s="471"/>
      <c r="I12" s="471"/>
      <c r="J12" s="471"/>
      <c r="K12" s="472"/>
      <c r="L12" s="479" t="s">
        <v>134</v>
      </c>
      <c r="M12" s="480"/>
      <c r="N12" s="480"/>
      <c r="O12" s="480"/>
      <c r="P12" s="480"/>
      <c r="Q12" s="481"/>
      <c r="R12" s="482">
        <v>36373</v>
      </c>
      <c r="S12" s="483"/>
      <c r="T12" s="483"/>
      <c r="U12" s="483"/>
      <c r="V12" s="484"/>
      <c r="W12" s="485" t="s">
        <v>1</v>
      </c>
      <c r="X12" s="443"/>
      <c r="Y12" s="443"/>
      <c r="Z12" s="443"/>
      <c r="AA12" s="443"/>
      <c r="AB12" s="486"/>
      <c r="AC12" s="487" t="s">
        <v>135</v>
      </c>
      <c r="AD12" s="488"/>
      <c r="AE12" s="488"/>
      <c r="AF12" s="488"/>
      <c r="AG12" s="489"/>
      <c r="AH12" s="487" t="s">
        <v>136</v>
      </c>
      <c r="AI12" s="488"/>
      <c r="AJ12" s="488"/>
      <c r="AK12" s="488"/>
      <c r="AL12" s="490"/>
      <c r="AM12" s="439" t="s">
        <v>137</v>
      </c>
      <c r="AN12" s="440"/>
      <c r="AO12" s="440"/>
      <c r="AP12" s="440"/>
      <c r="AQ12" s="440"/>
      <c r="AR12" s="440"/>
      <c r="AS12" s="440"/>
      <c r="AT12" s="441"/>
      <c r="AU12" s="442" t="s">
        <v>122</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132</v>
      </c>
      <c r="CU12" s="451"/>
      <c r="CV12" s="451"/>
      <c r="CW12" s="451"/>
      <c r="CX12" s="451"/>
      <c r="CY12" s="451"/>
      <c r="CZ12" s="451"/>
      <c r="DA12" s="452"/>
      <c r="DB12" s="450" t="s">
        <v>132</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140</v>
      </c>
      <c r="N13" s="502"/>
      <c r="O13" s="502"/>
      <c r="P13" s="502"/>
      <c r="Q13" s="503"/>
      <c r="R13" s="494">
        <v>36174</v>
      </c>
      <c r="S13" s="495"/>
      <c r="T13" s="495"/>
      <c r="U13" s="495"/>
      <c r="V13" s="496"/>
      <c r="W13" s="426" t="s">
        <v>141</v>
      </c>
      <c r="X13" s="427"/>
      <c r="Y13" s="427"/>
      <c r="Z13" s="427"/>
      <c r="AA13" s="427"/>
      <c r="AB13" s="417"/>
      <c r="AC13" s="461">
        <v>1784</v>
      </c>
      <c r="AD13" s="462"/>
      <c r="AE13" s="462"/>
      <c r="AF13" s="462"/>
      <c r="AG13" s="504"/>
      <c r="AH13" s="461">
        <v>2315</v>
      </c>
      <c r="AI13" s="462"/>
      <c r="AJ13" s="462"/>
      <c r="AK13" s="462"/>
      <c r="AL13" s="463"/>
      <c r="AM13" s="439" t="s">
        <v>142</v>
      </c>
      <c r="AN13" s="440"/>
      <c r="AO13" s="440"/>
      <c r="AP13" s="440"/>
      <c r="AQ13" s="440"/>
      <c r="AR13" s="440"/>
      <c r="AS13" s="440"/>
      <c r="AT13" s="441"/>
      <c r="AU13" s="442" t="s">
        <v>128</v>
      </c>
      <c r="AV13" s="443"/>
      <c r="AW13" s="443"/>
      <c r="AX13" s="443"/>
      <c r="AY13" s="444" t="s">
        <v>143</v>
      </c>
      <c r="AZ13" s="445"/>
      <c r="BA13" s="445"/>
      <c r="BB13" s="445"/>
      <c r="BC13" s="445"/>
      <c r="BD13" s="445"/>
      <c r="BE13" s="445"/>
      <c r="BF13" s="445"/>
      <c r="BG13" s="445"/>
      <c r="BH13" s="445"/>
      <c r="BI13" s="445"/>
      <c r="BJ13" s="445"/>
      <c r="BK13" s="445"/>
      <c r="BL13" s="445"/>
      <c r="BM13" s="446"/>
      <c r="BN13" s="410">
        <v>95380</v>
      </c>
      <c r="BO13" s="411"/>
      <c r="BP13" s="411"/>
      <c r="BQ13" s="411"/>
      <c r="BR13" s="411"/>
      <c r="BS13" s="411"/>
      <c r="BT13" s="411"/>
      <c r="BU13" s="412"/>
      <c r="BV13" s="410">
        <v>20322</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11.1</v>
      </c>
      <c r="CU13" s="408"/>
      <c r="CV13" s="408"/>
      <c r="CW13" s="408"/>
      <c r="CX13" s="408"/>
      <c r="CY13" s="408"/>
      <c r="CZ13" s="408"/>
      <c r="DA13" s="409"/>
      <c r="DB13" s="407">
        <v>11.3</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37102</v>
      </c>
      <c r="S14" s="495"/>
      <c r="T14" s="495"/>
      <c r="U14" s="495"/>
      <c r="V14" s="496"/>
      <c r="W14" s="400"/>
      <c r="X14" s="401"/>
      <c r="Y14" s="401"/>
      <c r="Z14" s="401"/>
      <c r="AA14" s="401"/>
      <c r="AB14" s="390"/>
      <c r="AC14" s="497">
        <v>9.6</v>
      </c>
      <c r="AD14" s="498"/>
      <c r="AE14" s="498"/>
      <c r="AF14" s="498"/>
      <c r="AG14" s="499"/>
      <c r="AH14" s="497">
        <v>11.7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98</v>
      </c>
      <c r="CU14" s="509"/>
      <c r="CV14" s="509"/>
      <c r="CW14" s="509"/>
      <c r="CX14" s="509"/>
      <c r="CY14" s="509"/>
      <c r="CZ14" s="509"/>
      <c r="DA14" s="510"/>
      <c r="DB14" s="508">
        <v>106.3</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140</v>
      </c>
      <c r="N15" s="502"/>
      <c r="O15" s="502"/>
      <c r="P15" s="502"/>
      <c r="Q15" s="503"/>
      <c r="R15" s="494">
        <v>36878</v>
      </c>
      <c r="S15" s="495"/>
      <c r="T15" s="495"/>
      <c r="U15" s="495"/>
      <c r="V15" s="496"/>
      <c r="W15" s="426" t="s">
        <v>147</v>
      </c>
      <c r="X15" s="427"/>
      <c r="Y15" s="427"/>
      <c r="Z15" s="427"/>
      <c r="AA15" s="427"/>
      <c r="AB15" s="417"/>
      <c r="AC15" s="461">
        <v>5148</v>
      </c>
      <c r="AD15" s="462"/>
      <c r="AE15" s="462"/>
      <c r="AF15" s="462"/>
      <c r="AG15" s="504"/>
      <c r="AH15" s="461">
        <v>5559</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3895220</v>
      </c>
      <c r="BO15" s="374"/>
      <c r="BP15" s="374"/>
      <c r="BQ15" s="374"/>
      <c r="BR15" s="374"/>
      <c r="BS15" s="374"/>
      <c r="BT15" s="374"/>
      <c r="BU15" s="375"/>
      <c r="BV15" s="373">
        <v>4086351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27.8</v>
      </c>
      <c r="AD16" s="498"/>
      <c r="AE16" s="498"/>
      <c r="AF16" s="498"/>
      <c r="AG16" s="499"/>
      <c r="AH16" s="497">
        <v>28.1</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16000837</v>
      </c>
      <c r="BO16" s="411"/>
      <c r="BP16" s="411"/>
      <c r="BQ16" s="411"/>
      <c r="BR16" s="411"/>
      <c r="BS16" s="411"/>
      <c r="BT16" s="411"/>
      <c r="BU16" s="412"/>
      <c r="BV16" s="410">
        <v>15758419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11567</v>
      </c>
      <c r="AD17" s="462"/>
      <c r="AE17" s="462"/>
      <c r="AF17" s="462"/>
      <c r="AG17" s="504"/>
      <c r="AH17" s="461">
        <v>11881</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4813441</v>
      </c>
      <c r="BO17" s="411"/>
      <c r="BP17" s="411"/>
      <c r="BQ17" s="411"/>
      <c r="BR17" s="411"/>
      <c r="BS17" s="411"/>
      <c r="BT17" s="411"/>
      <c r="BU17" s="412"/>
      <c r="BV17" s="410">
        <v>5064765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5" t="s">
        <v>157</v>
      </c>
      <c r="C18" s="453"/>
      <c r="D18" s="453"/>
      <c r="E18" s="536"/>
      <c r="F18" s="536"/>
      <c r="G18" s="536"/>
      <c r="H18" s="536"/>
      <c r="I18" s="536"/>
      <c r="J18" s="536"/>
      <c r="K18" s="536"/>
      <c r="L18" s="537">
        <v>553.17999999999995</v>
      </c>
      <c r="M18" s="537"/>
      <c r="N18" s="537"/>
      <c r="O18" s="537"/>
      <c r="P18" s="537"/>
      <c r="Q18" s="537"/>
      <c r="R18" s="538"/>
      <c r="S18" s="538"/>
      <c r="T18" s="538"/>
      <c r="U18" s="538"/>
      <c r="V18" s="539"/>
      <c r="W18" s="428"/>
      <c r="X18" s="429"/>
      <c r="Y18" s="429"/>
      <c r="Z18" s="429"/>
      <c r="AA18" s="429"/>
      <c r="AB18" s="420"/>
      <c r="AC18" s="540">
        <v>62.5</v>
      </c>
      <c r="AD18" s="541"/>
      <c r="AE18" s="541"/>
      <c r="AF18" s="541"/>
      <c r="AG18" s="542"/>
      <c r="AH18" s="540">
        <v>60.1</v>
      </c>
      <c r="AI18" s="541"/>
      <c r="AJ18" s="541"/>
      <c r="AK18" s="541"/>
      <c r="AL18" s="543"/>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16892518</v>
      </c>
      <c r="BO18" s="411"/>
      <c r="BP18" s="411"/>
      <c r="BQ18" s="411"/>
      <c r="BR18" s="411"/>
      <c r="BS18" s="411"/>
      <c r="BT18" s="411"/>
      <c r="BU18" s="412"/>
      <c r="BV18" s="410">
        <v>16964023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5" t="s">
        <v>159</v>
      </c>
      <c r="C19" s="453"/>
      <c r="D19" s="453"/>
      <c r="E19" s="536"/>
      <c r="F19" s="536"/>
      <c r="G19" s="536"/>
      <c r="H19" s="536"/>
      <c r="I19" s="536"/>
      <c r="J19" s="536"/>
      <c r="K19" s="536"/>
      <c r="L19" s="544">
        <v>65</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22610134</v>
      </c>
      <c r="BO19" s="411"/>
      <c r="BP19" s="411"/>
      <c r="BQ19" s="411"/>
      <c r="BR19" s="411"/>
      <c r="BS19" s="411"/>
      <c r="BT19" s="411"/>
      <c r="BU19" s="412"/>
      <c r="BV19" s="410">
        <v>20188712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5" t="s">
        <v>161</v>
      </c>
      <c r="C20" s="453"/>
      <c r="D20" s="453"/>
      <c r="E20" s="536"/>
      <c r="F20" s="536"/>
      <c r="G20" s="536"/>
      <c r="H20" s="536"/>
      <c r="I20" s="536"/>
      <c r="J20" s="536"/>
      <c r="K20" s="536"/>
      <c r="L20" s="544">
        <v>12432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26" t="s">
        <v>162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37521900</v>
      </c>
      <c r="BO22" s="374"/>
      <c r="BP22" s="374"/>
      <c r="BQ22" s="374"/>
      <c r="BR22" s="374"/>
      <c r="BS22" s="374"/>
      <c r="BT22" s="374"/>
      <c r="BU22" s="375"/>
      <c r="BV22" s="373">
        <v>37724558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22885870</v>
      </c>
      <c r="BO23" s="411"/>
      <c r="BP23" s="411"/>
      <c r="BQ23" s="411"/>
      <c r="BR23" s="411"/>
      <c r="BS23" s="411"/>
      <c r="BT23" s="411"/>
      <c r="BU23" s="412"/>
      <c r="BV23" s="410">
        <v>22603199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8900</v>
      </c>
      <c r="R24" s="462"/>
      <c r="S24" s="462"/>
      <c r="T24" s="462"/>
      <c r="U24" s="462"/>
      <c r="V24" s="504"/>
      <c r="W24" s="556"/>
      <c r="X24" s="557"/>
      <c r="Y24" s="558"/>
      <c r="Z24" s="460" t="s">
        <v>172</v>
      </c>
      <c r="AA24" s="440"/>
      <c r="AB24" s="440"/>
      <c r="AC24" s="440"/>
      <c r="AD24" s="440"/>
      <c r="AE24" s="440"/>
      <c r="AF24" s="440"/>
      <c r="AG24" s="441"/>
      <c r="AH24" s="461">
        <v>405</v>
      </c>
      <c r="AI24" s="462"/>
      <c r="AJ24" s="462"/>
      <c r="AK24" s="462"/>
      <c r="AL24" s="504"/>
      <c r="AM24" s="461">
        <v>1376190</v>
      </c>
      <c r="AN24" s="462"/>
      <c r="AO24" s="462"/>
      <c r="AP24" s="462"/>
      <c r="AQ24" s="462"/>
      <c r="AR24" s="504"/>
      <c r="AS24" s="461">
        <v>3398</v>
      </c>
      <c r="AT24" s="462"/>
      <c r="AU24" s="462"/>
      <c r="AV24" s="462"/>
      <c r="AW24" s="462"/>
      <c r="AX24" s="463"/>
      <c r="AY24" s="529" t="s">
        <v>173</v>
      </c>
      <c r="AZ24" s="530"/>
      <c r="BA24" s="530"/>
      <c r="BB24" s="530"/>
      <c r="BC24" s="530"/>
      <c r="BD24" s="530"/>
      <c r="BE24" s="530"/>
      <c r="BF24" s="530"/>
      <c r="BG24" s="530"/>
      <c r="BH24" s="530"/>
      <c r="BI24" s="530"/>
      <c r="BJ24" s="530"/>
      <c r="BK24" s="530"/>
      <c r="BL24" s="530"/>
      <c r="BM24" s="531"/>
      <c r="BN24" s="410">
        <v>28287807</v>
      </c>
      <c r="BO24" s="411"/>
      <c r="BP24" s="411"/>
      <c r="BQ24" s="411"/>
      <c r="BR24" s="411"/>
      <c r="BS24" s="411"/>
      <c r="BT24" s="411"/>
      <c r="BU24" s="412"/>
      <c r="BV24" s="410">
        <v>28239052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1</v>
      </c>
      <c r="M25" s="462"/>
      <c r="N25" s="462"/>
      <c r="O25" s="462"/>
      <c r="P25" s="504"/>
      <c r="Q25" s="461">
        <v>7210</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176</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4216459</v>
      </c>
      <c r="BO25" s="374"/>
      <c r="BP25" s="374"/>
      <c r="BQ25" s="374"/>
      <c r="BR25" s="374"/>
      <c r="BS25" s="374"/>
      <c r="BT25" s="374"/>
      <c r="BU25" s="375"/>
      <c r="BV25" s="373">
        <v>4466253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6390</v>
      </c>
      <c r="R26" s="462"/>
      <c r="S26" s="462"/>
      <c r="T26" s="462"/>
      <c r="U26" s="462"/>
      <c r="V26" s="504"/>
      <c r="W26" s="556"/>
      <c r="X26" s="557"/>
      <c r="Y26" s="558"/>
      <c r="Z26" s="460" t="s">
        <v>179</v>
      </c>
      <c r="AA26" s="562"/>
      <c r="AB26" s="562"/>
      <c r="AC26" s="562"/>
      <c r="AD26" s="562"/>
      <c r="AE26" s="562"/>
      <c r="AF26" s="562"/>
      <c r="AG26" s="563"/>
      <c r="AH26" s="461" t="s">
        <v>132</v>
      </c>
      <c r="AI26" s="462"/>
      <c r="AJ26" s="462"/>
      <c r="AK26" s="462"/>
      <c r="AL26" s="504"/>
      <c r="AM26" s="461" t="s">
        <v>132</v>
      </c>
      <c r="AN26" s="462"/>
      <c r="AO26" s="462"/>
      <c r="AP26" s="462"/>
      <c r="AQ26" s="462"/>
      <c r="AR26" s="504"/>
      <c r="AS26" s="461" t="s">
        <v>176</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4130</v>
      </c>
      <c r="R27" s="462"/>
      <c r="S27" s="462"/>
      <c r="T27" s="462"/>
      <c r="U27" s="462"/>
      <c r="V27" s="504"/>
      <c r="W27" s="556"/>
      <c r="X27" s="557"/>
      <c r="Y27" s="558"/>
      <c r="Z27" s="460" t="s">
        <v>182</v>
      </c>
      <c r="AA27" s="440"/>
      <c r="AB27" s="440"/>
      <c r="AC27" s="440"/>
      <c r="AD27" s="440"/>
      <c r="AE27" s="440"/>
      <c r="AF27" s="440"/>
      <c r="AG27" s="441"/>
      <c r="AH27" s="461">
        <v>22</v>
      </c>
      <c r="AI27" s="462"/>
      <c r="AJ27" s="462"/>
      <c r="AK27" s="462"/>
      <c r="AL27" s="504"/>
      <c r="AM27" s="461">
        <v>70752</v>
      </c>
      <c r="AN27" s="462"/>
      <c r="AO27" s="462"/>
      <c r="AP27" s="462"/>
      <c r="AQ27" s="462"/>
      <c r="AR27" s="504"/>
      <c r="AS27" s="461">
        <v>3216</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v>543580</v>
      </c>
      <c r="BO27" s="533"/>
      <c r="BP27" s="533"/>
      <c r="BQ27" s="533"/>
      <c r="BR27" s="533"/>
      <c r="BS27" s="533"/>
      <c r="BT27" s="533"/>
      <c r="BU27" s="534"/>
      <c r="BV27" s="532">
        <v>539825</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184</v>
      </c>
      <c r="F28" s="440"/>
      <c r="G28" s="440"/>
      <c r="H28" s="440"/>
      <c r="I28" s="440"/>
      <c r="J28" s="440"/>
      <c r="K28" s="441"/>
      <c r="L28" s="461">
        <v>1</v>
      </c>
      <c r="M28" s="462"/>
      <c r="N28" s="462"/>
      <c r="O28" s="462"/>
      <c r="P28" s="504"/>
      <c r="Q28" s="461">
        <v>3540</v>
      </c>
      <c r="R28" s="462"/>
      <c r="S28" s="462"/>
      <c r="T28" s="462"/>
      <c r="U28" s="462"/>
      <c r="V28" s="504"/>
      <c r="W28" s="556"/>
      <c r="X28" s="557"/>
      <c r="Y28" s="558"/>
      <c r="Z28" s="460" t="s">
        <v>185</v>
      </c>
      <c r="AA28" s="440"/>
      <c r="AB28" s="440"/>
      <c r="AC28" s="440"/>
      <c r="AD28" s="440"/>
      <c r="AE28" s="440"/>
      <c r="AF28" s="440"/>
      <c r="AG28" s="441"/>
      <c r="AH28" s="461" t="s">
        <v>176</v>
      </c>
      <c r="AI28" s="462"/>
      <c r="AJ28" s="462"/>
      <c r="AK28" s="462"/>
      <c r="AL28" s="504"/>
      <c r="AM28" s="461" t="s">
        <v>176</v>
      </c>
      <c r="AN28" s="462"/>
      <c r="AO28" s="462"/>
      <c r="AP28" s="462"/>
      <c r="AQ28" s="462"/>
      <c r="AR28" s="504"/>
      <c r="AS28" s="461" t="s">
        <v>176</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1440247</v>
      </c>
      <c r="BO28" s="374"/>
      <c r="BP28" s="374"/>
      <c r="BQ28" s="374"/>
      <c r="BR28" s="374"/>
      <c r="BS28" s="374"/>
      <c r="BT28" s="374"/>
      <c r="BU28" s="375"/>
      <c r="BV28" s="373">
        <v>1440237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187</v>
      </c>
      <c r="F29" s="440"/>
      <c r="G29" s="440"/>
      <c r="H29" s="440"/>
      <c r="I29" s="440"/>
      <c r="J29" s="440"/>
      <c r="K29" s="441"/>
      <c r="L29" s="461">
        <v>17</v>
      </c>
      <c r="M29" s="462"/>
      <c r="N29" s="462"/>
      <c r="O29" s="462"/>
      <c r="P29" s="504"/>
      <c r="Q29" s="461">
        <v>3280</v>
      </c>
      <c r="R29" s="462"/>
      <c r="S29" s="462"/>
      <c r="T29" s="462"/>
      <c r="U29" s="462"/>
      <c r="V29" s="504"/>
      <c r="W29" s="559"/>
      <c r="X29" s="560"/>
      <c r="Y29" s="561"/>
      <c r="Z29" s="460" t="s">
        <v>188</v>
      </c>
      <c r="AA29" s="440"/>
      <c r="AB29" s="440"/>
      <c r="AC29" s="440"/>
      <c r="AD29" s="440"/>
      <c r="AE29" s="440"/>
      <c r="AF29" s="440"/>
      <c r="AG29" s="441"/>
      <c r="AH29" s="461">
        <v>427</v>
      </c>
      <c r="AI29" s="462"/>
      <c r="AJ29" s="462"/>
      <c r="AK29" s="462"/>
      <c r="AL29" s="504"/>
      <c r="AM29" s="461">
        <v>1446942</v>
      </c>
      <c r="AN29" s="462"/>
      <c r="AO29" s="462"/>
      <c r="AP29" s="462"/>
      <c r="AQ29" s="462"/>
      <c r="AR29" s="504"/>
      <c r="AS29" s="461">
        <v>3389</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4450805</v>
      </c>
      <c r="BO29" s="411"/>
      <c r="BP29" s="411"/>
      <c r="BQ29" s="411"/>
      <c r="BR29" s="411"/>
      <c r="BS29" s="411"/>
      <c r="BT29" s="411"/>
      <c r="BU29" s="412"/>
      <c r="BV29" s="410">
        <v>3950586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40">
        <v>99.2</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4971286</v>
      </c>
      <c r="BO30" s="533"/>
      <c r="BP30" s="533"/>
      <c r="BQ30" s="533"/>
      <c r="BR30" s="533"/>
      <c r="BS30" s="533"/>
      <c r="BT30" s="533"/>
      <c r="BU30" s="534"/>
      <c r="BV30" s="532">
        <v>4900444</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197</v>
      </c>
      <c r="AN33" s="434"/>
      <c r="AO33" s="399" t="s">
        <v>201</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205</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生活排水処理事業特別会計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雲南市・飯南町事務組合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㈱キラキラ雲南</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農業労働災害共済事業特別会計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IF('各会計、関係団体の財政状況及び健全化判断比率'!B31="","",'各会計、関係団体の財政状況及び健全化判断比率'!B31)</f>
        <v>工業用水道事業会計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島根県市町村総合事務組合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㈱雲南都市開発</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f t="shared" si="0"/>
        <v>7</v>
      </c>
      <c r="AN36" s="600"/>
      <c r="AO36" s="601" t="str">
        <f>IF('各会計、関係団体の財政状況及び健全化判断比率'!B32="","",'各会計、関係団体の財政状況及び健全化判断比率'!B32)</f>
        <v>病院事業会計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雲南広域連合（普）</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鉄の歴史村地域振興事業団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8</v>
      </c>
      <c r="AN37" s="600"/>
      <c r="AO37" s="601" t="str">
        <f>IF('各会計、関係団体の財政状況及び健全化判断比率'!B33="","",'各会計、関係団体の財政状況及び健全化判断比率'!B33)</f>
        <v>下水道事業会計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雲南広域連合（介護）</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雲南市土地開発公社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〇</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雲南広域連合（公共下水）</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島根県後期高齢者医療広域連合（普）</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島根県後期高齢者医療広域連合（後期高齢）</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610</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79" t="s">
        <v>581</v>
      </c>
      <c r="D34" s="1179"/>
      <c r="E34" s="1180"/>
      <c r="F34" s="32">
        <v>7.98</v>
      </c>
      <c r="G34" s="33">
        <v>8.31</v>
      </c>
      <c r="H34" s="33">
        <v>8.6</v>
      </c>
      <c r="I34" s="33">
        <v>10.52</v>
      </c>
      <c r="J34" s="34">
        <v>14.77</v>
      </c>
      <c r="K34" s="22"/>
      <c r="L34" s="22"/>
      <c r="M34" s="22"/>
      <c r="N34" s="22"/>
      <c r="O34" s="22"/>
      <c r="P34" s="22"/>
    </row>
    <row r="35" spans="1:16" ht="39" customHeight="1" x14ac:dyDescent="0.2">
      <c r="A35" s="22"/>
      <c r="B35" s="35"/>
      <c r="C35" s="1173" t="s">
        <v>582</v>
      </c>
      <c r="D35" s="1174"/>
      <c r="E35" s="1175"/>
      <c r="F35" s="36">
        <v>8.68</v>
      </c>
      <c r="G35" s="37">
        <v>9.6300000000000008</v>
      </c>
      <c r="H35" s="37">
        <v>10.48</v>
      </c>
      <c r="I35" s="37">
        <v>10.97</v>
      </c>
      <c r="J35" s="38">
        <v>11.12</v>
      </c>
      <c r="K35" s="22"/>
      <c r="L35" s="22"/>
      <c r="M35" s="22"/>
      <c r="N35" s="22"/>
      <c r="O35" s="22"/>
      <c r="P35" s="22"/>
    </row>
    <row r="36" spans="1:16" ht="39" customHeight="1" x14ac:dyDescent="0.2">
      <c r="A36" s="22"/>
      <c r="B36" s="35"/>
      <c r="C36" s="1173" t="s">
        <v>583</v>
      </c>
      <c r="D36" s="1174"/>
      <c r="E36" s="1175"/>
      <c r="F36" s="36">
        <v>2.1</v>
      </c>
      <c r="G36" s="37">
        <v>1.73</v>
      </c>
      <c r="H36" s="37">
        <v>1.99</v>
      </c>
      <c r="I36" s="37">
        <v>2.08</v>
      </c>
      <c r="J36" s="38">
        <v>2.59</v>
      </c>
      <c r="K36" s="22"/>
      <c r="L36" s="22"/>
      <c r="M36" s="22"/>
      <c r="N36" s="22"/>
      <c r="O36" s="22"/>
      <c r="P36" s="22"/>
    </row>
    <row r="37" spans="1:16" ht="39" customHeight="1" x14ac:dyDescent="0.2">
      <c r="A37" s="22"/>
      <c r="B37" s="35"/>
      <c r="C37" s="1173" t="s">
        <v>584</v>
      </c>
      <c r="D37" s="1174"/>
      <c r="E37" s="1175"/>
      <c r="F37" s="36" t="s">
        <v>533</v>
      </c>
      <c r="G37" s="37" t="s">
        <v>533</v>
      </c>
      <c r="H37" s="37" t="s">
        <v>533</v>
      </c>
      <c r="I37" s="37">
        <v>0.47</v>
      </c>
      <c r="J37" s="38">
        <v>0.78</v>
      </c>
      <c r="K37" s="22"/>
      <c r="L37" s="22"/>
      <c r="M37" s="22"/>
      <c r="N37" s="22"/>
      <c r="O37" s="22"/>
      <c r="P37" s="22"/>
    </row>
    <row r="38" spans="1:16" ht="39" customHeight="1" x14ac:dyDescent="0.2">
      <c r="A38" s="22"/>
      <c r="B38" s="35"/>
      <c r="C38" s="1173" t="s">
        <v>585</v>
      </c>
      <c r="D38" s="1174"/>
      <c r="E38" s="1175"/>
      <c r="F38" s="36">
        <v>0.95</v>
      </c>
      <c r="G38" s="37">
        <v>0.89</v>
      </c>
      <c r="H38" s="37">
        <v>0.83</v>
      </c>
      <c r="I38" s="37">
        <v>0.74</v>
      </c>
      <c r="J38" s="38">
        <v>0.7</v>
      </c>
      <c r="K38" s="22"/>
      <c r="L38" s="22"/>
      <c r="M38" s="22"/>
      <c r="N38" s="22"/>
      <c r="O38" s="22"/>
      <c r="P38" s="22"/>
    </row>
    <row r="39" spans="1:16" ht="39" customHeight="1" x14ac:dyDescent="0.2">
      <c r="A39" s="22"/>
      <c r="B39" s="35"/>
      <c r="C39" s="1173" t="s">
        <v>586</v>
      </c>
      <c r="D39" s="1174"/>
      <c r="E39" s="1175"/>
      <c r="F39" s="36">
        <v>0.51</v>
      </c>
      <c r="G39" s="37">
        <v>0.38</v>
      </c>
      <c r="H39" s="37">
        <v>0.13</v>
      </c>
      <c r="I39" s="37">
        <v>7.0000000000000007E-2</v>
      </c>
      <c r="J39" s="38">
        <v>7.0000000000000007E-2</v>
      </c>
      <c r="K39" s="22"/>
      <c r="L39" s="22"/>
      <c r="M39" s="22"/>
      <c r="N39" s="22"/>
      <c r="O39" s="22"/>
      <c r="P39" s="22"/>
    </row>
    <row r="40" spans="1:16" ht="39" customHeight="1" x14ac:dyDescent="0.2">
      <c r="A40" s="22"/>
      <c r="B40" s="35"/>
      <c r="C40" s="1173" t="s">
        <v>587</v>
      </c>
      <c r="D40" s="1174"/>
      <c r="E40" s="1175"/>
      <c r="F40" s="36">
        <v>0.04</v>
      </c>
      <c r="G40" s="37">
        <v>0.03</v>
      </c>
      <c r="H40" s="37">
        <v>0.04</v>
      </c>
      <c r="I40" s="37">
        <v>0.04</v>
      </c>
      <c r="J40" s="38">
        <v>0.05</v>
      </c>
      <c r="K40" s="22"/>
      <c r="L40" s="22"/>
      <c r="M40" s="22"/>
      <c r="N40" s="22"/>
      <c r="O40" s="22"/>
      <c r="P40" s="22"/>
    </row>
    <row r="41" spans="1:16" ht="39" customHeight="1" x14ac:dyDescent="0.2">
      <c r="A41" s="22"/>
      <c r="B41" s="35"/>
      <c r="C41" s="1173" t="s">
        <v>588</v>
      </c>
      <c r="D41" s="1174"/>
      <c r="E41" s="1175"/>
      <c r="F41" s="36">
        <v>0.04</v>
      </c>
      <c r="G41" s="37">
        <v>0.02</v>
      </c>
      <c r="H41" s="37">
        <v>0.28000000000000003</v>
      </c>
      <c r="I41" s="37">
        <v>0.01</v>
      </c>
      <c r="J41" s="38">
        <v>0.01</v>
      </c>
      <c r="K41" s="22"/>
      <c r="L41" s="22"/>
      <c r="M41" s="22"/>
      <c r="N41" s="22"/>
      <c r="O41" s="22"/>
      <c r="P41" s="22"/>
    </row>
    <row r="42" spans="1:16" ht="39" customHeight="1" x14ac:dyDescent="0.2">
      <c r="A42" s="22"/>
      <c r="B42" s="39"/>
      <c r="C42" s="1173" t="s">
        <v>589</v>
      </c>
      <c r="D42" s="1174"/>
      <c r="E42" s="1175"/>
      <c r="F42" s="36" t="s">
        <v>533</v>
      </c>
      <c r="G42" s="37" t="s">
        <v>533</v>
      </c>
      <c r="H42" s="37" t="s">
        <v>533</v>
      </c>
      <c r="I42" s="37" t="s">
        <v>533</v>
      </c>
      <c r="J42" s="38" t="s">
        <v>533</v>
      </c>
      <c r="K42" s="22"/>
      <c r="L42" s="22"/>
      <c r="M42" s="22"/>
      <c r="N42" s="22"/>
      <c r="O42" s="22"/>
      <c r="P42" s="22"/>
    </row>
    <row r="43" spans="1:16" ht="39" customHeight="1" thickBot="1" x14ac:dyDescent="0.25">
      <c r="A43" s="22"/>
      <c r="B43" s="40"/>
      <c r="C43" s="1176" t="s">
        <v>590</v>
      </c>
      <c r="D43" s="1177"/>
      <c r="E43" s="1178"/>
      <c r="F43" s="41">
        <v>0</v>
      </c>
      <c r="G43" s="42">
        <v>0.06</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8Y99w2QL4TfFDW7xYZiD/+QC4nlvTCkwCgc+OGEKkQa5jR3GiO9Ah5Fi8BOjcLUMt8Up7/N4mQwYIcq55I53g==" saltValue="y39kKS/w0DqmAvVT/qJ6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4081</v>
      </c>
      <c r="L45" s="60">
        <v>3992</v>
      </c>
      <c r="M45" s="60">
        <v>3947</v>
      </c>
      <c r="N45" s="60">
        <v>3868</v>
      </c>
      <c r="O45" s="61">
        <v>3719</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533</v>
      </c>
      <c r="L46" s="64" t="s">
        <v>533</v>
      </c>
      <c r="M46" s="64" t="s">
        <v>533</v>
      </c>
      <c r="N46" s="64" t="s">
        <v>533</v>
      </c>
      <c r="O46" s="65" t="s">
        <v>533</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533</v>
      </c>
      <c r="L47" s="64" t="s">
        <v>533</v>
      </c>
      <c r="M47" s="64" t="s">
        <v>533</v>
      </c>
      <c r="N47" s="64" t="s">
        <v>533</v>
      </c>
      <c r="O47" s="65" t="s">
        <v>533</v>
      </c>
      <c r="P47" s="48"/>
      <c r="Q47" s="48"/>
      <c r="R47" s="48"/>
      <c r="S47" s="48"/>
      <c r="T47" s="48"/>
      <c r="U47" s="48"/>
    </row>
    <row r="48" spans="1:21" ht="30.75" customHeight="1" x14ac:dyDescent="0.2">
      <c r="A48" s="48"/>
      <c r="B48" s="1183"/>
      <c r="C48" s="1184"/>
      <c r="D48" s="62"/>
      <c r="E48" s="1189" t="s">
        <v>15</v>
      </c>
      <c r="F48" s="1189"/>
      <c r="G48" s="1189"/>
      <c r="H48" s="1189"/>
      <c r="I48" s="1189"/>
      <c r="J48" s="1190"/>
      <c r="K48" s="63">
        <v>1913</v>
      </c>
      <c r="L48" s="64">
        <v>1910</v>
      </c>
      <c r="M48" s="64">
        <v>1886</v>
      </c>
      <c r="N48" s="64">
        <v>1780</v>
      </c>
      <c r="O48" s="65">
        <v>1701</v>
      </c>
      <c r="P48" s="48"/>
      <c r="Q48" s="48"/>
      <c r="R48" s="48"/>
      <c r="S48" s="48"/>
      <c r="T48" s="48"/>
      <c r="U48" s="48"/>
    </row>
    <row r="49" spans="1:21" ht="30.75" customHeight="1" x14ac:dyDescent="0.2">
      <c r="A49" s="48"/>
      <c r="B49" s="1183"/>
      <c r="C49" s="1184"/>
      <c r="D49" s="62"/>
      <c r="E49" s="1189" t="s">
        <v>16</v>
      </c>
      <c r="F49" s="1189"/>
      <c r="G49" s="1189"/>
      <c r="H49" s="1189"/>
      <c r="I49" s="1189"/>
      <c r="J49" s="1190"/>
      <c r="K49" s="63">
        <v>189</v>
      </c>
      <c r="L49" s="64">
        <v>128</v>
      </c>
      <c r="M49" s="64">
        <v>106</v>
      </c>
      <c r="N49" s="64">
        <v>98</v>
      </c>
      <c r="O49" s="65">
        <v>99</v>
      </c>
      <c r="P49" s="48"/>
      <c r="Q49" s="48"/>
      <c r="R49" s="48"/>
      <c r="S49" s="48"/>
      <c r="T49" s="48"/>
      <c r="U49" s="48"/>
    </row>
    <row r="50" spans="1:21" ht="30.75" customHeight="1" x14ac:dyDescent="0.2">
      <c r="A50" s="48"/>
      <c r="B50" s="1183"/>
      <c r="C50" s="1184"/>
      <c r="D50" s="62"/>
      <c r="E50" s="1189" t="s">
        <v>17</v>
      </c>
      <c r="F50" s="1189"/>
      <c r="G50" s="1189"/>
      <c r="H50" s="1189"/>
      <c r="I50" s="1189"/>
      <c r="J50" s="1190"/>
      <c r="K50" s="63">
        <v>4</v>
      </c>
      <c r="L50" s="64">
        <v>3</v>
      </c>
      <c r="M50" s="64">
        <v>3</v>
      </c>
      <c r="N50" s="64">
        <v>3</v>
      </c>
      <c r="O50" s="65">
        <v>1</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533</v>
      </c>
      <c r="L51" s="64" t="s">
        <v>533</v>
      </c>
      <c r="M51" s="64" t="s">
        <v>533</v>
      </c>
      <c r="N51" s="64" t="s">
        <v>533</v>
      </c>
      <c r="O51" s="65" t="s">
        <v>533</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4779</v>
      </c>
      <c r="L52" s="64">
        <v>4583</v>
      </c>
      <c r="M52" s="64">
        <v>4473</v>
      </c>
      <c r="N52" s="64">
        <v>4286</v>
      </c>
      <c r="O52" s="65">
        <v>4100</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1408</v>
      </c>
      <c r="L53" s="69">
        <v>1450</v>
      </c>
      <c r="M53" s="69">
        <v>1469</v>
      </c>
      <c r="N53" s="69">
        <v>1463</v>
      </c>
      <c r="O53" s="70">
        <v>1420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f12ahGyUqixSB3ro0pRq65sEXxESJTc+rQt4fgegF5F4JATZv1BAVIemqZAUbSu2DtLN66d3X5ohQrW0fAAQ==" saltValue="/S2MthWmBx7sO+ZhuHig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575</v>
      </c>
      <c r="J40" s="100" t="s">
        <v>576</v>
      </c>
      <c r="K40" s="100" t="s">
        <v>577</v>
      </c>
      <c r="L40" s="100" t="s">
        <v>578</v>
      </c>
      <c r="M40" s="101" t="s">
        <v>579</v>
      </c>
    </row>
    <row r="41" spans="2:13" ht="27.75" customHeight="1" x14ac:dyDescent="0.2">
      <c r="B41" s="1207" t="s">
        <v>30</v>
      </c>
      <c r="C41" s="1208"/>
      <c r="D41" s="102"/>
      <c r="E41" s="1213" t="s">
        <v>31</v>
      </c>
      <c r="F41" s="1213"/>
      <c r="G41" s="1213"/>
      <c r="H41" s="1214"/>
      <c r="I41" s="358">
        <v>33681</v>
      </c>
      <c r="J41" s="359">
        <v>34345</v>
      </c>
      <c r="K41" s="359">
        <v>36245</v>
      </c>
      <c r="L41" s="359">
        <v>37725</v>
      </c>
      <c r="M41" s="360">
        <v>37522</v>
      </c>
    </row>
    <row r="42" spans="2:13" ht="27.75" customHeight="1" x14ac:dyDescent="0.2">
      <c r="B42" s="1209"/>
      <c r="C42" s="1210"/>
      <c r="D42" s="103"/>
      <c r="E42" s="1215" t="s">
        <v>32</v>
      </c>
      <c r="F42" s="1215"/>
      <c r="G42" s="1215"/>
      <c r="H42" s="1216"/>
      <c r="I42" s="361">
        <v>7</v>
      </c>
      <c r="J42" s="362">
        <v>5</v>
      </c>
      <c r="K42" s="362">
        <v>3</v>
      </c>
      <c r="L42" s="362">
        <v>0</v>
      </c>
      <c r="M42" s="363" t="s">
        <v>533</v>
      </c>
    </row>
    <row r="43" spans="2:13" ht="27.75" customHeight="1" x14ac:dyDescent="0.2">
      <c r="B43" s="1209"/>
      <c r="C43" s="1210"/>
      <c r="D43" s="103"/>
      <c r="E43" s="1215" t="s">
        <v>33</v>
      </c>
      <c r="F43" s="1215"/>
      <c r="G43" s="1215"/>
      <c r="H43" s="1216"/>
      <c r="I43" s="361">
        <v>23400</v>
      </c>
      <c r="J43" s="362">
        <v>22608</v>
      </c>
      <c r="K43" s="362">
        <v>22148</v>
      </c>
      <c r="L43" s="362">
        <v>21269</v>
      </c>
      <c r="M43" s="363">
        <v>20312</v>
      </c>
    </row>
    <row r="44" spans="2:13" ht="27.75" customHeight="1" x14ac:dyDescent="0.2">
      <c r="B44" s="1209"/>
      <c r="C44" s="1210"/>
      <c r="D44" s="103"/>
      <c r="E44" s="1215" t="s">
        <v>34</v>
      </c>
      <c r="F44" s="1215"/>
      <c r="G44" s="1215"/>
      <c r="H44" s="1216"/>
      <c r="I44" s="361">
        <v>1234</v>
      </c>
      <c r="J44" s="362">
        <v>1066</v>
      </c>
      <c r="K44" s="362">
        <v>957</v>
      </c>
      <c r="L44" s="362">
        <v>866</v>
      </c>
      <c r="M44" s="363">
        <v>741</v>
      </c>
    </row>
    <row r="45" spans="2:13" ht="27.75" customHeight="1" x14ac:dyDescent="0.2">
      <c r="B45" s="1209"/>
      <c r="C45" s="1210"/>
      <c r="D45" s="103"/>
      <c r="E45" s="1215" t="s">
        <v>35</v>
      </c>
      <c r="F45" s="1215"/>
      <c r="G45" s="1215"/>
      <c r="H45" s="1216"/>
      <c r="I45" s="361">
        <v>4750</v>
      </c>
      <c r="J45" s="362">
        <v>4722</v>
      </c>
      <c r="K45" s="362">
        <v>4451</v>
      </c>
      <c r="L45" s="362">
        <v>4414</v>
      </c>
      <c r="M45" s="363">
        <v>4409</v>
      </c>
    </row>
    <row r="46" spans="2:13" ht="27.75" customHeight="1" x14ac:dyDescent="0.2">
      <c r="B46" s="1209"/>
      <c r="C46" s="1210"/>
      <c r="D46" s="104"/>
      <c r="E46" s="1215" t="s">
        <v>36</v>
      </c>
      <c r="F46" s="1215"/>
      <c r="G46" s="1215"/>
      <c r="H46" s="1216"/>
      <c r="I46" s="361">
        <v>8</v>
      </c>
      <c r="J46" s="362">
        <v>7</v>
      </c>
      <c r="K46" s="362">
        <v>133</v>
      </c>
      <c r="L46" s="362">
        <v>6</v>
      </c>
      <c r="M46" s="363">
        <v>5</v>
      </c>
    </row>
    <row r="47" spans="2:13" ht="27.75" customHeight="1" x14ac:dyDescent="0.2">
      <c r="B47" s="1209"/>
      <c r="C47" s="1210"/>
      <c r="D47" s="105"/>
      <c r="E47" s="1217" t="s">
        <v>37</v>
      </c>
      <c r="F47" s="1218"/>
      <c r="G47" s="1218"/>
      <c r="H47" s="1219"/>
      <c r="I47" s="361" t="s">
        <v>533</v>
      </c>
      <c r="J47" s="362" t="s">
        <v>533</v>
      </c>
      <c r="K47" s="362" t="s">
        <v>533</v>
      </c>
      <c r="L47" s="362" t="s">
        <v>533</v>
      </c>
      <c r="M47" s="363" t="s">
        <v>533</v>
      </c>
    </row>
    <row r="48" spans="2:13" ht="27.75" customHeight="1" x14ac:dyDescent="0.2">
      <c r="B48" s="1209"/>
      <c r="C48" s="1210"/>
      <c r="D48" s="103"/>
      <c r="E48" s="1215" t="s">
        <v>38</v>
      </c>
      <c r="F48" s="1215"/>
      <c r="G48" s="1215"/>
      <c r="H48" s="1216"/>
      <c r="I48" s="361" t="s">
        <v>533</v>
      </c>
      <c r="J48" s="362" t="s">
        <v>533</v>
      </c>
      <c r="K48" s="362" t="s">
        <v>533</v>
      </c>
      <c r="L48" s="362" t="s">
        <v>533</v>
      </c>
      <c r="M48" s="363" t="s">
        <v>533</v>
      </c>
    </row>
    <row r="49" spans="2:13" ht="27.75" customHeight="1" x14ac:dyDescent="0.2">
      <c r="B49" s="1211"/>
      <c r="C49" s="1212"/>
      <c r="D49" s="103"/>
      <c r="E49" s="1215" t="s">
        <v>39</v>
      </c>
      <c r="F49" s="1215"/>
      <c r="G49" s="1215"/>
      <c r="H49" s="1216"/>
      <c r="I49" s="361" t="s">
        <v>533</v>
      </c>
      <c r="J49" s="362" t="s">
        <v>533</v>
      </c>
      <c r="K49" s="362" t="s">
        <v>533</v>
      </c>
      <c r="L49" s="362" t="s">
        <v>533</v>
      </c>
      <c r="M49" s="363" t="s">
        <v>533</v>
      </c>
    </row>
    <row r="50" spans="2:13" ht="27.75" customHeight="1" x14ac:dyDescent="0.2">
      <c r="B50" s="1220" t="s">
        <v>40</v>
      </c>
      <c r="C50" s="1221"/>
      <c r="D50" s="106"/>
      <c r="E50" s="1215" t="s">
        <v>41</v>
      </c>
      <c r="F50" s="1215"/>
      <c r="G50" s="1215"/>
      <c r="H50" s="1216"/>
      <c r="I50" s="361">
        <v>7916</v>
      </c>
      <c r="J50" s="362">
        <v>7793</v>
      </c>
      <c r="K50" s="362">
        <v>7373</v>
      </c>
      <c r="L50" s="362">
        <v>7259</v>
      </c>
      <c r="M50" s="363">
        <v>7813</v>
      </c>
    </row>
    <row r="51" spans="2:13" ht="27.75" customHeight="1" x14ac:dyDescent="0.2">
      <c r="B51" s="1209"/>
      <c r="C51" s="1210"/>
      <c r="D51" s="103"/>
      <c r="E51" s="1215" t="s">
        <v>42</v>
      </c>
      <c r="F51" s="1215"/>
      <c r="G51" s="1215"/>
      <c r="H51" s="1216"/>
      <c r="I51" s="361">
        <v>303</v>
      </c>
      <c r="J51" s="362">
        <v>259</v>
      </c>
      <c r="K51" s="362">
        <v>309</v>
      </c>
      <c r="L51" s="362">
        <v>356</v>
      </c>
      <c r="M51" s="363">
        <v>317</v>
      </c>
    </row>
    <row r="52" spans="2:13" ht="27.75" customHeight="1" x14ac:dyDescent="0.2">
      <c r="B52" s="1211"/>
      <c r="C52" s="1212"/>
      <c r="D52" s="103"/>
      <c r="E52" s="1215" t="s">
        <v>43</v>
      </c>
      <c r="F52" s="1215"/>
      <c r="G52" s="1215"/>
      <c r="H52" s="1216"/>
      <c r="I52" s="361">
        <v>42791</v>
      </c>
      <c r="J52" s="362">
        <v>42430</v>
      </c>
      <c r="K52" s="362">
        <v>42799</v>
      </c>
      <c r="L52" s="362">
        <v>42841</v>
      </c>
      <c r="M52" s="363">
        <v>41644</v>
      </c>
    </row>
    <row r="53" spans="2:13" ht="27.75" customHeight="1" thickBot="1" x14ac:dyDescent="0.25">
      <c r="B53" s="1222" t="s">
        <v>44</v>
      </c>
      <c r="C53" s="1223"/>
      <c r="D53" s="107"/>
      <c r="E53" s="1224" t="s">
        <v>45</v>
      </c>
      <c r="F53" s="1224"/>
      <c r="G53" s="1224"/>
      <c r="H53" s="1225"/>
      <c r="I53" s="364">
        <v>12069</v>
      </c>
      <c r="J53" s="365">
        <v>12273</v>
      </c>
      <c r="K53" s="365">
        <v>13456</v>
      </c>
      <c r="L53" s="365">
        <v>13823</v>
      </c>
      <c r="M53" s="366">
        <v>13215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QmpxgRp98CeEYAPBGdHay296SJ3x74Icq43ox1TSnB0tJxN9r9krldm6yg8RF2SrvMj0xpbkYFn4PpOZiQOtgQ==" saltValue="O17iQ3C0bNVsAvv/GeyT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577</v>
      </c>
      <c r="G54" s="116" t="s">
        <v>578</v>
      </c>
      <c r="H54" s="117" t="s">
        <v>579</v>
      </c>
    </row>
    <row r="55" spans="2:8" ht="52.5" customHeight="1" x14ac:dyDescent="0.2">
      <c r="B55" s="118"/>
      <c r="C55" s="1234" t="s">
        <v>48</v>
      </c>
      <c r="D55" s="1234"/>
      <c r="E55" s="1235"/>
      <c r="F55" s="119">
        <v>1440</v>
      </c>
      <c r="G55" s="119">
        <v>1440</v>
      </c>
      <c r="H55" s="120">
        <v>1440</v>
      </c>
    </row>
    <row r="56" spans="2:8" ht="52.5" customHeight="1" x14ac:dyDescent="0.2">
      <c r="B56" s="121"/>
      <c r="C56" s="1236" t="s">
        <v>49</v>
      </c>
      <c r="D56" s="1236"/>
      <c r="E56" s="1237"/>
      <c r="F56" s="122">
        <v>4040</v>
      </c>
      <c r="G56" s="122">
        <v>3951</v>
      </c>
      <c r="H56" s="123">
        <v>4451</v>
      </c>
    </row>
    <row r="57" spans="2:8" ht="53.25" customHeight="1" x14ac:dyDescent="0.2">
      <c r="B57" s="121"/>
      <c r="C57" s="1238" t="s">
        <v>50</v>
      </c>
      <c r="D57" s="1238"/>
      <c r="E57" s="1239"/>
      <c r="F57" s="124">
        <v>5083</v>
      </c>
      <c r="G57" s="124">
        <v>4900</v>
      </c>
      <c r="H57" s="125">
        <v>4971</v>
      </c>
    </row>
    <row r="58" spans="2:8" ht="45.75" customHeight="1" x14ac:dyDescent="0.2">
      <c r="B58" s="126"/>
      <c r="C58" s="1226" t="s">
        <v>611</v>
      </c>
      <c r="D58" s="1227"/>
      <c r="E58" s="1228"/>
      <c r="F58" s="127">
        <v>3372</v>
      </c>
      <c r="G58" s="127">
        <v>3087</v>
      </c>
      <c r="H58" s="128">
        <v>3089</v>
      </c>
    </row>
    <row r="59" spans="2:8" ht="45.75" customHeight="1" x14ac:dyDescent="0.2">
      <c r="B59" s="126"/>
      <c r="C59" s="1226" t="s">
        <v>612</v>
      </c>
      <c r="D59" s="1227"/>
      <c r="E59" s="1228"/>
      <c r="F59" s="127">
        <v>571</v>
      </c>
      <c r="G59" s="127">
        <v>498</v>
      </c>
      <c r="H59" s="128">
        <v>487</v>
      </c>
    </row>
    <row r="60" spans="2:8" ht="45.75" customHeight="1" x14ac:dyDescent="0.2">
      <c r="B60" s="126"/>
      <c r="C60" s="1226" t="s">
        <v>613</v>
      </c>
      <c r="D60" s="1227"/>
      <c r="E60" s="1228"/>
      <c r="F60" s="127">
        <v>204</v>
      </c>
      <c r="G60" s="127">
        <v>280</v>
      </c>
      <c r="H60" s="128">
        <v>333</v>
      </c>
    </row>
    <row r="61" spans="2:8" ht="45.75" customHeight="1" x14ac:dyDescent="0.2">
      <c r="B61" s="126"/>
      <c r="C61" s="1226" t="s">
        <v>614</v>
      </c>
      <c r="D61" s="1227"/>
      <c r="E61" s="1228"/>
      <c r="F61" s="127">
        <v>306</v>
      </c>
      <c r="G61" s="127">
        <v>313</v>
      </c>
      <c r="H61" s="128">
        <v>314</v>
      </c>
    </row>
    <row r="62" spans="2:8" ht="45.75" customHeight="1" thickBot="1" x14ac:dyDescent="0.25">
      <c r="B62" s="129"/>
      <c r="C62" s="1229" t="s">
        <v>615</v>
      </c>
      <c r="D62" s="1230"/>
      <c r="E62" s="1231"/>
      <c r="F62" s="130" t="s">
        <v>533</v>
      </c>
      <c r="G62" s="130">
        <v>120</v>
      </c>
      <c r="H62" s="131">
        <v>130</v>
      </c>
    </row>
    <row r="63" spans="2:8" ht="52.5" customHeight="1" thickBot="1" x14ac:dyDescent="0.25">
      <c r="B63" s="132"/>
      <c r="C63" s="1232" t="s">
        <v>51</v>
      </c>
      <c r="D63" s="1232"/>
      <c r="E63" s="1233"/>
      <c r="F63" s="133">
        <v>10563</v>
      </c>
      <c r="G63" s="133">
        <v>10291</v>
      </c>
      <c r="H63" s="134">
        <v>10862</v>
      </c>
    </row>
    <row r="64" spans="2:8" ht="13" x14ac:dyDescent="0.2"/>
  </sheetData>
  <sheetProtection algorithmName="SHA-512" hashValue="DA9gLyNEnOPaIeKy296cPpcWC3UvxXHwmGo/Usg7hv02OBNcPqNICMgx5XYzR2VKFtR6uImS9q1ez3UYtcEVIQ==" saltValue="mcYS1mElTFFpc0nHq96H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N1" zoomScaleNormal="100" zoomScaleSheetLayoutView="55" workbookViewId="0">
      <selection activeCell="BY15" sqref="BY15"/>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616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617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618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619</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575</v>
      </c>
      <c r="BQ50" s="1273"/>
      <c r="BR50" s="1273"/>
      <c r="BS50" s="1273"/>
      <c r="BT50" s="1273"/>
      <c r="BU50" s="1273"/>
      <c r="BV50" s="1273"/>
      <c r="BW50" s="1273"/>
      <c r="BX50" s="1273" t="s">
        <v>576</v>
      </c>
      <c r="BY50" s="1273"/>
      <c r="BZ50" s="1273"/>
      <c r="CA50" s="1273"/>
      <c r="CB50" s="1273"/>
      <c r="CC50" s="1273"/>
      <c r="CD50" s="1273"/>
      <c r="CE50" s="1273"/>
      <c r="CF50" s="1273" t="s">
        <v>577</v>
      </c>
      <c r="CG50" s="1273"/>
      <c r="CH50" s="1273"/>
      <c r="CI50" s="1273"/>
      <c r="CJ50" s="1273"/>
      <c r="CK50" s="1273"/>
      <c r="CL50" s="1273"/>
      <c r="CM50" s="1273"/>
      <c r="CN50" s="1273" t="s">
        <v>578</v>
      </c>
      <c r="CO50" s="1273"/>
      <c r="CP50" s="1273"/>
      <c r="CQ50" s="1273"/>
      <c r="CR50" s="1273"/>
      <c r="CS50" s="1273"/>
      <c r="CT50" s="1273"/>
      <c r="CU50" s="1273"/>
      <c r="CV50" s="1273" t="s">
        <v>579</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620</v>
      </c>
      <c r="AO51" s="1277"/>
      <c r="AP51" s="1277"/>
      <c r="AQ51" s="1277"/>
      <c r="AR51" s="1277"/>
      <c r="AS51" s="1277"/>
      <c r="AT51" s="1277"/>
      <c r="AU51" s="1277"/>
      <c r="AV51" s="1277"/>
      <c r="AW51" s="1277"/>
      <c r="AX51" s="1277"/>
      <c r="AY51" s="1277"/>
      <c r="AZ51" s="1277"/>
      <c r="BA51" s="1277"/>
      <c r="BB51" s="1277" t="s">
        <v>621</v>
      </c>
      <c r="BC51" s="1277"/>
      <c r="BD51" s="1277"/>
      <c r="BE51" s="1277"/>
      <c r="BF51" s="1277"/>
      <c r="BG51" s="1277"/>
      <c r="BH51" s="1277"/>
      <c r="BI51" s="1277"/>
      <c r="BJ51" s="1277"/>
      <c r="BK51" s="1277"/>
      <c r="BL51" s="1277"/>
      <c r="BM51" s="1277"/>
      <c r="BN51" s="1277"/>
      <c r="BO51" s="1277"/>
      <c r="BP51" s="1278">
        <v>91.3</v>
      </c>
      <c r="BQ51" s="1278"/>
      <c r="BR51" s="1278"/>
      <c r="BS51" s="1278"/>
      <c r="BT51" s="1278"/>
      <c r="BU51" s="1278"/>
      <c r="BV51" s="1278"/>
      <c r="BW51" s="1278"/>
      <c r="BX51" s="1278">
        <v>94.7</v>
      </c>
      <c r="BY51" s="1278"/>
      <c r="BZ51" s="1278"/>
      <c r="CA51" s="1278"/>
      <c r="CB51" s="1278"/>
      <c r="CC51" s="1278"/>
      <c r="CD51" s="1278"/>
      <c r="CE51" s="1278"/>
      <c r="CF51" s="1278">
        <v>107.2</v>
      </c>
      <c r="CG51" s="1278"/>
      <c r="CH51" s="1278"/>
      <c r="CI51" s="1278"/>
      <c r="CJ51" s="1278"/>
      <c r="CK51" s="1278"/>
      <c r="CL51" s="1278"/>
      <c r="CM51" s="1278"/>
      <c r="CN51" s="1278">
        <v>106.3</v>
      </c>
      <c r="CO51" s="1278"/>
      <c r="CP51" s="1278"/>
      <c r="CQ51" s="1278"/>
      <c r="CR51" s="1278"/>
      <c r="CS51" s="1278"/>
      <c r="CT51" s="1278"/>
      <c r="CU51" s="1278"/>
      <c r="CV51" s="1278">
        <v>98</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622</v>
      </c>
      <c r="BC53" s="1277"/>
      <c r="BD53" s="1277"/>
      <c r="BE53" s="1277"/>
      <c r="BF53" s="1277"/>
      <c r="BG53" s="1277"/>
      <c r="BH53" s="1277"/>
      <c r="BI53" s="1277"/>
      <c r="BJ53" s="1277"/>
      <c r="BK53" s="1277"/>
      <c r="BL53" s="1277"/>
      <c r="BM53" s="1277"/>
      <c r="BN53" s="1277"/>
      <c r="BO53" s="1277"/>
      <c r="BP53" s="1278">
        <v>44.4</v>
      </c>
      <c r="BQ53" s="1278"/>
      <c r="BR53" s="1278"/>
      <c r="BS53" s="1278"/>
      <c r="BT53" s="1278"/>
      <c r="BU53" s="1278"/>
      <c r="BV53" s="1278"/>
      <c r="BW53" s="1278"/>
      <c r="BX53" s="1278">
        <v>45.8</v>
      </c>
      <c r="BY53" s="1278"/>
      <c r="BZ53" s="1278"/>
      <c r="CA53" s="1278"/>
      <c r="CB53" s="1278"/>
      <c r="CC53" s="1278"/>
      <c r="CD53" s="1278"/>
      <c r="CE53" s="1278"/>
      <c r="CF53" s="1278">
        <v>46.8</v>
      </c>
      <c r="CG53" s="1278"/>
      <c r="CH53" s="1278"/>
      <c r="CI53" s="1278"/>
      <c r="CJ53" s="1278"/>
      <c r="CK53" s="1278"/>
      <c r="CL53" s="1278"/>
      <c r="CM53" s="1278"/>
      <c r="CN53" s="1278">
        <v>48</v>
      </c>
      <c r="CO53" s="1278"/>
      <c r="CP53" s="1278"/>
      <c r="CQ53" s="1278"/>
      <c r="CR53" s="1278"/>
      <c r="CS53" s="1278"/>
      <c r="CT53" s="1278"/>
      <c r="CU53" s="1278"/>
      <c r="CV53" s="1278">
        <v>49.4</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623</v>
      </c>
      <c r="AO55" s="1273"/>
      <c r="AP55" s="1273"/>
      <c r="AQ55" s="1273"/>
      <c r="AR55" s="1273"/>
      <c r="AS55" s="1273"/>
      <c r="AT55" s="1273"/>
      <c r="AU55" s="1273"/>
      <c r="AV55" s="1273"/>
      <c r="AW55" s="1273"/>
      <c r="AX55" s="1273"/>
      <c r="AY55" s="1273"/>
      <c r="AZ55" s="1273"/>
      <c r="BA55" s="1273"/>
      <c r="BB55" s="1277" t="s">
        <v>621</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622</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624</v>
      </c>
    </row>
    <row r="64" spans="1:109" ht="13" x14ac:dyDescent="0.2">
      <c r="B64" s="1248"/>
      <c r="G64" s="1255"/>
      <c r="I64" s="1288"/>
      <c r="J64" s="1288"/>
      <c r="K64" s="1288"/>
      <c r="L64" s="1288"/>
      <c r="M64" s="1288"/>
      <c r="N64" s="1289"/>
      <c r="AM64" s="1255"/>
      <c r="AN64" s="1255" t="s">
        <v>617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625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619</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575</v>
      </c>
      <c r="BQ72" s="1273"/>
      <c r="BR72" s="1273"/>
      <c r="BS72" s="1273"/>
      <c r="BT72" s="1273"/>
      <c r="BU72" s="1273"/>
      <c r="BV72" s="1273"/>
      <c r="BW72" s="1273"/>
      <c r="BX72" s="1273" t="s">
        <v>576</v>
      </c>
      <c r="BY72" s="1273"/>
      <c r="BZ72" s="1273"/>
      <c r="CA72" s="1273"/>
      <c r="CB72" s="1273"/>
      <c r="CC72" s="1273"/>
      <c r="CD72" s="1273"/>
      <c r="CE72" s="1273"/>
      <c r="CF72" s="1273" t="s">
        <v>577</v>
      </c>
      <c r="CG72" s="1273"/>
      <c r="CH72" s="1273"/>
      <c r="CI72" s="1273"/>
      <c r="CJ72" s="1273"/>
      <c r="CK72" s="1273"/>
      <c r="CL72" s="1273"/>
      <c r="CM72" s="1273"/>
      <c r="CN72" s="1273" t="s">
        <v>578</v>
      </c>
      <c r="CO72" s="1273"/>
      <c r="CP72" s="1273"/>
      <c r="CQ72" s="1273"/>
      <c r="CR72" s="1273"/>
      <c r="CS72" s="1273"/>
      <c r="CT72" s="1273"/>
      <c r="CU72" s="1273"/>
      <c r="CV72" s="1273" t="s">
        <v>579</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620</v>
      </c>
      <c r="AO73" s="1277"/>
      <c r="AP73" s="1277"/>
      <c r="AQ73" s="1277"/>
      <c r="AR73" s="1277"/>
      <c r="AS73" s="1277"/>
      <c r="AT73" s="1277"/>
      <c r="AU73" s="1277"/>
      <c r="AV73" s="1277"/>
      <c r="AW73" s="1277"/>
      <c r="AX73" s="1277"/>
      <c r="AY73" s="1277"/>
      <c r="AZ73" s="1277"/>
      <c r="BA73" s="1277"/>
      <c r="BB73" s="1277" t="s">
        <v>621</v>
      </c>
      <c r="BC73" s="1277"/>
      <c r="BD73" s="1277"/>
      <c r="BE73" s="1277"/>
      <c r="BF73" s="1277"/>
      <c r="BG73" s="1277"/>
      <c r="BH73" s="1277"/>
      <c r="BI73" s="1277"/>
      <c r="BJ73" s="1277"/>
      <c r="BK73" s="1277"/>
      <c r="BL73" s="1277"/>
      <c r="BM73" s="1277"/>
      <c r="BN73" s="1277"/>
      <c r="BO73" s="1277"/>
      <c r="BP73" s="1278">
        <v>91.3</v>
      </c>
      <c r="BQ73" s="1278"/>
      <c r="BR73" s="1278"/>
      <c r="BS73" s="1278"/>
      <c r="BT73" s="1278"/>
      <c r="BU73" s="1278"/>
      <c r="BV73" s="1278"/>
      <c r="BW73" s="1278"/>
      <c r="BX73" s="1278">
        <v>94.7</v>
      </c>
      <c r="BY73" s="1278"/>
      <c r="BZ73" s="1278"/>
      <c r="CA73" s="1278"/>
      <c r="CB73" s="1278"/>
      <c r="CC73" s="1278"/>
      <c r="CD73" s="1278"/>
      <c r="CE73" s="1278"/>
      <c r="CF73" s="1278">
        <v>107.2</v>
      </c>
      <c r="CG73" s="1278"/>
      <c r="CH73" s="1278"/>
      <c r="CI73" s="1278"/>
      <c r="CJ73" s="1278"/>
      <c r="CK73" s="1278"/>
      <c r="CL73" s="1278"/>
      <c r="CM73" s="1278"/>
      <c r="CN73" s="1278">
        <v>106.3</v>
      </c>
      <c r="CO73" s="1278"/>
      <c r="CP73" s="1278"/>
      <c r="CQ73" s="1278"/>
      <c r="CR73" s="1278"/>
      <c r="CS73" s="1278"/>
      <c r="CT73" s="1278"/>
      <c r="CU73" s="1278"/>
      <c r="CV73" s="1278">
        <v>98</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626</v>
      </c>
      <c r="BC75" s="1277"/>
      <c r="BD75" s="1277"/>
      <c r="BE75" s="1277"/>
      <c r="BF75" s="1277"/>
      <c r="BG75" s="1277"/>
      <c r="BH75" s="1277"/>
      <c r="BI75" s="1277"/>
      <c r="BJ75" s="1277"/>
      <c r="BK75" s="1277"/>
      <c r="BL75" s="1277"/>
      <c r="BM75" s="1277"/>
      <c r="BN75" s="1277"/>
      <c r="BO75" s="1277"/>
      <c r="BP75" s="1278">
        <v>11</v>
      </c>
      <c r="BQ75" s="1278"/>
      <c r="BR75" s="1278"/>
      <c r="BS75" s="1278"/>
      <c r="BT75" s="1278"/>
      <c r="BU75" s="1278"/>
      <c r="BV75" s="1278"/>
      <c r="BW75" s="1278"/>
      <c r="BX75" s="1278">
        <v>10.8</v>
      </c>
      <c r="BY75" s="1278"/>
      <c r="BZ75" s="1278"/>
      <c r="CA75" s="1278"/>
      <c r="CB75" s="1278"/>
      <c r="CC75" s="1278"/>
      <c r="CD75" s="1278"/>
      <c r="CE75" s="1278"/>
      <c r="CF75" s="1278">
        <v>11.1</v>
      </c>
      <c r="CG75" s="1278"/>
      <c r="CH75" s="1278"/>
      <c r="CI75" s="1278"/>
      <c r="CJ75" s="1278"/>
      <c r="CK75" s="1278"/>
      <c r="CL75" s="1278"/>
      <c r="CM75" s="1278"/>
      <c r="CN75" s="1278">
        <v>11.3</v>
      </c>
      <c r="CO75" s="1278"/>
      <c r="CP75" s="1278"/>
      <c r="CQ75" s="1278"/>
      <c r="CR75" s="1278"/>
      <c r="CS75" s="1278"/>
      <c r="CT75" s="1278"/>
      <c r="CU75" s="1278"/>
      <c r="CV75" s="1278">
        <v>11.1</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623</v>
      </c>
      <c r="AO77" s="1273"/>
      <c r="AP77" s="1273"/>
      <c r="AQ77" s="1273"/>
      <c r="AR77" s="1273"/>
      <c r="AS77" s="1273"/>
      <c r="AT77" s="1273"/>
      <c r="AU77" s="1273"/>
      <c r="AV77" s="1273"/>
      <c r="AW77" s="1273"/>
      <c r="AX77" s="1273"/>
      <c r="AY77" s="1273"/>
      <c r="AZ77" s="1273"/>
      <c r="BA77" s="1273"/>
      <c r="BB77" s="1277" t="s">
        <v>621</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626</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i3G9p40EvzMLH1dm7wnHEomSwBaMY8VfO/rWBBEhwxX+jrYe4jMq/karxmKtymdSEayneeDNMCj/3UTZeG9qAw==" saltValue="gTAxYvPyWKq9pKpD+DkW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85" zoomScaleNormal="100" zoomScaleSheetLayoutView="70" workbookViewId="0">
      <selection activeCell="BP77" sqref="BP77:BW7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522</v>
      </c>
    </row>
  </sheetData>
  <sheetProtection algorithmName="SHA-512" hashValue="fikoIMagl+Oy5YzndPgq0HKh6r9av196UEIVTPTQPHyxNzuwjeJpTZJ9gea1zoqtMehrWo3fzni/3O29Ema1SQ==" saltValue="T0iZMthmNUcPWFGF3RtB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BP77" sqref="BP77:BW7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522</v>
      </c>
    </row>
  </sheetData>
  <sheetProtection algorithmName="SHA-512" hashValue="P+yR1g7P4keugYPF8AAd5kUe1zcNrE6riFyrYnkgvpVLJdeDMbbPnkC2yBVxKPxY75boJZYt3HX1pLEeXUCAMw==" saltValue="Ic//g4A4xrIgZgvmHvPm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572</v>
      </c>
      <c r="G2" s="148"/>
      <c r="H2" s="149"/>
    </row>
    <row r="3" spans="1:8" x14ac:dyDescent="0.2">
      <c r="A3" s="145" t="s">
        <v>565</v>
      </c>
      <c r="B3" s="150"/>
      <c r="C3" s="151"/>
      <c r="D3" s="152">
        <v>112703</v>
      </c>
      <c r="E3" s="153"/>
      <c r="F3" s="154">
        <v>88968</v>
      </c>
      <c r="G3" s="155"/>
      <c r="H3" s="156"/>
    </row>
    <row r="4" spans="1:8" x14ac:dyDescent="0.2">
      <c r="A4" s="157"/>
      <c r="B4" s="158"/>
      <c r="C4" s="159"/>
      <c r="D4" s="160">
        <v>38863</v>
      </c>
      <c r="E4" s="161"/>
      <c r="F4" s="162">
        <v>45482</v>
      </c>
      <c r="G4" s="163"/>
      <c r="H4" s="164"/>
    </row>
    <row r="5" spans="1:8" x14ac:dyDescent="0.2">
      <c r="A5" s="145" t="s">
        <v>567</v>
      </c>
      <c r="B5" s="150"/>
      <c r="C5" s="151"/>
      <c r="D5" s="152">
        <v>122048</v>
      </c>
      <c r="E5" s="153"/>
      <c r="F5" s="154">
        <v>85173</v>
      </c>
      <c r="G5" s="155"/>
      <c r="H5" s="156"/>
    </row>
    <row r="6" spans="1:8" x14ac:dyDescent="0.2">
      <c r="A6" s="157"/>
      <c r="B6" s="158"/>
      <c r="C6" s="159"/>
      <c r="D6" s="160">
        <v>74555</v>
      </c>
      <c r="E6" s="161"/>
      <c r="F6" s="162">
        <v>43913</v>
      </c>
      <c r="G6" s="163"/>
      <c r="H6" s="164"/>
    </row>
    <row r="7" spans="1:8" x14ac:dyDescent="0.2">
      <c r="A7" s="145" t="s">
        <v>568</v>
      </c>
      <c r="B7" s="150"/>
      <c r="C7" s="151"/>
      <c r="D7" s="152">
        <v>162709</v>
      </c>
      <c r="E7" s="153"/>
      <c r="F7" s="154">
        <v>94081</v>
      </c>
      <c r="G7" s="155"/>
      <c r="H7" s="156"/>
    </row>
    <row r="8" spans="1:8" x14ac:dyDescent="0.2">
      <c r="A8" s="157"/>
      <c r="B8" s="158"/>
      <c r="C8" s="159"/>
      <c r="D8" s="160">
        <v>97722</v>
      </c>
      <c r="E8" s="161"/>
      <c r="F8" s="162">
        <v>48949</v>
      </c>
      <c r="G8" s="163"/>
      <c r="H8" s="164"/>
    </row>
    <row r="9" spans="1:8" x14ac:dyDescent="0.2">
      <c r="A9" s="145" t="s">
        <v>569</v>
      </c>
      <c r="B9" s="150"/>
      <c r="C9" s="151"/>
      <c r="D9" s="152">
        <v>122089</v>
      </c>
      <c r="E9" s="153"/>
      <c r="F9" s="154">
        <v>92632</v>
      </c>
      <c r="G9" s="155"/>
      <c r="H9" s="156"/>
    </row>
    <row r="10" spans="1:8" x14ac:dyDescent="0.2">
      <c r="A10" s="157"/>
      <c r="B10" s="158"/>
      <c r="C10" s="159"/>
      <c r="D10" s="160">
        <v>90085</v>
      </c>
      <c r="E10" s="161"/>
      <c r="F10" s="162">
        <v>47978</v>
      </c>
      <c r="G10" s="163"/>
      <c r="H10" s="164"/>
    </row>
    <row r="11" spans="1:8" x14ac:dyDescent="0.2">
      <c r="A11" s="145" t="s">
        <v>570</v>
      </c>
      <c r="B11" s="150"/>
      <c r="C11" s="151"/>
      <c r="D11" s="152">
        <v>91465</v>
      </c>
      <c r="E11" s="153"/>
      <c r="F11" s="154">
        <v>96469</v>
      </c>
      <c r="G11" s="155"/>
      <c r="H11" s="156"/>
    </row>
    <row r="12" spans="1:8" x14ac:dyDescent="0.2">
      <c r="A12" s="157"/>
      <c r="B12" s="158"/>
      <c r="C12" s="165"/>
      <c r="D12" s="160">
        <v>33348</v>
      </c>
      <c r="E12" s="161"/>
      <c r="F12" s="162">
        <v>49775</v>
      </c>
      <c r="G12" s="163"/>
      <c r="H12" s="164"/>
    </row>
    <row r="13" spans="1:8" x14ac:dyDescent="0.2">
      <c r="A13" s="145"/>
      <c r="B13" s="150"/>
      <c r="C13" s="166"/>
      <c r="D13" s="167">
        <v>122203</v>
      </c>
      <c r="E13" s="168"/>
      <c r="F13" s="169">
        <v>91465</v>
      </c>
      <c r="G13" s="170"/>
      <c r="H13" s="156"/>
    </row>
    <row r="14" spans="1:8" x14ac:dyDescent="0.2">
      <c r="A14" s="157"/>
      <c r="B14" s="158"/>
      <c r="C14" s="159"/>
      <c r="D14" s="160">
        <v>66915</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2.11</v>
      </c>
      <c r="C19" s="171">
        <f>ROUND(VALUE(SUBSTITUTE(実質収支比率等に係る経年分析!G$48,"▲","-")),2)</f>
        <v>1.74</v>
      </c>
      <c r="D19" s="171">
        <f>ROUND(VALUE(SUBSTITUTE(実質収支比率等に係る経年分析!H$48,"▲","-")),2)</f>
        <v>2</v>
      </c>
      <c r="E19" s="171">
        <f>ROUND(VALUE(SUBSTITUTE(実質収支比率等に係る経年分析!I$48,"▲","-")),2)</f>
        <v>2.08</v>
      </c>
      <c r="F19" s="171">
        <f>ROUND(VALUE(SUBSTITUTE(実質収支比率等に係る経年分析!J$48,"▲","-")),2)</f>
        <v>2.59</v>
      </c>
    </row>
    <row r="20" spans="1:11" x14ac:dyDescent="0.2">
      <c r="A20" s="171" t="s">
        <v>55</v>
      </c>
      <c r="B20" s="171">
        <f>ROUND(VALUE(SUBSTITUTE(実質収支比率等に係る経年分析!F$47,"▲","-")),2)</f>
        <v>8.0500000000000007</v>
      </c>
      <c r="C20" s="171">
        <f>ROUND(VALUE(SUBSTITUTE(実質収支比率等に係る経年分析!G$47,"▲","-")),2)</f>
        <v>8.24</v>
      </c>
      <c r="D20" s="171">
        <f>ROUND(VALUE(SUBSTITUTE(実質収支比率等に係る経年分析!H$47,"▲","-")),2)</f>
        <v>8.48</v>
      </c>
      <c r="E20" s="171">
        <f>ROUND(VALUE(SUBSTITUTE(実質収支比率等に係る経年分析!I$47,"▲","-")),2)</f>
        <v>8.35</v>
      </c>
      <c r="F20" s="171">
        <f>ROUND(VALUE(SUBSTITUTE(実質収支比率等に係る経年分析!J$47,"▲","-")),2)</f>
        <v>8.2100000000000009</v>
      </c>
    </row>
    <row r="21" spans="1:11" x14ac:dyDescent="0.2">
      <c r="A21" s="171" t="s">
        <v>56</v>
      </c>
      <c r="B21" s="171">
        <f>IF(ISNUMBER(VALUE(SUBSTITUTE(実質収支比率等に係る経年分析!F$49,"▲","-"))),ROUND(VALUE(SUBSTITUTE(実質収支比率等に係る経年分析!F$49,"▲","-")),2),NA())</f>
        <v>0.62</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0.27</v>
      </c>
      <c r="E21" s="171">
        <f>IF(ISNUMBER(VALUE(SUBSTITUTE(実質収支比率等に係る経年分析!I$49,"▲","-"))),ROUND(VALUE(SUBSTITUTE(実質収支比率等に係る経年分析!I$49,"▲","-")),2),NA())</f>
        <v>0.12</v>
      </c>
      <c r="F21" s="171">
        <f>IF(ISNUMBER(VALUE(SUBSTITUTE(実質収支比率等に係る経年分析!J$49,"▲","-"))),ROUND(VALUE(SUBSTITUTE(実質収支比率等に係る経年分析!J$49,"▲","-")),2),NA())</f>
        <v>0.54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生活排水処理事業特別会計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0.28000000000000003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0.78</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9.6300000000000008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11.12</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4779</v>
      </c>
      <c r="E42" s="173"/>
      <c r="F42" s="173"/>
      <c r="G42" s="173">
        <f>'実質公債費比率（分子）の構造'!L$52</f>
        <v>4583</v>
      </c>
      <c r="H42" s="173"/>
      <c r="I42" s="173"/>
      <c r="J42" s="173">
        <f>'実質公債費比率（分子）の構造'!M$52</f>
        <v>4473</v>
      </c>
      <c r="K42" s="173"/>
      <c r="L42" s="173"/>
      <c r="M42" s="173">
        <f>'実質公債費比率（分子）の構造'!N$52</f>
        <v>4286</v>
      </c>
      <c r="N42" s="173"/>
      <c r="O42" s="173"/>
      <c r="P42" s="173">
        <f>'実質公債費比率（分子）の構造'!O$52</f>
        <v>4100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4</v>
      </c>
      <c r="C44" s="173"/>
      <c r="D44" s="173"/>
      <c r="E44" s="173">
        <f>'実質公債費比率（分子）の構造'!L$50</f>
        <v>3</v>
      </c>
      <c r="F44" s="173"/>
      <c r="G44" s="173"/>
      <c r="H44" s="173">
        <f>'実質公債費比率（分子）の構造'!M$50</f>
        <v>3</v>
      </c>
      <c r="I44" s="173"/>
      <c r="J44" s="173"/>
      <c r="K44" s="173">
        <f>'実質公債費比率（分子）の構造'!N$50</f>
        <v>3</v>
      </c>
      <c r="L44" s="173"/>
      <c r="M44" s="173"/>
      <c r="N44" s="173">
        <f>'実質公債費比率（分子）の構造'!O$50</f>
        <v>1</v>
      </c>
      <c r="O44" s="173"/>
      <c r="P44" s="173"/>
    </row>
    <row r="45" spans="1:16" x14ac:dyDescent="0.2">
      <c r="A45" s="173" t="s">
        <v>66</v>
      </c>
      <c r="B45" s="173">
        <f>'実質公債費比率（分子）の構造'!K$49</f>
        <v>189</v>
      </c>
      <c r="C45" s="173"/>
      <c r="D45" s="173"/>
      <c r="E45" s="173">
        <f>'実質公債費比率（分子）の構造'!L$49</f>
        <v>128</v>
      </c>
      <c r="F45" s="173"/>
      <c r="G45" s="173"/>
      <c r="H45" s="173">
        <f>'実質公債費比率（分子）の構造'!M$49</f>
        <v>106</v>
      </c>
      <c r="I45" s="173"/>
      <c r="J45" s="173"/>
      <c r="K45" s="173">
        <f>'実質公債費比率（分子）の構造'!N$49</f>
        <v>98</v>
      </c>
      <c r="L45" s="173"/>
      <c r="M45" s="173"/>
      <c r="N45" s="173">
        <f>'実質公債費比率（分子）の構造'!O$49</f>
        <v>99</v>
      </c>
      <c r="O45" s="173"/>
      <c r="P45" s="173"/>
    </row>
    <row r="46" spans="1:16" x14ac:dyDescent="0.2">
      <c r="A46" s="173" t="s">
        <v>67</v>
      </c>
      <c r="B46" s="173">
        <f>'実質公債費比率（分子）の構造'!K$48</f>
        <v>1913</v>
      </c>
      <c r="C46" s="173"/>
      <c r="D46" s="173"/>
      <c r="E46" s="173">
        <f>'実質公債費比率（分子）の構造'!L$48</f>
        <v>1910</v>
      </c>
      <c r="F46" s="173"/>
      <c r="G46" s="173"/>
      <c r="H46" s="173">
        <f>'実質公債費比率（分子）の構造'!M$48</f>
        <v>1886</v>
      </c>
      <c r="I46" s="173"/>
      <c r="J46" s="173"/>
      <c r="K46" s="173">
        <f>'実質公債費比率（分子）の構造'!N$48</f>
        <v>1780</v>
      </c>
      <c r="L46" s="173"/>
      <c r="M46" s="173"/>
      <c r="N46" s="173">
        <f>'実質公債費比率（分子）の構造'!O$48</f>
        <v>1701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4081</v>
      </c>
      <c r="C49" s="173"/>
      <c r="D49" s="173"/>
      <c r="E49" s="173">
        <f>'実質公債費比率（分子）の構造'!L$45</f>
        <v>3992</v>
      </c>
      <c r="F49" s="173"/>
      <c r="G49" s="173"/>
      <c r="H49" s="173">
        <f>'実質公債費比率（分子）の構造'!M$45</f>
        <v>3947</v>
      </c>
      <c r="I49" s="173"/>
      <c r="J49" s="173"/>
      <c r="K49" s="173">
        <f>'実質公債費比率（分子）の構造'!N$45</f>
        <v>3868</v>
      </c>
      <c r="L49" s="173"/>
      <c r="M49" s="173"/>
      <c r="N49" s="173">
        <f>'実質公債費比率（分子）の構造'!O$45</f>
        <v>3719</v>
      </c>
      <c r="O49" s="173"/>
      <c r="P49" s="173"/>
    </row>
    <row r="50" spans="1:16" x14ac:dyDescent="0.2">
      <c r="A50" s="173" t="s">
        <v>71</v>
      </c>
      <c r="B50" s="173" t="e">
        <f>NA()</f>
        <v>#N/A</v>
      </c>
      <c r="C50" s="173">
        <f>IF(ISNUMBER('実質公債費比率（分子）の構造'!K$53),'実質公債費比率（分子）の構造'!K$53,NA())</f>
        <v>1408</v>
      </c>
      <c r="D50" s="173" t="e">
        <f>NA()</f>
        <v>#N/A</v>
      </c>
      <c r="E50" s="173" t="e">
        <f>NA()</f>
        <v>#N/A</v>
      </c>
      <c r="F50" s="173">
        <f>IF(ISNUMBER('実質公債費比率（分子）の構造'!L$53),'実質公債費比率（分子）の構造'!L$53,NA())</f>
        <v>1450</v>
      </c>
      <c r="G50" s="173" t="e">
        <f>NA()</f>
        <v>#N/A</v>
      </c>
      <c r="H50" s="173" t="e">
        <f>NA()</f>
        <v>#N/A</v>
      </c>
      <c r="I50" s="173">
        <f>IF(ISNUMBER('実質公債費比率（分子）の構造'!M$53),'実質公債費比率（分子）の構造'!M$53,NA())</f>
        <v>1469</v>
      </c>
      <c r="J50" s="173" t="e">
        <f>NA()</f>
        <v>#N/A</v>
      </c>
      <c r="K50" s="173" t="e">
        <f>NA()</f>
        <v>#N/A</v>
      </c>
      <c r="L50" s="173">
        <f>IF(ISNUMBER('実質公債費比率（分子）の構造'!N$53),'実質公債費比率（分子）の構造'!N$53,NA())</f>
        <v>1463</v>
      </c>
      <c r="M50" s="173" t="e">
        <f>NA()</f>
        <v>#N/A</v>
      </c>
      <c r="N50" s="173" t="e">
        <f>NA()</f>
        <v>#N/A</v>
      </c>
      <c r="O50" s="173">
        <f>IF(ISNUMBER('実質公債費比率（分子）の構造'!O$53),'実質公債費比率（分子）の構造'!O$53,NA())</f>
        <v>1420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42791</v>
      </c>
      <c r="E56" s="172"/>
      <c r="F56" s="172"/>
      <c r="G56" s="172">
        <f>'将来負担比率（分子）の構造'!J$52</f>
        <v>42430</v>
      </c>
      <c r="H56" s="172"/>
      <c r="I56" s="172"/>
      <c r="J56" s="172">
        <f>'将来負担比率（分子）の構造'!K$52</f>
        <v>42799</v>
      </c>
      <c r="K56" s="172"/>
      <c r="L56" s="172"/>
      <c r="M56" s="172">
        <f>'将来負担比率（分子）の構造'!L$52</f>
        <v>42841</v>
      </c>
      <c r="N56" s="172"/>
      <c r="O56" s="172"/>
      <c r="P56" s="172">
        <f>'将来負担比率（分子）の構造'!M$52</f>
        <v>41644</v>
      </c>
    </row>
    <row r="57" spans="1:16" x14ac:dyDescent="0.2">
      <c r="A57" s="172" t="s">
        <v>42</v>
      </c>
      <c r="B57" s="172"/>
      <c r="C57" s="172"/>
      <c r="D57" s="172">
        <f>'将来負担比率（分子）の構造'!I$51</f>
        <v>303</v>
      </c>
      <c r="E57" s="172"/>
      <c r="F57" s="172"/>
      <c r="G57" s="172">
        <f>'将来負担比率（分子）の構造'!J$51</f>
        <v>259</v>
      </c>
      <c r="H57" s="172"/>
      <c r="I57" s="172"/>
      <c r="J57" s="172">
        <f>'将来負担比率（分子）の構造'!K$51</f>
        <v>309</v>
      </c>
      <c r="K57" s="172"/>
      <c r="L57" s="172"/>
      <c r="M57" s="172">
        <f>'将来負担比率（分子）の構造'!L$51</f>
        <v>356</v>
      </c>
      <c r="N57" s="172"/>
      <c r="O57" s="172"/>
      <c r="P57" s="172">
        <f>'将来負担比率（分子）の構造'!M$51</f>
        <v>317</v>
      </c>
    </row>
    <row r="58" spans="1:16" x14ac:dyDescent="0.2">
      <c r="A58" s="172" t="s">
        <v>41</v>
      </c>
      <c r="B58" s="172"/>
      <c r="C58" s="172"/>
      <c r="D58" s="172">
        <f>'将来負担比率（分子）の構造'!I$50</f>
        <v>7916</v>
      </c>
      <c r="E58" s="172"/>
      <c r="F58" s="172"/>
      <c r="G58" s="172">
        <f>'将来負担比率（分子）の構造'!J$50</f>
        <v>7793</v>
      </c>
      <c r="H58" s="172"/>
      <c r="I58" s="172"/>
      <c r="J58" s="172">
        <f>'将来負担比率（分子）の構造'!K$50</f>
        <v>7373</v>
      </c>
      <c r="K58" s="172"/>
      <c r="L58" s="172"/>
      <c r="M58" s="172">
        <f>'将来負担比率（分子）の構造'!L$50</f>
        <v>7259</v>
      </c>
      <c r="N58" s="172"/>
      <c r="O58" s="172"/>
      <c r="P58" s="172">
        <f>'将来負担比率（分子）の構造'!M$50</f>
        <v>7813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8</v>
      </c>
      <c r="C61" s="172"/>
      <c r="D61" s="172"/>
      <c r="E61" s="172">
        <f>'将来負担比率（分子）の構造'!J$46</f>
        <v>7</v>
      </c>
      <c r="F61" s="172"/>
      <c r="G61" s="172"/>
      <c r="H61" s="172">
        <f>'将来負担比率（分子）の構造'!K$46</f>
        <v>133</v>
      </c>
      <c r="I61" s="172"/>
      <c r="J61" s="172"/>
      <c r="K61" s="172">
        <f>'将来負担比率（分子）の構造'!L$46</f>
        <v>6</v>
      </c>
      <c r="L61" s="172"/>
      <c r="M61" s="172"/>
      <c r="N61" s="172">
        <f>'将来負担比率（分子）の構造'!M$46</f>
        <v>5</v>
      </c>
      <c r="O61" s="172"/>
      <c r="P61" s="172"/>
    </row>
    <row r="62" spans="1:16" x14ac:dyDescent="0.2">
      <c r="A62" s="172" t="s">
        <v>35</v>
      </c>
      <c r="B62" s="172">
        <f>'将来負担比率（分子）の構造'!I$45</f>
        <v>4750</v>
      </c>
      <c r="C62" s="172"/>
      <c r="D62" s="172"/>
      <c r="E62" s="172">
        <f>'将来負担比率（分子）の構造'!J$45</f>
        <v>4722</v>
      </c>
      <c r="F62" s="172"/>
      <c r="G62" s="172"/>
      <c r="H62" s="172">
        <f>'将来負担比率（分子）の構造'!K$45</f>
        <v>4451</v>
      </c>
      <c r="I62" s="172"/>
      <c r="J62" s="172"/>
      <c r="K62" s="172">
        <f>'将来負担比率（分子）の構造'!L$45</f>
        <v>4414</v>
      </c>
      <c r="L62" s="172"/>
      <c r="M62" s="172"/>
      <c r="N62" s="172">
        <f>'将来負担比率（分子）の構造'!M$45</f>
        <v>4409</v>
      </c>
      <c r="O62" s="172"/>
      <c r="P62" s="172"/>
    </row>
    <row r="63" spans="1:16" x14ac:dyDescent="0.2">
      <c r="A63" s="172" t="s">
        <v>34</v>
      </c>
      <c r="B63" s="172">
        <f>'将来負担比率（分子）の構造'!I$44</f>
        <v>1234</v>
      </c>
      <c r="C63" s="172"/>
      <c r="D63" s="172"/>
      <c r="E63" s="172">
        <f>'将来負担比率（分子）の構造'!J$44</f>
        <v>1066</v>
      </c>
      <c r="F63" s="172"/>
      <c r="G63" s="172"/>
      <c r="H63" s="172">
        <f>'将来負担比率（分子）の構造'!K$44</f>
        <v>957</v>
      </c>
      <c r="I63" s="172"/>
      <c r="J63" s="172"/>
      <c r="K63" s="172">
        <f>'将来負担比率（分子）の構造'!L$44</f>
        <v>866</v>
      </c>
      <c r="L63" s="172"/>
      <c r="M63" s="172"/>
      <c r="N63" s="172">
        <f>'将来負担比率（分子）の構造'!M$44</f>
        <v>741</v>
      </c>
      <c r="O63" s="172"/>
      <c r="P63" s="172"/>
    </row>
    <row r="64" spans="1:16" x14ac:dyDescent="0.2">
      <c r="A64" s="172" t="s">
        <v>33</v>
      </c>
      <c r="B64" s="172">
        <f>'将来負担比率（分子）の構造'!I$43</f>
        <v>23400</v>
      </c>
      <c r="C64" s="172"/>
      <c r="D64" s="172"/>
      <c r="E64" s="172">
        <f>'将来負担比率（分子）の構造'!J$43</f>
        <v>22608</v>
      </c>
      <c r="F64" s="172"/>
      <c r="G64" s="172"/>
      <c r="H64" s="172">
        <f>'将来負担比率（分子）の構造'!K$43</f>
        <v>22148</v>
      </c>
      <c r="I64" s="172"/>
      <c r="J64" s="172"/>
      <c r="K64" s="172">
        <f>'将来負担比率（分子）の構造'!L$43</f>
        <v>21269</v>
      </c>
      <c r="L64" s="172"/>
      <c r="M64" s="172"/>
      <c r="N64" s="172">
        <f>'将来負担比率（分子）の構造'!M$43</f>
        <v>20312</v>
      </c>
      <c r="O64" s="172"/>
      <c r="P64" s="172"/>
    </row>
    <row r="65" spans="1:16" x14ac:dyDescent="0.2">
      <c r="A65" s="172" t="s">
        <v>32</v>
      </c>
      <c r="B65" s="172">
        <f>'将来負担比率（分子）の構造'!I$42</f>
        <v>7</v>
      </c>
      <c r="C65" s="172"/>
      <c r="D65" s="172"/>
      <c r="E65" s="172">
        <f>'将来負担比率（分子）の構造'!J$42</f>
        <v>5</v>
      </c>
      <c r="F65" s="172"/>
      <c r="G65" s="172"/>
      <c r="H65" s="172">
        <f>'将来負担比率（分子）の構造'!K$42</f>
        <v>3</v>
      </c>
      <c r="I65" s="172"/>
      <c r="J65" s="172"/>
      <c r="K65" s="172">
        <f>'将来負担比率（分子）の構造'!L$42</f>
        <v>0</v>
      </c>
      <c r="L65" s="172"/>
      <c r="M65" s="172"/>
      <c r="N65" s="172" t="str">
        <f>'将来負担比率（分子）の構造'!M$42</f>
        <v>-</v>
      </c>
      <c r="O65" s="172"/>
      <c r="P65" s="172"/>
    </row>
    <row r="66" spans="1:16" x14ac:dyDescent="0.2">
      <c r="A66" s="172" t="s">
        <v>31</v>
      </c>
      <c r="B66" s="172">
        <f>'将来負担比率（分子）の構造'!I$41</f>
        <v>33681</v>
      </c>
      <c r="C66" s="172"/>
      <c r="D66" s="172"/>
      <c r="E66" s="172">
        <f>'将来負担比率（分子）の構造'!J$41</f>
        <v>34345</v>
      </c>
      <c r="F66" s="172"/>
      <c r="G66" s="172"/>
      <c r="H66" s="172">
        <f>'将来負担比率（分子）の構造'!K$41</f>
        <v>36245</v>
      </c>
      <c r="I66" s="172"/>
      <c r="J66" s="172"/>
      <c r="K66" s="172">
        <f>'将来負担比率（分子）の構造'!L$41</f>
        <v>37725</v>
      </c>
      <c r="L66" s="172"/>
      <c r="M66" s="172"/>
      <c r="N66" s="172">
        <f>'将来負担比率（分子）の構造'!M$41</f>
        <v>37522</v>
      </c>
      <c r="O66" s="172"/>
      <c r="P66" s="172"/>
    </row>
    <row r="67" spans="1:16" x14ac:dyDescent="0.2">
      <c r="A67" s="172" t="s">
        <v>75</v>
      </c>
      <c r="B67" s="172" t="e">
        <f>NA()</f>
        <v>#N/A</v>
      </c>
      <c r="C67" s="172">
        <f>IF(ISNUMBER('将来負担比率（分子）の構造'!I$53), IF('将来負担比率（分子）の構造'!I$53 &lt; 0, 0, '将来負担比率（分子）の構造'!I$53), NA())</f>
        <v>12069</v>
      </c>
      <c r="D67" s="172" t="e">
        <f>NA()</f>
        <v>#N/A</v>
      </c>
      <c r="E67" s="172" t="e">
        <f>NA()</f>
        <v>#N/A</v>
      </c>
      <c r="F67" s="172">
        <f>IF(ISNUMBER('将来負担比率（分子）の構造'!J$53), IF('将来負担比率（分子）の構造'!J$53 &lt; 0, 0, '将来負担比率（分子）の構造'!J$53), NA())</f>
        <v>12273</v>
      </c>
      <c r="G67" s="172" t="e">
        <f>NA()</f>
        <v>#N/A</v>
      </c>
      <c r="H67" s="172" t="e">
        <f>NA()</f>
        <v>#N/A</v>
      </c>
      <c r="I67" s="172">
        <f>IF(ISNUMBER('将来負担比率（分子）の構造'!K$53), IF('将来負担比率（分子）の構造'!K$53 &lt; 0, 0, '将来負担比率（分子）の構造'!K$53), NA())</f>
        <v>13456</v>
      </c>
      <c r="J67" s="172" t="e">
        <f>NA()</f>
        <v>#N/A</v>
      </c>
      <c r="K67" s="172" t="e">
        <f>NA()</f>
        <v>#N/A</v>
      </c>
      <c r="L67" s="172">
        <f>IF(ISNUMBER('将来負担比率（分子）の構造'!L$53), IF('将来負担比率（分子）の構造'!L$53 &lt; 0, 0, '将来負担比率（分子）の構造'!L$53), NA())</f>
        <v>13823</v>
      </c>
      <c r="M67" s="172" t="e">
        <f>NA()</f>
        <v>#N/A</v>
      </c>
      <c r="N67" s="172" t="e">
        <f>NA()</f>
        <v>#N/A</v>
      </c>
      <c r="O67" s="172">
        <f>IF(ISNUMBER('将来負担比率（分子）の構造'!M$53), IF('将来負担比率（分子）の構造'!M$53 &lt; 0, 0, '将来負担比率（分子）の構造'!M$53), NA())</f>
        <v>13215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1440</v>
      </c>
      <c r="C72" s="176">
        <f>基金残高に係る経年分析!G55</f>
        <v>1440</v>
      </c>
      <c r="D72" s="176">
        <f>基金残高に係る経年分析!H55</f>
        <v>1440</v>
      </c>
    </row>
    <row r="73" spans="1:16" x14ac:dyDescent="0.2">
      <c r="A73" s="175" t="s">
        <v>78</v>
      </c>
      <c r="B73" s="176">
        <f>基金残高に係る経年分析!F56</f>
        <v>4040</v>
      </c>
      <c r="C73" s="176">
        <f>基金残高に係る経年分析!G56</f>
        <v>3951</v>
      </c>
      <c r="D73" s="176">
        <f>基金残高に係る経年分析!H56</f>
        <v>4451</v>
      </c>
    </row>
    <row r="74" spans="1:16" x14ac:dyDescent="0.2">
      <c r="A74" s="175" t="s">
        <v>79</v>
      </c>
      <c r="B74" s="176">
        <f>基金残高に係る経年分析!F57</f>
        <v>5083</v>
      </c>
      <c r="C74" s="176">
        <f>基金残高に係る経年分析!G57</f>
        <v>4900</v>
      </c>
      <c r="D74" s="176">
        <f>基金残高に係る経年分析!H57</f>
        <v>4971</v>
      </c>
    </row>
  </sheetData>
  <sheetProtection algorithmName="SHA-512" hashValue="y88KiUz3QUVqc4mdV6IXqGgymafm8CfAPgrhPtpLsLBs4jq1qlhb2yKqWD0viH44ND5TTkuXcM9OxTog5WS9pw==" saltValue="x21HO8rDUsHJa6usppez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229</v>
      </c>
      <c r="C5" s="616"/>
      <c r="D5" s="616"/>
      <c r="E5" s="616"/>
      <c r="F5" s="616"/>
      <c r="G5" s="616"/>
      <c r="H5" s="616"/>
      <c r="I5" s="616"/>
      <c r="J5" s="616"/>
      <c r="K5" s="616"/>
      <c r="L5" s="616"/>
      <c r="M5" s="616"/>
      <c r="N5" s="616"/>
      <c r="O5" s="616"/>
      <c r="P5" s="616"/>
      <c r="Q5" s="617"/>
      <c r="R5" s="618">
        <v>3921900</v>
      </c>
      <c r="S5" s="619"/>
      <c r="T5" s="619"/>
      <c r="U5" s="619"/>
      <c r="V5" s="619"/>
      <c r="W5" s="619"/>
      <c r="X5" s="619"/>
      <c r="Y5" s="620"/>
      <c r="Z5" s="621">
        <v>11.9</v>
      </c>
      <c r="AA5" s="621"/>
      <c r="AB5" s="621"/>
      <c r="AC5" s="621"/>
      <c r="AD5" s="622">
        <v>3921900</v>
      </c>
      <c r="AE5" s="622"/>
      <c r="AF5" s="622"/>
      <c r="AG5" s="622"/>
      <c r="AH5" s="622"/>
      <c r="AI5" s="622"/>
      <c r="AJ5" s="622"/>
      <c r="AK5" s="622"/>
      <c r="AL5" s="623">
        <v>22.5</v>
      </c>
      <c r="AM5" s="624"/>
      <c r="AN5" s="624"/>
      <c r="AO5" s="625"/>
      <c r="AP5" s="615" t="s">
        <v>230</v>
      </c>
      <c r="AQ5" s="616"/>
      <c r="AR5" s="616"/>
      <c r="AS5" s="616"/>
      <c r="AT5" s="616"/>
      <c r="AU5" s="616"/>
      <c r="AV5" s="616"/>
      <c r="AW5" s="616"/>
      <c r="AX5" s="616"/>
      <c r="AY5" s="616"/>
      <c r="AZ5" s="616"/>
      <c r="BA5" s="616"/>
      <c r="BB5" s="616"/>
      <c r="BC5" s="616"/>
      <c r="BD5" s="616"/>
      <c r="BE5" s="616"/>
      <c r="BF5" s="617"/>
      <c r="BG5" s="629">
        <v>3920328</v>
      </c>
      <c r="BH5" s="630"/>
      <c r="BI5" s="630"/>
      <c r="BJ5" s="630"/>
      <c r="BK5" s="630"/>
      <c r="BL5" s="630"/>
      <c r="BM5" s="630"/>
      <c r="BN5" s="631"/>
      <c r="BO5" s="632">
        <v>100</v>
      </c>
      <c r="BP5" s="632"/>
      <c r="BQ5" s="632"/>
      <c r="BR5" s="632"/>
      <c r="BS5" s="633">
        <v>263389</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223</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2">
      <c r="B6" s="626" t="s">
        <v>234</v>
      </c>
      <c r="C6" s="627"/>
      <c r="D6" s="627"/>
      <c r="E6" s="627"/>
      <c r="F6" s="627"/>
      <c r="G6" s="627"/>
      <c r="H6" s="627"/>
      <c r="I6" s="627"/>
      <c r="J6" s="627"/>
      <c r="K6" s="627"/>
      <c r="L6" s="627"/>
      <c r="M6" s="627"/>
      <c r="N6" s="627"/>
      <c r="O6" s="627"/>
      <c r="P6" s="627"/>
      <c r="Q6" s="628"/>
      <c r="R6" s="629">
        <v>341852</v>
      </c>
      <c r="S6" s="630"/>
      <c r="T6" s="630"/>
      <c r="U6" s="630"/>
      <c r="V6" s="630"/>
      <c r="W6" s="630"/>
      <c r="X6" s="630"/>
      <c r="Y6" s="631"/>
      <c r="Z6" s="632">
        <v>1</v>
      </c>
      <c r="AA6" s="632"/>
      <c r="AB6" s="632"/>
      <c r="AC6" s="632"/>
      <c r="AD6" s="633">
        <v>341852</v>
      </c>
      <c r="AE6" s="633"/>
      <c r="AF6" s="633"/>
      <c r="AG6" s="633"/>
      <c r="AH6" s="633"/>
      <c r="AI6" s="633"/>
      <c r="AJ6" s="633"/>
      <c r="AK6" s="633"/>
      <c r="AL6" s="634">
        <v>2</v>
      </c>
      <c r="AM6" s="635"/>
      <c r="AN6" s="635"/>
      <c r="AO6" s="636"/>
      <c r="AP6" s="626" t="s">
        <v>235</v>
      </c>
      <c r="AQ6" s="627"/>
      <c r="AR6" s="627"/>
      <c r="AS6" s="627"/>
      <c r="AT6" s="627"/>
      <c r="AU6" s="627"/>
      <c r="AV6" s="627"/>
      <c r="AW6" s="627"/>
      <c r="AX6" s="627"/>
      <c r="AY6" s="627"/>
      <c r="AZ6" s="627"/>
      <c r="BA6" s="627"/>
      <c r="BB6" s="627"/>
      <c r="BC6" s="627"/>
      <c r="BD6" s="627"/>
      <c r="BE6" s="627"/>
      <c r="BF6" s="628"/>
      <c r="BG6" s="629">
        <v>3920328</v>
      </c>
      <c r="BH6" s="630"/>
      <c r="BI6" s="630"/>
      <c r="BJ6" s="630"/>
      <c r="BK6" s="630"/>
      <c r="BL6" s="630"/>
      <c r="BM6" s="630"/>
      <c r="BN6" s="631"/>
      <c r="BO6" s="632">
        <v>100</v>
      </c>
      <c r="BP6" s="632"/>
      <c r="BQ6" s="632"/>
      <c r="BR6" s="632"/>
      <c r="BS6" s="633">
        <v>263389</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186423</v>
      </c>
      <c r="CS6" s="630"/>
      <c r="CT6" s="630"/>
      <c r="CU6" s="630"/>
      <c r="CV6" s="630"/>
      <c r="CW6" s="630"/>
      <c r="CX6" s="630"/>
      <c r="CY6" s="631"/>
      <c r="CZ6" s="623">
        <v>0.6</v>
      </c>
      <c r="DA6" s="624"/>
      <c r="DB6" s="624"/>
      <c r="DC6" s="643"/>
      <c r="DD6" s="638" t="s">
        <v>237</v>
      </c>
      <c r="DE6" s="630"/>
      <c r="DF6" s="630"/>
      <c r="DG6" s="630"/>
      <c r="DH6" s="630"/>
      <c r="DI6" s="630"/>
      <c r="DJ6" s="630"/>
      <c r="DK6" s="630"/>
      <c r="DL6" s="630"/>
      <c r="DM6" s="630"/>
      <c r="DN6" s="630"/>
      <c r="DO6" s="630"/>
      <c r="DP6" s="631"/>
      <c r="DQ6" s="638">
        <v>186423</v>
      </c>
      <c r="DR6" s="630"/>
      <c r="DS6" s="630"/>
      <c r="DT6" s="630"/>
      <c r="DU6" s="630"/>
      <c r="DV6" s="630"/>
      <c r="DW6" s="630"/>
      <c r="DX6" s="630"/>
      <c r="DY6" s="630"/>
      <c r="DZ6" s="630"/>
      <c r="EA6" s="630"/>
      <c r="EB6" s="630"/>
      <c r="EC6" s="639"/>
    </row>
    <row r="7" spans="2:143" ht="11.25" customHeight="1" x14ac:dyDescent="0.2">
      <c r="B7" s="626" t="s">
        <v>238</v>
      </c>
      <c r="C7" s="627"/>
      <c r="D7" s="627"/>
      <c r="E7" s="627"/>
      <c r="F7" s="627"/>
      <c r="G7" s="627"/>
      <c r="H7" s="627"/>
      <c r="I7" s="627"/>
      <c r="J7" s="627"/>
      <c r="K7" s="627"/>
      <c r="L7" s="627"/>
      <c r="M7" s="627"/>
      <c r="N7" s="627"/>
      <c r="O7" s="627"/>
      <c r="P7" s="627"/>
      <c r="Q7" s="628"/>
      <c r="R7" s="629">
        <v>4662</v>
      </c>
      <c r="S7" s="630"/>
      <c r="T7" s="630"/>
      <c r="U7" s="630"/>
      <c r="V7" s="630"/>
      <c r="W7" s="630"/>
      <c r="X7" s="630"/>
      <c r="Y7" s="631"/>
      <c r="Z7" s="632">
        <v>0</v>
      </c>
      <c r="AA7" s="632"/>
      <c r="AB7" s="632"/>
      <c r="AC7" s="632"/>
      <c r="AD7" s="633">
        <v>4662</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1764815</v>
      </c>
      <c r="BH7" s="630"/>
      <c r="BI7" s="630"/>
      <c r="BJ7" s="630"/>
      <c r="BK7" s="630"/>
      <c r="BL7" s="630"/>
      <c r="BM7" s="630"/>
      <c r="BN7" s="631"/>
      <c r="BO7" s="632">
        <v>45</v>
      </c>
      <c r="BP7" s="632"/>
      <c r="BQ7" s="632"/>
      <c r="BR7" s="632"/>
      <c r="BS7" s="633">
        <v>92211</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6466343</v>
      </c>
      <c r="CS7" s="630"/>
      <c r="CT7" s="630"/>
      <c r="CU7" s="630"/>
      <c r="CV7" s="630"/>
      <c r="CW7" s="630"/>
      <c r="CX7" s="630"/>
      <c r="CY7" s="631"/>
      <c r="CZ7" s="632">
        <v>20.100000000000001</v>
      </c>
      <c r="DA7" s="632"/>
      <c r="DB7" s="632"/>
      <c r="DC7" s="632"/>
      <c r="DD7" s="638">
        <v>675429</v>
      </c>
      <c r="DE7" s="630"/>
      <c r="DF7" s="630"/>
      <c r="DG7" s="630"/>
      <c r="DH7" s="630"/>
      <c r="DI7" s="630"/>
      <c r="DJ7" s="630"/>
      <c r="DK7" s="630"/>
      <c r="DL7" s="630"/>
      <c r="DM7" s="630"/>
      <c r="DN7" s="630"/>
      <c r="DO7" s="630"/>
      <c r="DP7" s="631"/>
      <c r="DQ7" s="638">
        <v>4222339</v>
      </c>
      <c r="DR7" s="630"/>
      <c r="DS7" s="630"/>
      <c r="DT7" s="630"/>
      <c r="DU7" s="630"/>
      <c r="DV7" s="630"/>
      <c r="DW7" s="630"/>
      <c r="DX7" s="630"/>
      <c r="DY7" s="630"/>
      <c r="DZ7" s="630"/>
      <c r="EA7" s="630"/>
      <c r="EB7" s="630"/>
      <c r="EC7" s="639"/>
    </row>
    <row r="8" spans="2:143" ht="11.25" customHeight="1" x14ac:dyDescent="0.2">
      <c r="B8" s="626" t="s">
        <v>241</v>
      </c>
      <c r="C8" s="627"/>
      <c r="D8" s="627"/>
      <c r="E8" s="627"/>
      <c r="F8" s="627"/>
      <c r="G8" s="627"/>
      <c r="H8" s="627"/>
      <c r="I8" s="627"/>
      <c r="J8" s="627"/>
      <c r="K8" s="627"/>
      <c r="L8" s="627"/>
      <c r="M8" s="627"/>
      <c r="N8" s="627"/>
      <c r="O8" s="627"/>
      <c r="P8" s="627"/>
      <c r="Q8" s="628"/>
      <c r="R8" s="629">
        <v>17585</v>
      </c>
      <c r="S8" s="630"/>
      <c r="T8" s="630"/>
      <c r="U8" s="630"/>
      <c r="V8" s="630"/>
      <c r="W8" s="630"/>
      <c r="X8" s="630"/>
      <c r="Y8" s="631"/>
      <c r="Z8" s="632">
        <v>0.1</v>
      </c>
      <c r="AA8" s="632"/>
      <c r="AB8" s="632"/>
      <c r="AC8" s="632"/>
      <c r="AD8" s="633">
        <v>17585</v>
      </c>
      <c r="AE8" s="633"/>
      <c r="AF8" s="633"/>
      <c r="AG8" s="633"/>
      <c r="AH8" s="633"/>
      <c r="AI8" s="633"/>
      <c r="AJ8" s="633"/>
      <c r="AK8" s="633"/>
      <c r="AL8" s="634">
        <v>0.1</v>
      </c>
      <c r="AM8" s="635"/>
      <c r="AN8" s="635"/>
      <c r="AO8" s="636"/>
      <c r="AP8" s="626" t="s">
        <v>242</v>
      </c>
      <c r="AQ8" s="627"/>
      <c r="AR8" s="627"/>
      <c r="AS8" s="627"/>
      <c r="AT8" s="627"/>
      <c r="AU8" s="627"/>
      <c r="AV8" s="627"/>
      <c r="AW8" s="627"/>
      <c r="AX8" s="627"/>
      <c r="AY8" s="627"/>
      <c r="AZ8" s="627"/>
      <c r="BA8" s="627"/>
      <c r="BB8" s="627"/>
      <c r="BC8" s="627"/>
      <c r="BD8" s="627"/>
      <c r="BE8" s="627"/>
      <c r="BF8" s="628"/>
      <c r="BG8" s="629">
        <v>64462</v>
      </c>
      <c r="BH8" s="630"/>
      <c r="BI8" s="630"/>
      <c r="BJ8" s="630"/>
      <c r="BK8" s="630"/>
      <c r="BL8" s="630"/>
      <c r="BM8" s="630"/>
      <c r="BN8" s="631"/>
      <c r="BO8" s="632">
        <v>1.6</v>
      </c>
      <c r="BP8" s="632"/>
      <c r="BQ8" s="632"/>
      <c r="BR8" s="632"/>
      <c r="BS8" s="633" t="s">
        <v>176</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7963567</v>
      </c>
      <c r="CS8" s="630"/>
      <c r="CT8" s="630"/>
      <c r="CU8" s="630"/>
      <c r="CV8" s="630"/>
      <c r="CW8" s="630"/>
      <c r="CX8" s="630"/>
      <c r="CY8" s="631"/>
      <c r="CZ8" s="632">
        <v>24.8</v>
      </c>
      <c r="DA8" s="632"/>
      <c r="DB8" s="632"/>
      <c r="DC8" s="632"/>
      <c r="DD8" s="638">
        <v>125327</v>
      </c>
      <c r="DE8" s="630"/>
      <c r="DF8" s="630"/>
      <c r="DG8" s="630"/>
      <c r="DH8" s="630"/>
      <c r="DI8" s="630"/>
      <c r="DJ8" s="630"/>
      <c r="DK8" s="630"/>
      <c r="DL8" s="630"/>
      <c r="DM8" s="630"/>
      <c r="DN8" s="630"/>
      <c r="DO8" s="630"/>
      <c r="DP8" s="631"/>
      <c r="DQ8" s="638">
        <v>4340186</v>
      </c>
      <c r="DR8" s="630"/>
      <c r="DS8" s="630"/>
      <c r="DT8" s="630"/>
      <c r="DU8" s="630"/>
      <c r="DV8" s="630"/>
      <c r="DW8" s="630"/>
      <c r="DX8" s="630"/>
      <c r="DY8" s="630"/>
      <c r="DZ8" s="630"/>
      <c r="EA8" s="630"/>
      <c r="EB8" s="630"/>
      <c r="EC8" s="639"/>
    </row>
    <row r="9" spans="2:143" ht="11.25" customHeight="1" x14ac:dyDescent="0.2">
      <c r="B9" s="626" t="s">
        <v>244</v>
      </c>
      <c r="C9" s="627"/>
      <c r="D9" s="627"/>
      <c r="E9" s="627"/>
      <c r="F9" s="627"/>
      <c r="G9" s="627"/>
      <c r="H9" s="627"/>
      <c r="I9" s="627"/>
      <c r="J9" s="627"/>
      <c r="K9" s="627"/>
      <c r="L9" s="627"/>
      <c r="M9" s="627"/>
      <c r="N9" s="627"/>
      <c r="O9" s="627"/>
      <c r="P9" s="627"/>
      <c r="Q9" s="628"/>
      <c r="R9" s="629">
        <v>16257</v>
      </c>
      <c r="S9" s="630"/>
      <c r="T9" s="630"/>
      <c r="U9" s="630"/>
      <c r="V9" s="630"/>
      <c r="W9" s="630"/>
      <c r="X9" s="630"/>
      <c r="Y9" s="631"/>
      <c r="Z9" s="632">
        <v>0</v>
      </c>
      <c r="AA9" s="632"/>
      <c r="AB9" s="632"/>
      <c r="AC9" s="632"/>
      <c r="AD9" s="633">
        <v>16257</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1334549</v>
      </c>
      <c r="BH9" s="630"/>
      <c r="BI9" s="630"/>
      <c r="BJ9" s="630"/>
      <c r="BK9" s="630"/>
      <c r="BL9" s="630"/>
      <c r="BM9" s="630"/>
      <c r="BN9" s="631"/>
      <c r="BO9" s="632">
        <v>34</v>
      </c>
      <c r="BP9" s="632"/>
      <c r="BQ9" s="632"/>
      <c r="BR9" s="632"/>
      <c r="BS9" s="633" t="s">
        <v>176</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3090653</v>
      </c>
      <c r="CS9" s="630"/>
      <c r="CT9" s="630"/>
      <c r="CU9" s="630"/>
      <c r="CV9" s="630"/>
      <c r="CW9" s="630"/>
      <c r="CX9" s="630"/>
      <c r="CY9" s="631"/>
      <c r="CZ9" s="632">
        <v>9.6</v>
      </c>
      <c r="DA9" s="632"/>
      <c r="DB9" s="632"/>
      <c r="DC9" s="632"/>
      <c r="DD9" s="638">
        <v>16349</v>
      </c>
      <c r="DE9" s="630"/>
      <c r="DF9" s="630"/>
      <c r="DG9" s="630"/>
      <c r="DH9" s="630"/>
      <c r="DI9" s="630"/>
      <c r="DJ9" s="630"/>
      <c r="DK9" s="630"/>
      <c r="DL9" s="630"/>
      <c r="DM9" s="630"/>
      <c r="DN9" s="630"/>
      <c r="DO9" s="630"/>
      <c r="DP9" s="631"/>
      <c r="DQ9" s="638">
        <v>2619600</v>
      </c>
      <c r="DR9" s="630"/>
      <c r="DS9" s="630"/>
      <c r="DT9" s="630"/>
      <c r="DU9" s="630"/>
      <c r="DV9" s="630"/>
      <c r="DW9" s="630"/>
      <c r="DX9" s="630"/>
      <c r="DY9" s="630"/>
      <c r="DZ9" s="630"/>
      <c r="EA9" s="630"/>
      <c r="EB9" s="630"/>
      <c r="EC9" s="639"/>
    </row>
    <row r="10" spans="2:143" ht="11.25" customHeight="1" x14ac:dyDescent="0.2">
      <c r="B10" s="626" t="s">
        <v>247</v>
      </c>
      <c r="C10" s="627"/>
      <c r="D10" s="627"/>
      <c r="E10" s="627"/>
      <c r="F10" s="627"/>
      <c r="G10" s="627"/>
      <c r="H10" s="627"/>
      <c r="I10" s="627"/>
      <c r="J10" s="627"/>
      <c r="K10" s="627"/>
      <c r="L10" s="627"/>
      <c r="M10" s="627"/>
      <c r="N10" s="627"/>
      <c r="O10" s="627"/>
      <c r="P10" s="627"/>
      <c r="Q10" s="628"/>
      <c r="R10" s="629" t="s">
        <v>248</v>
      </c>
      <c r="S10" s="630"/>
      <c r="T10" s="630"/>
      <c r="U10" s="630"/>
      <c r="V10" s="630"/>
      <c r="W10" s="630"/>
      <c r="X10" s="630"/>
      <c r="Y10" s="631"/>
      <c r="Z10" s="632" t="s">
        <v>248</v>
      </c>
      <c r="AA10" s="632"/>
      <c r="AB10" s="632"/>
      <c r="AC10" s="632"/>
      <c r="AD10" s="633" t="s">
        <v>176</v>
      </c>
      <c r="AE10" s="633"/>
      <c r="AF10" s="633"/>
      <c r="AG10" s="633"/>
      <c r="AH10" s="633"/>
      <c r="AI10" s="633"/>
      <c r="AJ10" s="633"/>
      <c r="AK10" s="633"/>
      <c r="AL10" s="634" t="s">
        <v>176</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98243</v>
      </c>
      <c r="BH10" s="630"/>
      <c r="BI10" s="630"/>
      <c r="BJ10" s="630"/>
      <c r="BK10" s="630"/>
      <c r="BL10" s="630"/>
      <c r="BM10" s="630"/>
      <c r="BN10" s="631"/>
      <c r="BO10" s="632">
        <v>2.5</v>
      </c>
      <c r="BP10" s="632"/>
      <c r="BQ10" s="632"/>
      <c r="BR10" s="632"/>
      <c r="BS10" s="633">
        <v>16278</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v>73442</v>
      </c>
      <c r="CS10" s="630"/>
      <c r="CT10" s="630"/>
      <c r="CU10" s="630"/>
      <c r="CV10" s="630"/>
      <c r="CW10" s="630"/>
      <c r="CX10" s="630"/>
      <c r="CY10" s="631"/>
      <c r="CZ10" s="632">
        <v>0.2</v>
      </c>
      <c r="DA10" s="632"/>
      <c r="DB10" s="632"/>
      <c r="DC10" s="632"/>
      <c r="DD10" s="638" t="s">
        <v>176</v>
      </c>
      <c r="DE10" s="630"/>
      <c r="DF10" s="630"/>
      <c r="DG10" s="630"/>
      <c r="DH10" s="630"/>
      <c r="DI10" s="630"/>
      <c r="DJ10" s="630"/>
      <c r="DK10" s="630"/>
      <c r="DL10" s="630"/>
      <c r="DM10" s="630"/>
      <c r="DN10" s="630"/>
      <c r="DO10" s="630"/>
      <c r="DP10" s="631"/>
      <c r="DQ10" s="638">
        <v>73122</v>
      </c>
      <c r="DR10" s="630"/>
      <c r="DS10" s="630"/>
      <c r="DT10" s="630"/>
      <c r="DU10" s="630"/>
      <c r="DV10" s="630"/>
      <c r="DW10" s="630"/>
      <c r="DX10" s="630"/>
      <c r="DY10" s="630"/>
      <c r="DZ10" s="630"/>
      <c r="EA10" s="630"/>
      <c r="EB10" s="630"/>
      <c r="EC10" s="639"/>
    </row>
    <row r="11" spans="2:143" ht="11.25" customHeight="1" x14ac:dyDescent="0.2">
      <c r="B11" s="626" t="s">
        <v>251</v>
      </c>
      <c r="C11" s="627"/>
      <c r="D11" s="627"/>
      <c r="E11" s="627"/>
      <c r="F11" s="627"/>
      <c r="G11" s="627"/>
      <c r="H11" s="627"/>
      <c r="I11" s="627"/>
      <c r="J11" s="627"/>
      <c r="K11" s="627"/>
      <c r="L11" s="627"/>
      <c r="M11" s="627"/>
      <c r="N11" s="627"/>
      <c r="O11" s="627"/>
      <c r="P11" s="627"/>
      <c r="Q11" s="628"/>
      <c r="R11" s="629">
        <v>859464</v>
      </c>
      <c r="S11" s="630"/>
      <c r="T11" s="630"/>
      <c r="U11" s="630"/>
      <c r="V11" s="630"/>
      <c r="W11" s="630"/>
      <c r="X11" s="630"/>
      <c r="Y11" s="631"/>
      <c r="Z11" s="634">
        <v>2.6</v>
      </c>
      <c r="AA11" s="635"/>
      <c r="AB11" s="635"/>
      <c r="AC11" s="647"/>
      <c r="AD11" s="638">
        <v>859464</v>
      </c>
      <c r="AE11" s="630"/>
      <c r="AF11" s="630"/>
      <c r="AG11" s="630"/>
      <c r="AH11" s="630"/>
      <c r="AI11" s="630"/>
      <c r="AJ11" s="630"/>
      <c r="AK11" s="631"/>
      <c r="AL11" s="634">
        <v>4.9000000000000004</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267561</v>
      </c>
      <c r="BH11" s="630"/>
      <c r="BI11" s="630"/>
      <c r="BJ11" s="630"/>
      <c r="BK11" s="630"/>
      <c r="BL11" s="630"/>
      <c r="BM11" s="630"/>
      <c r="BN11" s="631"/>
      <c r="BO11" s="632">
        <v>6.8</v>
      </c>
      <c r="BP11" s="632"/>
      <c r="BQ11" s="632"/>
      <c r="BR11" s="632"/>
      <c r="BS11" s="633">
        <v>75933</v>
      </c>
      <c r="BT11" s="633"/>
      <c r="BU11" s="633"/>
      <c r="BV11" s="633"/>
      <c r="BW11" s="633"/>
      <c r="BX11" s="633"/>
      <c r="BY11" s="633"/>
      <c r="BZ11" s="633"/>
      <c r="CA11" s="633"/>
      <c r="CB11" s="637"/>
      <c r="CD11" s="644" t="s">
        <v>253</v>
      </c>
      <c r="CE11" s="645"/>
      <c r="CF11" s="645"/>
      <c r="CG11" s="645"/>
      <c r="CH11" s="645"/>
      <c r="CI11" s="645"/>
      <c r="CJ11" s="645"/>
      <c r="CK11" s="645"/>
      <c r="CL11" s="645"/>
      <c r="CM11" s="645"/>
      <c r="CN11" s="645"/>
      <c r="CO11" s="645"/>
      <c r="CP11" s="645"/>
      <c r="CQ11" s="646"/>
      <c r="CR11" s="629">
        <v>2409836</v>
      </c>
      <c r="CS11" s="630"/>
      <c r="CT11" s="630"/>
      <c r="CU11" s="630"/>
      <c r="CV11" s="630"/>
      <c r="CW11" s="630"/>
      <c r="CX11" s="630"/>
      <c r="CY11" s="631"/>
      <c r="CZ11" s="632">
        <v>7.5</v>
      </c>
      <c r="DA11" s="632"/>
      <c r="DB11" s="632"/>
      <c r="DC11" s="632"/>
      <c r="DD11" s="638">
        <v>502626</v>
      </c>
      <c r="DE11" s="630"/>
      <c r="DF11" s="630"/>
      <c r="DG11" s="630"/>
      <c r="DH11" s="630"/>
      <c r="DI11" s="630"/>
      <c r="DJ11" s="630"/>
      <c r="DK11" s="630"/>
      <c r="DL11" s="630"/>
      <c r="DM11" s="630"/>
      <c r="DN11" s="630"/>
      <c r="DO11" s="630"/>
      <c r="DP11" s="631"/>
      <c r="DQ11" s="638">
        <v>1520900</v>
      </c>
      <c r="DR11" s="630"/>
      <c r="DS11" s="630"/>
      <c r="DT11" s="630"/>
      <c r="DU11" s="630"/>
      <c r="DV11" s="630"/>
      <c r="DW11" s="630"/>
      <c r="DX11" s="630"/>
      <c r="DY11" s="630"/>
      <c r="DZ11" s="630"/>
      <c r="EA11" s="630"/>
      <c r="EB11" s="630"/>
      <c r="EC11" s="639"/>
    </row>
    <row r="12" spans="2:143" ht="11.25" customHeight="1" x14ac:dyDescent="0.2">
      <c r="B12" s="626" t="s">
        <v>254</v>
      </c>
      <c r="C12" s="627"/>
      <c r="D12" s="627"/>
      <c r="E12" s="627"/>
      <c r="F12" s="627"/>
      <c r="G12" s="627"/>
      <c r="H12" s="627"/>
      <c r="I12" s="627"/>
      <c r="J12" s="627"/>
      <c r="K12" s="627"/>
      <c r="L12" s="627"/>
      <c r="M12" s="627"/>
      <c r="N12" s="627"/>
      <c r="O12" s="627"/>
      <c r="P12" s="627"/>
      <c r="Q12" s="628"/>
      <c r="R12" s="629">
        <v>6392</v>
      </c>
      <c r="S12" s="630"/>
      <c r="T12" s="630"/>
      <c r="U12" s="630"/>
      <c r="V12" s="630"/>
      <c r="W12" s="630"/>
      <c r="X12" s="630"/>
      <c r="Y12" s="631"/>
      <c r="Z12" s="632">
        <v>0</v>
      </c>
      <c r="AA12" s="632"/>
      <c r="AB12" s="632"/>
      <c r="AC12" s="632"/>
      <c r="AD12" s="633">
        <v>6392</v>
      </c>
      <c r="AE12" s="633"/>
      <c r="AF12" s="633"/>
      <c r="AG12" s="633"/>
      <c r="AH12" s="633"/>
      <c r="AI12" s="633"/>
      <c r="AJ12" s="633"/>
      <c r="AK12" s="633"/>
      <c r="AL12" s="634">
        <v>0</v>
      </c>
      <c r="AM12" s="635"/>
      <c r="AN12" s="635"/>
      <c r="AO12" s="636"/>
      <c r="AP12" s="626" t="s">
        <v>255</v>
      </c>
      <c r="AQ12" s="627"/>
      <c r="AR12" s="627"/>
      <c r="AS12" s="627"/>
      <c r="AT12" s="627"/>
      <c r="AU12" s="627"/>
      <c r="AV12" s="627"/>
      <c r="AW12" s="627"/>
      <c r="AX12" s="627"/>
      <c r="AY12" s="627"/>
      <c r="AZ12" s="627"/>
      <c r="BA12" s="627"/>
      <c r="BB12" s="627"/>
      <c r="BC12" s="627"/>
      <c r="BD12" s="627"/>
      <c r="BE12" s="627"/>
      <c r="BF12" s="628"/>
      <c r="BG12" s="629">
        <v>1814157</v>
      </c>
      <c r="BH12" s="630"/>
      <c r="BI12" s="630"/>
      <c r="BJ12" s="630"/>
      <c r="BK12" s="630"/>
      <c r="BL12" s="630"/>
      <c r="BM12" s="630"/>
      <c r="BN12" s="631"/>
      <c r="BO12" s="632">
        <v>46.3</v>
      </c>
      <c r="BP12" s="632"/>
      <c r="BQ12" s="632"/>
      <c r="BR12" s="632"/>
      <c r="BS12" s="633">
        <v>171178</v>
      </c>
      <c r="BT12" s="633"/>
      <c r="BU12" s="633"/>
      <c r="BV12" s="633"/>
      <c r="BW12" s="633"/>
      <c r="BX12" s="633"/>
      <c r="BY12" s="633"/>
      <c r="BZ12" s="633"/>
      <c r="CA12" s="633"/>
      <c r="CB12" s="637"/>
      <c r="CD12" s="644" t="s">
        <v>256</v>
      </c>
      <c r="CE12" s="645"/>
      <c r="CF12" s="645"/>
      <c r="CG12" s="645"/>
      <c r="CH12" s="645"/>
      <c r="CI12" s="645"/>
      <c r="CJ12" s="645"/>
      <c r="CK12" s="645"/>
      <c r="CL12" s="645"/>
      <c r="CM12" s="645"/>
      <c r="CN12" s="645"/>
      <c r="CO12" s="645"/>
      <c r="CP12" s="645"/>
      <c r="CQ12" s="646"/>
      <c r="CR12" s="629">
        <v>710748</v>
      </c>
      <c r="CS12" s="630"/>
      <c r="CT12" s="630"/>
      <c r="CU12" s="630"/>
      <c r="CV12" s="630"/>
      <c r="CW12" s="630"/>
      <c r="CX12" s="630"/>
      <c r="CY12" s="631"/>
      <c r="CZ12" s="632">
        <v>2.2000000000000002</v>
      </c>
      <c r="DA12" s="632"/>
      <c r="DB12" s="632"/>
      <c r="DC12" s="632"/>
      <c r="DD12" s="638">
        <v>17147</v>
      </c>
      <c r="DE12" s="630"/>
      <c r="DF12" s="630"/>
      <c r="DG12" s="630"/>
      <c r="DH12" s="630"/>
      <c r="DI12" s="630"/>
      <c r="DJ12" s="630"/>
      <c r="DK12" s="630"/>
      <c r="DL12" s="630"/>
      <c r="DM12" s="630"/>
      <c r="DN12" s="630"/>
      <c r="DO12" s="630"/>
      <c r="DP12" s="631"/>
      <c r="DQ12" s="638">
        <v>600046</v>
      </c>
      <c r="DR12" s="630"/>
      <c r="DS12" s="630"/>
      <c r="DT12" s="630"/>
      <c r="DU12" s="630"/>
      <c r="DV12" s="630"/>
      <c r="DW12" s="630"/>
      <c r="DX12" s="630"/>
      <c r="DY12" s="630"/>
      <c r="DZ12" s="630"/>
      <c r="EA12" s="630"/>
      <c r="EB12" s="630"/>
      <c r="EC12" s="639"/>
    </row>
    <row r="13" spans="2:143" ht="11.25" customHeight="1" x14ac:dyDescent="0.2">
      <c r="B13" s="626" t="s">
        <v>257</v>
      </c>
      <c r="C13" s="627"/>
      <c r="D13" s="627"/>
      <c r="E13" s="627"/>
      <c r="F13" s="627"/>
      <c r="G13" s="627"/>
      <c r="H13" s="627"/>
      <c r="I13" s="627"/>
      <c r="J13" s="627"/>
      <c r="K13" s="627"/>
      <c r="L13" s="627"/>
      <c r="M13" s="627"/>
      <c r="N13" s="627"/>
      <c r="O13" s="627"/>
      <c r="P13" s="627"/>
      <c r="Q13" s="628"/>
      <c r="R13" s="629" t="s">
        <v>176</v>
      </c>
      <c r="S13" s="630"/>
      <c r="T13" s="630"/>
      <c r="U13" s="630"/>
      <c r="V13" s="630"/>
      <c r="W13" s="630"/>
      <c r="X13" s="630"/>
      <c r="Y13" s="631"/>
      <c r="Z13" s="632" t="s">
        <v>176</v>
      </c>
      <c r="AA13" s="632"/>
      <c r="AB13" s="632"/>
      <c r="AC13" s="632"/>
      <c r="AD13" s="633" t="s">
        <v>248</v>
      </c>
      <c r="AE13" s="633"/>
      <c r="AF13" s="633"/>
      <c r="AG13" s="633"/>
      <c r="AH13" s="633"/>
      <c r="AI13" s="633"/>
      <c r="AJ13" s="633"/>
      <c r="AK13" s="633"/>
      <c r="AL13" s="634" t="s">
        <v>248</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1783989</v>
      </c>
      <c r="BH13" s="630"/>
      <c r="BI13" s="630"/>
      <c r="BJ13" s="630"/>
      <c r="BK13" s="630"/>
      <c r="BL13" s="630"/>
      <c r="BM13" s="630"/>
      <c r="BN13" s="631"/>
      <c r="BO13" s="632">
        <v>45.5</v>
      </c>
      <c r="BP13" s="632"/>
      <c r="BQ13" s="632"/>
      <c r="BR13" s="632"/>
      <c r="BS13" s="633">
        <v>171178</v>
      </c>
      <c r="BT13" s="633"/>
      <c r="BU13" s="633"/>
      <c r="BV13" s="633"/>
      <c r="BW13" s="633"/>
      <c r="BX13" s="633"/>
      <c r="BY13" s="633"/>
      <c r="BZ13" s="633"/>
      <c r="CA13" s="633"/>
      <c r="CB13" s="637"/>
      <c r="CD13" s="644" t="s">
        <v>259</v>
      </c>
      <c r="CE13" s="645"/>
      <c r="CF13" s="645"/>
      <c r="CG13" s="645"/>
      <c r="CH13" s="645"/>
      <c r="CI13" s="645"/>
      <c r="CJ13" s="645"/>
      <c r="CK13" s="645"/>
      <c r="CL13" s="645"/>
      <c r="CM13" s="645"/>
      <c r="CN13" s="645"/>
      <c r="CO13" s="645"/>
      <c r="CP13" s="645"/>
      <c r="CQ13" s="646"/>
      <c r="CR13" s="629">
        <v>2449437</v>
      </c>
      <c r="CS13" s="630"/>
      <c r="CT13" s="630"/>
      <c r="CU13" s="630"/>
      <c r="CV13" s="630"/>
      <c r="CW13" s="630"/>
      <c r="CX13" s="630"/>
      <c r="CY13" s="631"/>
      <c r="CZ13" s="632">
        <v>7.6</v>
      </c>
      <c r="DA13" s="632"/>
      <c r="DB13" s="632"/>
      <c r="DC13" s="632"/>
      <c r="DD13" s="638">
        <v>1106690</v>
      </c>
      <c r="DE13" s="630"/>
      <c r="DF13" s="630"/>
      <c r="DG13" s="630"/>
      <c r="DH13" s="630"/>
      <c r="DI13" s="630"/>
      <c r="DJ13" s="630"/>
      <c r="DK13" s="630"/>
      <c r="DL13" s="630"/>
      <c r="DM13" s="630"/>
      <c r="DN13" s="630"/>
      <c r="DO13" s="630"/>
      <c r="DP13" s="631"/>
      <c r="DQ13" s="638">
        <v>1369544</v>
      </c>
      <c r="DR13" s="630"/>
      <c r="DS13" s="630"/>
      <c r="DT13" s="630"/>
      <c r="DU13" s="630"/>
      <c r="DV13" s="630"/>
      <c r="DW13" s="630"/>
      <c r="DX13" s="630"/>
      <c r="DY13" s="630"/>
      <c r="DZ13" s="630"/>
      <c r="EA13" s="630"/>
      <c r="EB13" s="630"/>
      <c r="EC13" s="639"/>
    </row>
    <row r="14" spans="2:143" ht="11.25" customHeight="1" x14ac:dyDescent="0.2">
      <c r="B14" s="626" t="s">
        <v>260</v>
      </c>
      <c r="C14" s="627"/>
      <c r="D14" s="627"/>
      <c r="E14" s="627"/>
      <c r="F14" s="627"/>
      <c r="G14" s="627"/>
      <c r="H14" s="627"/>
      <c r="I14" s="627"/>
      <c r="J14" s="627"/>
      <c r="K14" s="627"/>
      <c r="L14" s="627"/>
      <c r="M14" s="627"/>
      <c r="N14" s="627"/>
      <c r="O14" s="627"/>
      <c r="P14" s="627"/>
      <c r="Q14" s="628"/>
      <c r="R14" s="629" t="s">
        <v>176</v>
      </c>
      <c r="S14" s="630"/>
      <c r="T14" s="630"/>
      <c r="U14" s="630"/>
      <c r="V14" s="630"/>
      <c r="W14" s="630"/>
      <c r="X14" s="630"/>
      <c r="Y14" s="631"/>
      <c r="Z14" s="632" t="s">
        <v>176</v>
      </c>
      <c r="AA14" s="632"/>
      <c r="AB14" s="632"/>
      <c r="AC14" s="632"/>
      <c r="AD14" s="633" t="s">
        <v>248</v>
      </c>
      <c r="AE14" s="633"/>
      <c r="AF14" s="633"/>
      <c r="AG14" s="633"/>
      <c r="AH14" s="633"/>
      <c r="AI14" s="633"/>
      <c r="AJ14" s="633"/>
      <c r="AK14" s="633"/>
      <c r="AL14" s="634" t="s">
        <v>176</v>
      </c>
      <c r="AM14" s="635"/>
      <c r="AN14" s="635"/>
      <c r="AO14" s="636"/>
      <c r="AP14" s="626" t="s">
        <v>261</v>
      </c>
      <c r="AQ14" s="627"/>
      <c r="AR14" s="627"/>
      <c r="AS14" s="627"/>
      <c r="AT14" s="627"/>
      <c r="AU14" s="627"/>
      <c r="AV14" s="627"/>
      <c r="AW14" s="627"/>
      <c r="AX14" s="627"/>
      <c r="AY14" s="627"/>
      <c r="AZ14" s="627"/>
      <c r="BA14" s="627"/>
      <c r="BB14" s="627"/>
      <c r="BC14" s="627"/>
      <c r="BD14" s="627"/>
      <c r="BE14" s="627"/>
      <c r="BF14" s="628"/>
      <c r="BG14" s="629">
        <v>163339</v>
      </c>
      <c r="BH14" s="630"/>
      <c r="BI14" s="630"/>
      <c r="BJ14" s="630"/>
      <c r="BK14" s="630"/>
      <c r="BL14" s="630"/>
      <c r="BM14" s="630"/>
      <c r="BN14" s="631"/>
      <c r="BO14" s="632">
        <v>4.2</v>
      </c>
      <c r="BP14" s="632"/>
      <c r="BQ14" s="632"/>
      <c r="BR14" s="632"/>
      <c r="BS14" s="633" t="s">
        <v>248</v>
      </c>
      <c r="BT14" s="633"/>
      <c r="BU14" s="633"/>
      <c r="BV14" s="633"/>
      <c r="BW14" s="633"/>
      <c r="BX14" s="633"/>
      <c r="BY14" s="633"/>
      <c r="BZ14" s="633"/>
      <c r="CA14" s="633"/>
      <c r="CB14" s="637"/>
      <c r="CD14" s="644" t="s">
        <v>262</v>
      </c>
      <c r="CE14" s="645"/>
      <c r="CF14" s="645"/>
      <c r="CG14" s="645"/>
      <c r="CH14" s="645"/>
      <c r="CI14" s="645"/>
      <c r="CJ14" s="645"/>
      <c r="CK14" s="645"/>
      <c r="CL14" s="645"/>
      <c r="CM14" s="645"/>
      <c r="CN14" s="645"/>
      <c r="CO14" s="645"/>
      <c r="CP14" s="645"/>
      <c r="CQ14" s="646"/>
      <c r="CR14" s="629">
        <v>1190009</v>
      </c>
      <c r="CS14" s="630"/>
      <c r="CT14" s="630"/>
      <c r="CU14" s="630"/>
      <c r="CV14" s="630"/>
      <c r="CW14" s="630"/>
      <c r="CX14" s="630"/>
      <c r="CY14" s="631"/>
      <c r="CZ14" s="632">
        <v>3.7</v>
      </c>
      <c r="DA14" s="632"/>
      <c r="DB14" s="632"/>
      <c r="DC14" s="632"/>
      <c r="DD14" s="638">
        <v>221191</v>
      </c>
      <c r="DE14" s="630"/>
      <c r="DF14" s="630"/>
      <c r="DG14" s="630"/>
      <c r="DH14" s="630"/>
      <c r="DI14" s="630"/>
      <c r="DJ14" s="630"/>
      <c r="DK14" s="630"/>
      <c r="DL14" s="630"/>
      <c r="DM14" s="630"/>
      <c r="DN14" s="630"/>
      <c r="DO14" s="630"/>
      <c r="DP14" s="631"/>
      <c r="DQ14" s="638">
        <v>893793</v>
      </c>
      <c r="DR14" s="630"/>
      <c r="DS14" s="630"/>
      <c r="DT14" s="630"/>
      <c r="DU14" s="630"/>
      <c r="DV14" s="630"/>
      <c r="DW14" s="630"/>
      <c r="DX14" s="630"/>
      <c r="DY14" s="630"/>
      <c r="DZ14" s="630"/>
      <c r="EA14" s="630"/>
      <c r="EB14" s="630"/>
      <c r="EC14" s="639"/>
    </row>
    <row r="15" spans="2:143" ht="11.25" customHeight="1" x14ac:dyDescent="0.2">
      <c r="B15" s="626" t="s">
        <v>263</v>
      </c>
      <c r="C15" s="627"/>
      <c r="D15" s="627"/>
      <c r="E15" s="627"/>
      <c r="F15" s="627"/>
      <c r="G15" s="627"/>
      <c r="H15" s="627"/>
      <c r="I15" s="627"/>
      <c r="J15" s="627"/>
      <c r="K15" s="627"/>
      <c r="L15" s="627"/>
      <c r="M15" s="627"/>
      <c r="N15" s="627"/>
      <c r="O15" s="627"/>
      <c r="P15" s="627"/>
      <c r="Q15" s="628"/>
      <c r="R15" s="629" t="s">
        <v>176</v>
      </c>
      <c r="S15" s="630"/>
      <c r="T15" s="630"/>
      <c r="U15" s="630"/>
      <c r="V15" s="630"/>
      <c r="W15" s="630"/>
      <c r="X15" s="630"/>
      <c r="Y15" s="631"/>
      <c r="Z15" s="632" t="s">
        <v>237</v>
      </c>
      <c r="AA15" s="632"/>
      <c r="AB15" s="632"/>
      <c r="AC15" s="632"/>
      <c r="AD15" s="633" t="s">
        <v>248</v>
      </c>
      <c r="AE15" s="633"/>
      <c r="AF15" s="633"/>
      <c r="AG15" s="633"/>
      <c r="AH15" s="633"/>
      <c r="AI15" s="633"/>
      <c r="AJ15" s="633"/>
      <c r="AK15" s="633"/>
      <c r="AL15" s="634" t="s">
        <v>176</v>
      </c>
      <c r="AM15" s="635"/>
      <c r="AN15" s="635"/>
      <c r="AO15" s="636"/>
      <c r="AP15" s="626" t="s">
        <v>264</v>
      </c>
      <c r="AQ15" s="627"/>
      <c r="AR15" s="627"/>
      <c r="AS15" s="627"/>
      <c r="AT15" s="627"/>
      <c r="AU15" s="627"/>
      <c r="AV15" s="627"/>
      <c r="AW15" s="627"/>
      <c r="AX15" s="627"/>
      <c r="AY15" s="627"/>
      <c r="AZ15" s="627"/>
      <c r="BA15" s="627"/>
      <c r="BB15" s="627"/>
      <c r="BC15" s="627"/>
      <c r="BD15" s="627"/>
      <c r="BE15" s="627"/>
      <c r="BF15" s="628"/>
      <c r="BG15" s="629">
        <v>178017</v>
      </c>
      <c r="BH15" s="630"/>
      <c r="BI15" s="630"/>
      <c r="BJ15" s="630"/>
      <c r="BK15" s="630"/>
      <c r="BL15" s="630"/>
      <c r="BM15" s="630"/>
      <c r="BN15" s="631"/>
      <c r="BO15" s="632">
        <v>4.5</v>
      </c>
      <c r="BP15" s="632"/>
      <c r="BQ15" s="632"/>
      <c r="BR15" s="632"/>
      <c r="BS15" s="633" t="s">
        <v>176</v>
      </c>
      <c r="BT15" s="633"/>
      <c r="BU15" s="633"/>
      <c r="BV15" s="633"/>
      <c r="BW15" s="633"/>
      <c r="BX15" s="633"/>
      <c r="BY15" s="633"/>
      <c r="BZ15" s="633"/>
      <c r="CA15" s="633"/>
      <c r="CB15" s="637"/>
      <c r="CD15" s="644" t="s">
        <v>265</v>
      </c>
      <c r="CE15" s="645"/>
      <c r="CF15" s="645"/>
      <c r="CG15" s="645"/>
      <c r="CH15" s="645"/>
      <c r="CI15" s="645"/>
      <c r="CJ15" s="645"/>
      <c r="CK15" s="645"/>
      <c r="CL15" s="645"/>
      <c r="CM15" s="645"/>
      <c r="CN15" s="645"/>
      <c r="CO15" s="645"/>
      <c r="CP15" s="645"/>
      <c r="CQ15" s="646"/>
      <c r="CR15" s="629">
        <v>2844700</v>
      </c>
      <c r="CS15" s="630"/>
      <c r="CT15" s="630"/>
      <c r="CU15" s="630"/>
      <c r="CV15" s="630"/>
      <c r="CW15" s="630"/>
      <c r="CX15" s="630"/>
      <c r="CY15" s="631"/>
      <c r="CZ15" s="632">
        <v>8.9</v>
      </c>
      <c r="DA15" s="632"/>
      <c r="DB15" s="632"/>
      <c r="DC15" s="632"/>
      <c r="DD15" s="638">
        <v>662089</v>
      </c>
      <c r="DE15" s="630"/>
      <c r="DF15" s="630"/>
      <c r="DG15" s="630"/>
      <c r="DH15" s="630"/>
      <c r="DI15" s="630"/>
      <c r="DJ15" s="630"/>
      <c r="DK15" s="630"/>
      <c r="DL15" s="630"/>
      <c r="DM15" s="630"/>
      <c r="DN15" s="630"/>
      <c r="DO15" s="630"/>
      <c r="DP15" s="631"/>
      <c r="DQ15" s="638">
        <v>2261915</v>
      </c>
      <c r="DR15" s="630"/>
      <c r="DS15" s="630"/>
      <c r="DT15" s="630"/>
      <c r="DU15" s="630"/>
      <c r="DV15" s="630"/>
      <c r="DW15" s="630"/>
      <c r="DX15" s="630"/>
      <c r="DY15" s="630"/>
      <c r="DZ15" s="630"/>
      <c r="EA15" s="630"/>
      <c r="EB15" s="630"/>
      <c r="EC15" s="639"/>
    </row>
    <row r="16" spans="2:143" ht="11.25" customHeight="1" x14ac:dyDescent="0.2">
      <c r="B16" s="626" t="s">
        <v>266</v>
      </c>
      <c r="C16" s="627"/>
      <c r="D16" s="627"/>
      <c r="E16" s="627"/>
      <c r="F16" s="627"/>
      <c r="G16" s="627"/>
      <c r="H16" s="627"/>
      <c r="I16" s="627"/>
      <c r="J16" s="627"/>
      <c r="K16" s="627"/>
      <c r="L16" s="627"/>
      <c r="M16" s="627"/>
      <c r="N16" s="627"/>
      <c r="O16" s="627"/>
      <c r="P16" s="627"/>
      <c r="Q16" s="628"/>
      <c r="R16" s="629">
        <v>14138</v>
      </c>
      <c r="S16" s="630"/>
      <c r="T16" s="630"/>
      <c r="U16" s="630"/>
      <c r="V16" s="630"/>
      <c r="W16" s="630"/>
      <c r="X16" s="630"/>
      <c r="Y16" s="631"/>
      <c r="Z16" s="632">
        <v>0</v>
      </c>
      <c r="AA16" s="632"/>
      <c r="AB16" s="632"/>
      <c r="AC16" s="632"/>
      <c r="AD16" s="633">
        <v>14138</v>
      </c>
      <c r="AE16" s="633"/>
      <c r="AF16" s="633"/>
      <c r="AG16" s="633"/>
      <c r="AH16" s="633"/>
      <c r="AI16" s="633"/>
      <c r="AJ16" s="633"/>
      <c r="AK16" s="633"/>
      <c r="AL16" s="634">
        <v>0.1</v>
      </c>
      <c r="AM16" s="635"/>
      <c r="AN16" s="635"/>
      <c r="AO16" s="636"/>
      <c r="AP16" s="626" t="s">
        <v>267</v>
      </c>
      <c r="AQ16" s="627"/>
      <c r="AR16" s="627"/>
      <c r="AS16" s="627"/>
      <c r="AT16" s="627"/>
      <c r="AU16" s="627"/>
      <c r="AV16" s="627"/>
      <c r="AW16" s="627"/>
      <c r="AX16" s="627"/>
      <c r="AY16" s="627"/>
      <c r="AZ16" s="627"/>
      <c r="BA16" s="627"/>
      <c r="BB16" s="627"/>
      <c r="BC16" s="627"/>
      <c r="BD16" s="627"/>
      <c r="BE16" s="627"/>
      <c r="BF16" s="628"/>
      <c r="BG16" s="629" t="s">
        <v>237</v>
      </c>
      <c r="BH16" s="630"/>
      <c r="BI16" s="630"/>
      <c r="BJ16" s="630"/>
      <c r="BK16" s="630"/>
      <c r="BL16" s="630"/>
      <c r="BM16" s="630"/>
      <c r="BN16" s="631"/>
      <c r="BO16" s="632" t="s">
        <v>176</v>
      </c>
      <c r="BP16" s="632"/>
      <c r="BQ16" s="632"/>
      <c r="BR16" s="632"/>
      <c r="BS16" s="633" t="s">
        <v>176</v>
      </c>
      <c r="BT16" s="633"/>
      <c r="BU16" s="633"/>
      <c r="BV16" s="633"/>
      <c r="BW16" s="633"/>
      <c r="BX16" s="633"/>
      <c r="BY16" s="633"/>
      <c r="BZ16" s="633"/>
      <c r="CA16" s="633"/>
      <c r="CB16" s="637"/>
      <c r="CD16" s="644" t="s">
        <v>268</v>
      </c>
      <c r="CE16" s="645"/>
      <c r="CF16" s="645"/>
      <c r="CG16" s="645"/>
      <c r="CH16" s="645"/>
      <c r="CI16" s="645"/>
      <c r="CJ16" s="645"/>
      <c r="CK16" s="645"/>
      <c r="CL16" s="645"/>
      <c r="CM16" s="645"/>
      <c r="CN16" s="645"/>
      <c r="CO16" s="645"/>
      <c r="CP16" s="645"/>
      <c r="CQ16" s="646"/>
      <c r="CR16" s="629">
        <v>1027791</v>
      </c>
      <c r="CS16" s="630"/>
      <c r="CT16" s="630"/>
      <c r="CU16" s="630"/>
      <c r="CV16" s="630"/>
      <c r="CW16" s="630"/>
      <c r="CX16" s="630"/>
      <c r="CY16" s="631"/>
      <c r="CZ16" s="632">
        <v>3.2</v>
      </c>
      <c r="DA16" s="632"/>
      <c r="DB16" s="632"/>
      <c r="DC16" s="632"/>
      <c r="DD16" s="638" t="s">
        <v>176</v>
      </c>
      <c r="DE16" s="630"/>
      <c r="DF16" s="630"/>
      <c r="DG16" s="630"/>
      <c r="DH16" s="630"/>
      <c r="DI16" s="630"/>
      <c r="DJ16" s="630"/>
      <c r="DK16" s="630"/>
      <c r="DL16" s="630"/>
      <c r="DM16" s="630"/>
      <c r="DN16" s="630"/>
      <c r="DO16" s="630"/>
      <c r="DP16" s="631"/>
      <c r="DQ16" s="638">
        <v>142664</v>
      </c>
      <c r="DR16" s="630"/>
      <c r="DS16" s="630"/>
      <c r="DT16" s="630"/>
      <c r="DU16" s="630"/>
      <c r="DV16" s="630"/>
      <c r="DW16" s="630"/>
      <c r="DX16" s="630"/>
      <c r="DY16" s="630"/>
      <c r="DZ16" s="630"/>
      <c r="EA16" s="630"/>
      <c r="EB16" s="630"/>
      <c r="EC16" s="639"/>
    </row>
    <row r="17" spans="2:133" ht="11.25" customHeight="1" x14ac:dyDescent="0.2">
      <c r="B17" s="626" t="s">
        <v>269</v>
      </c>
      <c r="C17" s="627"/>
      <c r="D17" s="627"/>
      <c r="E17" s="627"/>
      <c r="F17" s="627"/>
      <c r="G17" s="627"/>
      <c r="H17" s="627"/>
      <c r="I17" s="627"/>
      <c r="J17" s="627"/>
      <c r="K17" s="627"/>
      <c r="L17" s="627"/>
      <c r="M17" s="627"/>
      <c r="N17" s="627"/>
      <c r="O17" s="627"/>
      <c r="P17" s="627"/>
      <c r="Q17" s="628"/>
      <c r="R17" s="629">
        <v>63536</v>
      </c>
      <c r="S17" s="630"/>
      <c r="T17" s="630"/>
      <c r="U17" s="630"/>
      <c r="V17" s="630"/>
      <c r="W17" s="630"/>
      <c r="X17" s="630"/>
      <c r="Y17" s="631"/>
      <c r="Z17" s="632">
        <v>0.2</v>
      </c>
      <c r="AA17" s="632"/>
      <c r="AB17" s="632"/>
      <c r="AC17" s="632"/>
      <c r="AD17" s="633">
        <v>63536</v>
      </c>
      <c r="AE17" s="633"/>
      <c r="AF17" s="633"/>
      <c r="AG17" s="633"/>
      <c r="AH17" s="633"/>
      <c r="AI17" s="633"/>
      <c r="AJ17" s="633"/>
      <c r="AK17" s="633"/>
      <c r="AL17" s="634">
        <v>0.4</v>
      </c>
      <c r="AM17" s="635"/>
      <c r="AN17" s="635"/>
      <c r="AO17" s="636"/>
      <c r="AP17" s="626" t="s">
        <v>270</v>
      </c>
      <c r="AQ17" s="627"/>
      <c r="AR17" s="627"/>
      <c r="AS17" s="627"/>
      <c r="AT17" s="627"/>
      <c r="AU17" s="627"/>
      <c r="AV17" s="627"/>
      <c r="AW17" s="627"/>
      <c r="AX17" s="627"/>
      <c r="AY17" s="627"/>
      <c r="AZ17" s="627"/>
      <c r="BA17" s="627"/>
      <c r="BB17" s="627"/>
      <c r="BC17" s="627"/>
      <c r="BD17" s="627"/>
      <c r="BE17" s="627"/>
      <c r="BF17" s="628"/>
      <c r="BG17" s="629" t="s">
        <v>176</v>
      </c>
      <c r="BH17" s="630"/>
      <c r="BI17" s="630"/>
      <c r="BJ17" s="630"/>
      <c r="BK17" s="630"/>
      <c r="BL17" s="630"/>
      <c r="BM17" s="630"/>
      <c r="BN17" s="631"/>
      <c r="BO17" s="632" t="s">
        <v>248</v>
      </c>
      <c r="BP17" s="632"/>
      <c r="BQ17" s="632"/>
      <c r="BR17" s="632"/>
      <c r="BS17" s="633" t="s">
        <v>176</v>
      </c>
      <c r="BT17" s="633"/>
      <c r="BU17" s="633"/>
      <c r="BV17" s="633"/>
      <c r="BW17" s="633"/>
      <c r="BX17" s="633"/>
      <c r="BY17" s="633"/>
      <c r="BZ17" s="633"/>
      <c r="CA17" s="633"/>
      <c r="CB17" s="637"/>
      <c r="CD17" s="644" t="s">
        <v>271</v>
      </c>
      <c r="CE17" s="645"/>
      <c r="CF17" s="645"/>
      <c r="CG17" s="645"/>
      <c r="CH17" s="645"/>
      <c r="CI17" s="645"/>
      <c r="CJ17" s="645"/>
      <c r="CK17" s="645"/>
      <c r="CL17" s="645"/>
      <c r="CM17" s="645"/>
      <c r="CN17" s="645"/>
      <c r="CO17" s="645"/>
      <c r="CP17" s="645"/>
      <c r="CQ17" s="646"/>
      <c r="CR17" s="629">
        <v>3719487</v>
      </c>
      <c r="CS17" s="630"/>
      <c r="CT17" s="630"/>
      <c r="CU17" s="630"/>
      <c r="CV17" s="630"/>
      <c r="CW17" s="630"/>
      <c r="CX17" s="630"/>
      <c r="CY17" s="631"/>
      <c r="CZ17" s="632">
        <v>11.6</v>
      </c>
      <c r="DA17" s="632"/>
      <c r="DB17" s="632"/>
      <c r="DC17" s="632"/>
      <c r="DD17" s="638" t="s">
        <v>237</v>
      </c>
      <c r="DE17" s="630"/>
      <c r="DF17" s="630"/>
      <c r="DG17" s="630"/>
      <c r="DH17" s="630"/>
      <c r="DI17" s="630"/>
      <c r="DJ17" s="630"/>
      <c r="DK17" s="630"/>
      <c r="DL17" s="630"/>
      <c r="DM17" s="630"/>
      <c r="DN17" s="630"/>
      <c r="DO17" s="630"/>
      <c r="DP17" s="631"/>
      <c r="DQ17" s="638">
        <v>3682465</v>
      </c>
      <c r="DR17" s="630"/>
      <c r="DS17" s="630"/>
      <c r="DT17" s="630"/>
      <c r="DU17" s="630"/>
      <c r="DV17" s="630"/>
      <c r="DW17" s="630"/>
      <c r="DX17" s="630"/>
      <c r="DY17" s="630"/>
      <c r="DZ17" s="630"/>
      <c r="EA17" s="630"/>
      <c r="EB17" s="630"/>
      <c r="EC17" s="639"/>
    </row>
    <row r="18" spans="2:133" ht="11.25" customHeight="1" x14ac:dyDescent="0.2">
      <c r="B18" s="626" t="s">
        <v>272</v>
      </c>
      <c r="C18" s="627"/>
      <c r="D18" s="627"/>
      <c r="E18" s="627"/>
      <c r="F18" s="627"/>
      <c r="G18" s="627"/>
      <c r="H18" s="627"/>
      <c r="I18" s="627"/>
      <c r="J18" s="627"/>
      <c r="K18" s="627"/>
      <c r="L18" s="627"/>
      <c r="M18" s="627"/>
      <c r="N18" s="627"/>
      <c r="O18" s="627"/>
      <c r="P18" s="627"/>
      <c r="Q18" s="628"/>
      <c r="R18" s="629">
        <v>79770</v>
      </c>
      <c r="S18" s="630"/>
      <c r="T18" s="630"/>
      <c r="U18" s="630"/>
      <c r="V18" s="630"/>
      <c r="W18" s="630"/>
      <c r="X18" s="630"/>
      <c r="Y18" s="631"/>
      <c r="Z18" s="632">
        <v>0.2</v>
      </c>
      <c r="AA18" s="632"/>
      <c r="AB18" s="632"/>
      <c r="AC18" s="632"/>
      <c r="AD18" s="633">
        <v>79770</v>
      </c>
      <c r="AE18" s="633"/>
      <c r="AF18" s="633"/>
      <c r="AG18" s="633"/>
      <c r="AH18" s="633"/>
      <c r="AI18" s="633"/>
      <c r="AJ18" s="633"/>
      <c r="AK18" s="633"/>
      <c r="AL18" s="634">
        <v>0.5</v>
      </c>
      <c r="AM18" s="635"/>
      <c r="AN18" s="635"/>
      <c r="AO18" s="636"/>
      <c r="AP18" s="626" t="s">
        <v>273</v>
      </c>
      <c r="AQ18" s="627"/>
      <c r="AR18" s="627"/>
      <c r="AS18" s="627"/>
      <c r="AT18" s="627"/>
      <c r="AU18" s="627"/>
      <c r="AV18" s="627"/>
      <c r="AW18" s="627"/>
      <c r="AX18" s="627"/>
      <c r="AY18" s="627"/>
      <c r="AZ18" s="627"/>
      <c r="BA18" s="627"/>
      <c r="BB18" s="627"/>
      <c r="BC18" s="627"/>
      <c r="BD18" s="627"/>
      <c r="BE18" s="627"/>
      <c r="BF18" s="628"/>
      <c r="BG18" s="629" t="s">
        <v>176</v>
      </c>
      <c r="BH18" s="630"/>
      <c r="BI18" s="630"/>
      <c r="BJ18" s="630"/>
      <c r="BK18" s="630"/>
      <c r="BL18" s="630"/>
      <c r="BM18" s="630"/>
      <c r="BN18" s="631"/>
      <c r="BO18" s="632" t="s">
        <v>237</v>
      </c>
      <c r="BP18" s="632"/>
      <c r="BQ18" s="632"/>
      <c r="BR18" s="632"/>
      <c r="BS18" s="633" t="s">
        <v>176</v>
      </c>
      <c r="BT18" s="633"/>
      <c r="BU18" s="633"/>
      <c r="BV18" s="633"/>
      <c r="BW18" s="633"/>
      <c r="BX18" s="633"/>
      <c r="BY18" s="633"/>
      <c r="BZ18" s="633"/>
      <c r="CA18" s="633"/>
      <c r="CB18" s="637"/>
      <c r="CD18" s="644" t="s">
        <v>274</v>
      </c>
      <c r="CE18" s="645"/>
      <c r="CF18" s="645"/>
      <c r="CG18" s="645"/>
      <c r="CH18" s="645"/>
      <c r="CI18" s="645"/>
      <c r="CJ18" s="645"/>
      <c r="CK18" s="645"/>
      <c r="CL18" s="645"/>
      <c r="CM18" s="645"/>
      <c r="CN18" s="645"/>
      <c r="CO18" s="645"/>
      <c r="CP18" s="645"/>
      <c r="CQ18" s="646"/>
      <c r="CR18" s="629" t="s">
        <v>237</v>
      </c>
      <c r="CS18" s="630"/>
      <c r="CT18" s="630"/>
      <c r="CU18" s="630"/>
      <c r="CV18" s="630"/>
      <c r="CW18" s="630"/>
      <c r="CX18" s="630"/>
      <c r="CY18" s="631"/>
      <c r="CZ18" s="632" t="s">
        <v>237</v>
      </c>
      <c r="DA18" s="632"/>
      <c r="DB18" s="632"/>
      <c r="DC18" s="632"/>
      <c r="DD18" s="638" t="s">
        <v>237</v>
      </c>
      <c r="DE18" s="630"/>
      <c r="DF18" s="630"/>
      <c r="DG18" s="630"/>
      <c r="DH18" s="630"/>
      <c r="DI18" s="630"/>
      <c r="DJ18" s="630"/>
      <c r="DK18" s="630"/>
      <c r="DL18" s="630"/>
      <c r="DM18" s="630"/>
      <c r="DN18" s="630"/>
      <c r="DO18" s="630"/>
      <c r="DP18" s="631"/>
      <c r="DQ18" s="638" t="s">
        <v>176</v>
      </c>
      <c r="DR18" s="630"/>
      <c r="DS18" s="630"/>
      <c r="DT18" s="630"/>
      <c r="DU18" s="630"/>
      <c r="DV18" s="630"/>
      <c r="DW18" s="630"/>
      <c r="DX18" s="630"/>
      <c r="DY18" s="630"/>
      <c r="DZ18" s="630"/>
      <c r="EA18" s="630"/>
      <c r="EB18" s="630"/>
      <c r="EC18" s="639"/>
    </row>
    <row r="19" spans="2:133" ht="11.25" customHeight="1" x14ac:dyDescent="0.2">
      <c r="B19" s="626" t="s">
        <v>275</v>
      </c>
      <c r="C19" s="627"/>
      <c r="D19" s="627"/>
      <c r="E19" s="627"/>
      <c r="F19" s="627"/>
      <c r="G19" s="627"/>
      <c r="H19" s="627"/>
      <c r="I19" s="627"/>
      <c r="J19" s="627"/>
      <c r="K19" s="627"/>
      <c r="L19" s="627"/>
      <c r="M19" s="627"/>
      <c r="N19" s="627"/>
      <c r="O19" s="627"/>
      <c r="P19" s="627"/>
      <c r="Q19" s="628"/>
      <c r="R19" s="629">
        <v>18235</v>
      </c>
      <c r="S19" s="630"/>
      <c r="T19" s="630"/>
      <c r="U19" s="630"/>
      <c r="V19" s="630"/>
      <c r="W19" s="630"/>
      <c r="X19" s="630"/>
      <c r="Y19" s="631"/>
      <c r="Z19" s="632">
        <v>0.1</v>
      </c>
      <c r="AA19" s="632"/>
      <c r="AB19" s="632"/>
      <c r="AC19" s="632"/>
      <c r="AD19" s="633">
        <v>18235</v>
      </c>
      <c r="AE19" s="633"/>
      <c r="AF19" s="633"/>
      <c r="AG19" s="633"/>
      <c r="AH19" s="633"/>
      <c r="AI19" s="633"/>
      <c r="AJ19" s="633"/>
      <c r="AK19" s="633"/>
      <c r="AL19" s="634">
        <v>0.1</v>
      </c>
      <c r="AM19" s="635"/>
      <c r="AN19" s="635"/>
      <c r="AO19" s="636"/>
      <c r="AP19" s="626" t="s">
        <v>276</v>
      </c>
      <c r="AQ19" s="627"/>
      <c r="AR19" s="627"/>
      <c r="AS19" s="627"/>
      <c r="AT19" s="627"/>
      <c r="AU19" s="627"/>
      <c r="AV19" s="627"/>
      <c r="AW19" s="627"/>
      <c r="AX19" s="627"/>
      <c r="AY19" s="627"/>
      <c r="AZ19" s="627"/>
      <c r="BA19" s="627"/>
      <c r="BB19" s="627"/>
      <c r="BC19" s="627"/>
      <c r="BD19" s="627"/>
      <c r="BE19" s="627"/>
      <c r="BF19" s="628"/>
      <c r="BG19" s="629">
        <v>1572</v>
      </c>
      <c r="BH19" s="630"/>
      <c r="BI19" s="630"/>
      <c r="BJ19" s="630"/>
      <c r="BK19" s="630"/>
      <c r="BL19" s="630"/>
      <c r="BM19" s="630"/>
      <c r="BN19" s="631"/>
      <c r="BO19" s="632">
        <v>0</v>
      </c>
      <c r="BP19" s="632"/>
      <c r="BQ19" s="632"/>
      <c r="BR19" s="632"/>
      <c r="BS19" s="633" t="s">
        <v>248</v>
      </c>
      <c r="BT19" s="633"/>
      <c r="BU19" s="633"/>
      <c r="BV19" s="633"/>
      <c r="BW19" s="633"/>
      <c r="BX19" s="633"/>
      <c r="BY19" s="633"/>
      <c r="BZ19" s="633"/>
      <c r="CA19" s="633"/>
      <c r="CB19" s="637"/>
      <c r="CD19" s="644" t="s">
        <v>277</v>
      </c>
      <c r="CE19" s="645"/>
      <c r="CF19" s="645"/>
      <c r="CG19" s="645"/>
      <c r="CH19" s="645"/>
      <c r="CI19" s="645"/>
      <c r="CJ19" s="645"/>
      <c r="CK19" s="645"/>
      <c r="CL19" s="645"/>
      <c r="CM19" s="645"/>
      <c r="CN19" s="645"/>
      <c r="CO19" s="645"/>
      <c r="CP19" s="645"/>
      <c r="CQ19" s="646"/>
      <c r="CR19" s="629" t="s">
        <v>248</v>
      </c>
      <c r="CS19" s="630"/>
      <c r="CT19" s="630"/>
      <c r="CU19" s="630"/>
      <c r="CV19" s="630"/>
      <c r="CW19" s="630"/>
      <c r="CX19" s="630"/>
      <c r="CY19" s="631"/>
      <c r="CZ19" s="632" t="s">
        <v>176</v>
      </c>
      <c r="DA19" s="632"/>
      <c r="DB19" s="632"/>
      <c r="DC19" s="632"/>
      <c r="DD19" s="638" t="s">
        <v>248</v>
      </c>
      <c r="DE19" s="630"/>
      <c r="DF19" s="630"/>
      <c r="DG19" s="630"/>
      <c r="DH19" s="630"/>
      <c r="DI19" s="630"/>
      <c r="DJ19" s="630"/>
      <c r="DK19" s="630"/>
      <c r="DL19" s="630"/>
      <c r="DM19" s="630"/>
      <c r="DN19" s="630"/>
      <c r="DO19" s="630"/>
      <c r="DP19" s="631"/>
      <c r="DQ19" s="638" t="s">
        <v>176</v>
      </c>
      <c r="DR19" s="630"/>
      <c r="DS19" s="630"/>
      <c r="DT19" s="630"/>
      <c r="DU19" s="630"/>
      <c r="DV19" s="630"/>
      <c r="DW19" s="630"/>
      <c r="DX19" s="630"/>
      <c r="DY19" s="630"/>
      <c r="DZ19" s="630"/>
      <c r="EA19" s="630"/>
      <c r="EB19" s="630"/>
      <c r="EC19" s="639"/>
    </row>
    <row r="20" spans="2:133" ht="11.25" customHeight="1" x14ac:dyDescent="0.2">
      <c r="B20" s="626" t="s">
        <v>278</v>
      </c>
      <c r="C20" s="627"/>
      <c r="D20" s="627"/>
      <c r="E20" s="627"/>
      <c r="F20" s="627"/>
      <c r="G20" s="627"/>
      <c r="H20" s="627"/>
      <c r="I20" s="627"/>
      <c r="J20" s="627"/>
      <c r="K20" s="627"/>
      <c r="L20" s="627"/>
      <c r="M20" s="627"/>
      <c r="N20" s="627"/>
      <c r="O20" s="627"/>
      <c r="P20" s="627"/>
      <c r="Q20" s="628"/>
      <c r="R20" s="629">
        <v>4855</v>
      </c>
      <c r="S20" s="630"/>
      <c r="T20" s="630"/>
      <c r="U20" s="630"/>
      <c r="V20" s="630"/>
      <c r="W20" s="630"/>
      <c r="X20" s="630"/>
      <c r="Y20" s="631"/>
      <c r="Z20" s="632">
        <v>0</v>
      </c>
      <c r="AA20" s="632"/>
      <c r="AB20" s="632"/>
      <c r="AC20" s="632"/>
      <c r="AD20" s="633">
        <v>4855</v>
      </c>
      <c r="AE20" s="633"/>
      <c r="AF20" s="633"/>
      <c r="AG20" s="633"/>
      <c r="AH20" s="633"/>
      <c r="AI20" s="633"/>
      <c r="AJ20" s="633"/>
      <c r="AK20" s="633"/>
      <c r="AL20" s="634">
        <v>0</v>
      </c>
      <c r="AM20" s="635"/>
      <c r="AN20" s="635"/>
      <c r="AO20" s="636"/>
      <c r="AP20" s="626" t="s">
        <v>279</v>
      </c>
      <c r="AQ20" s="627"/>
      <c r="AR20" s="627"/>
      <c r="AS20" s="627"/>
      <c r="AT20" s="627"/>
      <c r="AU20" s="627"/>
      <c r="AV20" s="627"/>
      <c r="AW20" s="627"/>
      <c r="AX20" s="627"/>
      <c r="AY20" s="627"/>
      <c r="AZ20" s="627"/>
      <c r="BA20" s="627"/>
      <c r="BB20" s="627"/>
      <c r="BC20" s="627"/>
      <c r="BD20" s="627"/>
      <c r="BE20" s="627"/>
      <c r="BF20" s="628"/>
      <c r="BG20" s="629">
        <v>1572</v>
      </c>
      <c r="BH20" s="630"/>
      <c r="BI20" s="630"/>
      <c r="BJ20" s="630"/>
      <c r="BK20" s="630"/>
      <c r="BL20" s="630"/>
      <c r="BM20" s="630"/>
      <c r="BN20" s="631"/>
      <c r="BO20" s="632">
        <v>0</v>
      </c>
      <c r="BP20" s="632"/>
      <c r="BQ20" s="632"/>
      <c r="BR20" s="632"/>
      <c r="BS20" s="633" t="s">
        <v>176</v>
      </c>
      <c r="BT20" s="633"/>
      <c r="BU20" s="633"/>
      <c r="BV20" s="633"/>
      <c r="BW20" s="633"/>
      <c r="BX20" s="633"/>
      <c r="BY20" s="633"/>
      <c r="BZ20" s="633"/>
      <c r="CA20" s="633"/>
      <c r="CB20" s="637"/>
      <c r="CD20" s="644" t="s">
        <v>280</v>
      </c>
      <c r="CE20" s="645"/>
      <c r="CF20" s="645"/>
      <c r="CG20" s="645"/>
      <c r="CH20" s="645"/>
      <c r="CI20" s="645"/>
      <c r="CJ20" s="645"/>
      <c r="CK20" s="645"/>
      <c r="CL20" s="645"/>
      <c r="CM20" s="645"/>
      <c r="CN20" s="645"/>
      <c r="CO20" s="645"/>
      <c r="CP20" s="645"/>
      <c r="CQ20" s="646"/>
      <c r="CR20" s="629">
        <v>32132436</v>
      </c>
      <c r="CS20" s="630"/>
      <c r="CT20" s="630"/>
      <c r="CU20" s="630"/>
      <c r="CV20" s="630"/>
      <c r="CW20" s="630"/>
      <c r="CX20" s="630"/>
      <c r="CY20" s="631"/>
      <c r="CZ20" s="632">
        <v>100</v>
      </c>
      <c r="DA20" s="632"/>
      <c r="DB20" s="632"/>
      <c r="DC20" s="632"/>
      <c r="DD20" s="638">
        <v>3326848</v>
      </c>
      <c r="DE20" s="630"/>
      <c r="DF20" s="630"/>
      <c r="DG20" s="630"/>
      <c r="DH20" s="630"/>
      <c r="DI20" s="630"/>
      <c r="DJ20" s="630"/>
      <c r="DK20" s="630"/>
      <c r="DL20" s="630"/>
      <c r="DM20" s="630"/>
      <c r="DN20" s="630"/>
      <c r="DO20" s="630"/>
      <c r="DP20" s="631"/>
      <c r="DQ20" s="638">
        <v>21912997</v>
      </c>
      <c r="DR20" s="630"/>
      <c r="DS20" s="630"/>
      <c r="DT20" s="630"/>
      <c r="DU20" s="630"/>
      <c r="DV20" s="630"/>
      <c r="DW20" s="630"/>
      <c r="DX20" s="630"/>
      <c r="DY20" s="630"/>
      <c r="DZ20" s="630"/>
      <c r="EA20" s="630"/>
      <c r="EB20" s="630"/>
      <c r="EC20" s="639"/>
    </row>
    <row r="21" spans="2:133" ht="11.25" customHeight="1" x14ac:dyDescent="0.2">
      <c r="B21" s="626" t="s">
        <v>281</v>
      </c>
      <c r="C21" s="627"/>
      <c r="D21" s="627"/>
      <c r="E21" s="627"/>
      <c r="F21" s="627"/>
      <c r="G21" s="627"/>
      <c r="H21" s="627"/>
      <c r="I21" s="627"/>
      <c r="J21" s="627"/>
      <c r="K21" s="627"/>
      <c r="L21" s="627"/>
      <c r="M21" s="627"/>
      <c r="N21" s="627"/>
      <c r="O21" s="627"/>
      <c r="P21" s="627"/>
      <c r="Q21" s="628"/>
      <c r="R21" s="629">
        <v>2634</v>
      </c>
      <c r="S21" s="630"/>
      <c r="T21" s="630"/>
      <c r="U21" s="630"/>
      <c r="V21" s="630"/>
      <c r="W21" s="630"/>
      <c r="X21" s="630"/>
      <c r="Y21" s="631"/>
      <c r="Z21" s="632">
        <v>0</v>
      </c>
      <c r="AA21" s="632"/>
      <c r="AB21" s="632"/>
      <c r="AC21" s="632"/>
      <c r="AD21" s="633">
        <v>2634</v>
      </c>
      <c r="AE21" s="633"/>
      <c r="AF21" s="633"/>
      <c r="AG21" s="633"/>
      <c r="AH21" s="633"/>
      <c r="AI21" s="633"/>
      <c r="AJ21" s="633"/>
      <c r="AK21" s="633"/>
      <c r="AL21" s="634">
        <v>0</v>
      </c>
      <c r="AM21" s="635"/>
      <c r="AN21" s="635"/>
      <c r="AO21" s="636"/>
      <c r="AP21" s="648" t="s">
        <v>282</v>
      </c>
      <c r="AQ21" s="649"/>
      <c r="AR21" s="649"/>
      <c r="AS21" s="649"/>
      <c r="AT21" s="649"/>
      <c r="AU21" s="649"/>
      <c r="AV21" s="649"/>
      <c r="AW21" s="649"/>
      <c r="AX21" s="649"/>
      <c r="AY21" s="649"/>
      <c r="AZ21" s="649"/>
      <c r="BA21" s="649"/>
      <c r="BB21" s="649"/>
      <c r="BC21" s="649"/>
      <c r="BD21" s="649"/>
      <c r="BE21" s="649"/>
      <c r="BF21" s="650"/>
      <c r="BG21" s="629">
        <v>1572</v>
      </c>
      <c r="BH21" s="630"/>
      <c r="BI21" s="630"/>
      <c r="BJ21" s="630"/>
      <c r="BK21" s="630"/>
      <c r="BL21" s="630"/>
      <c r="BM21" s="630"/>
      <c r="BN21" s="631"/>
      <c r="BO21" s="632">
        <v>0</v>
      </c>
      <c r="BP21" s="632"/>
      <c r="BQ21" s="632"/>
      <c r="BR21" s="632"/>
      <c r="BS21" s="633" t="s">
        <v>176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283</v>
      </c>
      <c r="C22" s="668"/>
      <c r="D22" s="668"/>
      <c r="E22" s="668"/>
      <c r="F22" s="668"/>
      <c r="G22" s="668"/>
      <c r="H22" s="668"/>
      <c r="I22" s="668"/>
      <c r="J22" s="668"/>
      <c r="K22" s="668"/>
      <c r="L22" s="668"/>
      <c r="M22" s="668"/>
      <c r="N22" s="668"/>
      <c r="O22" s="668"/>
      <c r="P22" s="668"/>
      <c r="Q22" s="669"/>
      <c r="R22" s="629">
        <v>54046</v>
      </c>
      <c r="S22" s="630"/>
      <c r="T22" s="630"/>
      <c r="U22" s="630"/>
      <c r="V22" s="630"/>
      <c r="W22" s="630"/>
      <c r="X22" s="630"/>
      <c r="Y22" s="631"/>
      <c r="Z22" s="632">
        <v>0.2</v>
      </c>
      <c r="AA22" s="632"/>
      <c r="AB22" s="632"/>
      <c r="AC22" s="632"/>
      <c r="AD22" s="633">
        <v>54046</v>
      </c>
      <c r="AE22" s="633"/>
      <c r="AF22" s="633"/>
      <c r="AG22" s="633"/>
      <c r="AH22" s="633"/>
      <c r="AI22" s="633"/>
      <c r="AJ22" s="633"/>
      <c r="AK22" s="633"/>
      <c r="AL22" s="634">
        <v>0.30000001192092896</v>
      </c>
      <c r="AM22" s="635"/>
      <c r="AN22" s="635"/>
      <c r="AO22" s="636"/>
      <c r="AP22" s="648" t="s">
        <v>284</v>
      </c>
      <c r="AQ22" s="649"/>
      <c r="AR22" s="649"/>
      <c r="AS22" s="649"/>
      <c r="AT22" s="649"/>
      <c r="AU22" s="649"/>
      <c r="AV22" s="649"/>
      <c r="AW22" s="649"/>
      <c r="AX22" s="649"/>
      <c r="AY22" s="649"/>
      <c r="AZ22" s="649"/>
      <c r="BA22" s="649"/>
      <c r="BB22" s="649"/>
      <c r="BC22" s="649"/>
      <c r="BD22" s="649"/>
      <c r="BE22" s="649"/>
      <c r="BF22" s="650"/>
      <c r="BG22" s="629" t="s">
        <v>176</v>
      </c>
      <c r="BH22" s="630"/>
      <c r="BI22" s="630"/>
      <c r="BJ22" s="630"/>
      <c r="BK22" s="630"/>
      <c r="BL22" s="630"/>
      <c r="BM22" s="630"/>
      <c r="BN22" s="631"/>
      <c r="BO22" s="632" t="s">
        <v>176</v>
      </c>
      <c r="BP22" s="632"/>
      <c r="BQ22" s="632"/>
      <c r="BR22" s="632"/>
      <c r="BS22" s="633" t="s">
        <v>248</v>
      </c>
      <c r="BT22" s="633"/>
      <c r="BU22" s="633"/>
      <c r="BV22" s="633"/>
      <c r="BW22" s="633"/>
      <c r="BX22" s="633"/>
      <c r="BY22" s="633"/>
      <c r="BZ22" s="633"/>
      <c r="CA22" s="633"/>
      <c r="CB22" s="637"/>
      <c r="CD22" s="611" t="s">
        <v>285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286</v>
      </c>
      <c r="C23" s="627"/>
      <c r="D23" s="627"/>
      <c r="E23" s="627"/>
      <c r="F23" s="627"/>
      <c r="G23" s="627"/>
      <c r="H23" s="627"/>
      <c r="I23" s="627"/>
      <c r="J23" s="627"/>
      <c r="K23" s="627"/>
      <c r="L23" s="627"/>
      <c r="M23" s="627"/>
      <c r="N23" s="627"/>
      <c r="O23" s="627"/>
      <c r="P23" s="627"/>
      <c r="Q23" s="628"/>
      <c r="R23" s="629">
        <v>14209284</v>
      </c>
      <c r="S23" s="630"/>
      <c r="T23" s="630"/>
      <c r="U23" s="630"/>
      <c r="V23" s="630"/>
      <c r="W23" s="630"/>
      <c r="X23" s="630"/>
      <c r="Y23" s="631"/>
      <c r="Z23" s="632">
        <v>43.3</v>
      </c>
      <c r="AA23" s="632"/>
      <c r="AB23" s="632"/>
      <c r="AC23" s="632"/>
      <c r="AD23" s="633">
        <v>12105617</v>
      </c>
      <c r="AE23" s="633"/>
      <c r="AF23" s="633"/>
      <c r="AG23" s="633"/>
      <c r="AH23" s="633"/>
      <c r="AI23" s="633"/>
      <c r="AJ23" s="633"/>
      <c r="AK23" s="633"/>
      <c r="AL23" s="634">
        <v>69.3</v>
      </c>
      <c r="AM23" s="635"/>
      <c r="AN23" s="635"/>
      <c r="AO23" s="636"/>
      <c r="AP23" s="648" t="s">
        <v>287</v>
      </c>
      <c r="AQ23" s="649"/>
      <c r="AR23" s="649"/>
      <c r="AS23" s="649"/>
      <c r="AT23" s="649"/>
      <c r="AU23" s="649"/>
      <c r="AV23" s="649"/>
      <c r="AW23" s="649"/>
      <c r="AX23" s="649"/>
      <c r="AY23" s="649"/>
      <c r="AZ23" s="649"/>
      <c r="BA23" s="649"/>
      <c r="BB23" s="649"/>
      <c r="BC23" s="649"/>
      <c r="BD23" s="649"/>
      <c r="BE23" s="649"/>
      <c r="BF23" s="650"/>
      <c r="BG23" s="629" t="s">
        <v>237</v>
      </c>
      <c r="BH23" s="630"/>
      <c r="BI23" s="630"/>
      <c r="BJ23" s="630"/>
      <c r="BK23" s="630"/>
      <c r="BL23" s="630"/>
      <c r="BM23" s="630"/>
      <c r="BN23" s="631"/>
      <c r="BO23" s="632" t="s">
        <v>176</v>
      </c>
      <c r="BP23" s="632"/>
      <c r="BQ23" s="632"/>
      <c r="BR23" s="632"/>
      <c r="BS23" s="633" t="s">
        <v>176</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288</v>
      </c>
      <c r="CS23" s="612"/>
      <c r="CT23" s="612"/>
      <c r="CU23" s="612"/>
      <c r="CV23" s="612"/>
      <c r="CW23" s="612"/>
      <c r="CX23" s="612"/>
      <c r="CY23" s="613"/>
      <c r="CZ23" s="611" t="s">
        <v>289</v>
      </c>
      <c r="DA23" s="612"/>
      <c r="DB23" s="612"/>
      <c r="DC23" s="613"/>
      <c r="DD23" s="611" t="s">
        <v>290</v>
      </c>
      <c r="DE23" s="612"/>
      <c r="DF23" s="612"/>
      <c r="DG23" s="612"/>
      <c r="DH23" s="612"/>
      <c r="DI23" s="612"/>
      <c r="DJ23" s="612"/>
      <c r="DK23" s="613"/>
      <c r="DL23" s="660" t="s">
        <v>291</v>
      </c>
      <c r="DM23" s="661"/>
      <c r="DN23" s="661"/>
      <c r="DO23" s="661"/>
      <c r="DP23" s="661"/>
      <c r="DQ23" s="661"/>
      <c r="DR23" s="661"/>
      <c r="DS23" s="661"/>
      <c r="DT23" s="661"/>
      <c r="DU23" s="661"/>
      <c r="DV23" s="662"/>
      <c r="DW23" s="611" t="s">
        <v>292</v>
      </c>
      <c r="DX23" s="612"/>
      <c r="DY23" s="612"/>
      <c r="DZ23" s="612"/>
      <c r="EA23" s="612"/>
      <c r="EB23" s="612"/>
      <c r="EC23" s="613"/>
    </row>
    <row r="24" spans="2:133" ht="11.25" customHeight="1" x14ac:dyDescent="0.2">
      <c r="B24" s="626" t="s">
        <v>293</v>
      </c>
      <c r="C24" s="627"/>
      <c r="D24" s="627"/>
      <c r="E24" s="627"/>
      <c r="F24" s="627"/>
      <c r="G24" s="627"/>
      <c r="H24" s="627"/>
      <c r="I24" s="627"/>
      <c r="J24" s="627"/>
      <c r="K24" s="627"/>
      <c r="L24" s="627"/>
      <c r="M24" s="627"/>
      <c r="N24" s="627"/>
      <c r="O24" s="627"/>
      <c r="P24" s="627"/>
      <c r="Q24" s="628"/>
      <c r="R24" s="629">
        <v>12105617</v>
      </c>
      <c r="S24" s="630"/>
      <c r="T24" s="630"/>
      <c r="U24" s="630"/>
      <c r="V24" s="630"/>
      <c r="W24" s="630"/>
      <c r="X24" s="630"/>
      <c r="Y24" s="631"/>
      <c r="Z24" s="632">
        <v>36.9</v>
      </c>
      <c r="AA24" s="632"/>
      <c r="AB24" s="632"/>
      <c r="AC24" s="632"/>
      <c r="AD24" s="633">
        <v>12105617</v>
      </c>
      <c r="AE24" s="633"/>
      <c r="AF24" s="633"/>
      <c r="AG24" s="633"/>
      <c r="AH24" s="633"/>
      <c r="AI24" s="633"/>
      <c r="AJ24" s="633"/>
      <c r="AK24" s="633"/>
      <c r="AL24" s="634">
        <v>69.3</v>
      </c>
      <c r="AM24" s="635"/>
      <c r="AN24" s="635"/>
      <c r="AO24" s="636"/>
      <c r="AP24" s="648" t="s">
        <v>294</v>
      </c>
      <c r="AQ24" s="649"/>
      <c r="AR24" s="649"/>
      <c r="AS24" s="649"/>
      <c r="AT24" s="649"/>
      <c r="AU24" s="649"/>
      <c r="AV24" s="649"/>
      <c r="AW24" s="649"/>
      <c r="AX24" s="649"/>
      <c r="AY24" s="649"/>
      <c r="AZ24" s="649"/>
      <c r="BA24" s="649"/>
      <c r="BB24" s="649"/>
      <c r="BC24" s="649"/>
      <c r="BD24" s="649"/>
      <c r="BE24" s="649"/>
      <c r="BF24" s="650"/>
      <c r="BG24" s="629" t="s">
        <v>248</v>
      </c>
      <c r="BH24" s="630"/>
      <c r="BI24" s="630"/>
      <c r="BJ24" s="630"/>
      <c r="BK24" s="630"/>
      <c r="BL24" s="630"/>
      <c r="BM24" s="630"/>
      <c r="BN24" s="631"/>
      <c r="BO24" s="632" t="s">
        <v>176</v>
      </c>
      <c r="BP24" s="632"/>
      <c r="BQ24" s="632"/>
      <c r="BR24" s="632"/>
      <c r="BS24" s="633" t="s">
        <v>176</v>
      </c>
      <c r="BT24" s="633"/>
      <c r="BU24" s="633"/>
      <c r="BV24" s="633"/>
      <c r="BW24" s="633"/>
      <c r="BX24" s="633"/>
      <c r="BY24" s="633"/>
      <c r="BZ24" s="633"/>
      <c r="CA24" s="633"/>
      <c r="CB24" s="637"/>
      <c r="CD24" s="640" t="s">
        <v>295</v>
      </c>
      <c r="CE24" s="641"/>
      <c r="CF24" s="641"/>
      <c r="CG24" s="641"/>
      <c r="CH24" s="641"/>
      <c r="CI24" s="641"/>
      <c r="CJ24" s="641"/>
      <c r="CK24" s="641"/>
      <c r="CL24" s="641"/>
      <c r="CM24" s="641"/>
      <c r="CN24" s="641"/>
      <c r="CO24" s="641"/>
      <c r="CP24" s="641"/>
      <c r="CQ24" s="642"/>
      <c r="CR24" s="618">
        <v>12603180</v>
      </c>
      <c r="CS24" s="619"/>
      <c r="CT24" s="619"/>
      <c r="CU24" s="619"/>
      <c r="CV24" s="619"/>
      <c r="CW24" s="619"/>
      <c r="CX24" s="619"/>
      <c r="CY24" s="620"/>
      <c r="CZ24" s="623">
        <v>39.200000000000003</v>
      </c>
      <c r="DA24" s="624"/>
      <c r="DB24" s="624"/>
      <c r="DC24" s="643"/>
      <c r="DD24" s="670">
        <v>9379594</v>
      </c>
      <c r="DE24" s="619"/>
      <c r="DF24" s="619"/>
      <c r="DG24" s="619"/>
      <c r="DH24" s="619"/>
      <c r="DI24" s="619"/>
      <c r="DJ24" s="619"/>
      <c r="DK24" s="620"/>
      <c r="DL24" s="670">
        <v>9165564</v>
      </c>
      <c r="DM24" s="619"/>
      <c r="DN24" s="619"/>
      <c r="DO24" s="619"/>
      <c r="DP24" s="619"/>
      <c r="DQ24" s="619"/>
      <c r="DR24" s="619"/>
      <c r="DS24" s="619"/>
      <c r="DT24" s="619"/>
      <c r="DU24" s="619"/>
      <c r="DV24" s="620"/>
      <c r="DW24" s="623">
        <v>51.2</v>
      </c>
      <c r="DX24" s="624"/>
      <c r="DY24" s="624"/>
      <c r="DZ24" s="624"/>
      <c r="EA24" s="624"/>
      <c r="EB24" s="624"/>
      <c r="EC24" s="625"/>
    </row>
    <row r="25" spans="2:133" ht="11.25" customHeight="1" x14ac:dyDescent="0.2">
      <c r="B25" s="626" t="s">
        <v>296</v>
      </c>
      <c r="C25" s="627"/>
      <c r="D25" s="627"/>
      <c r="E25" s="627"/>
      <c r="F25" s="627"/>
      <c r="G25" s="627"/>
      <c r="H25" s="627"/>
      <c r="I25" s="627"/>
      <c r="J25" s="627"/>
      <c r="K25" s="627"/>
      <c r="L25" s="627"/>
      <c r="M25" s="627"/>
      <c r="N25" s="627"/>
      <c r="O25" s="627"/>
      <c r="P25" s="627"/>
      <c r="Q25" s="628"/>
      <c r="R25" s="629">
        <v>2103667</v>
      </c>
      <c r="S25" s="630"/>
      <c r="T25" s="630"/>
      <c r="U25" s="630"/>
      <c r="V25" s="630"/>
      <c r="W25" s="630"/>
      <c r="X25" s="630"/>
      <c r="Y25" s="631"/>
      <c r="Z25" s="632">
        <v>6.4</v>
      </c>
      <c r="AA25" s="632"/>
      <c r="AB25" s="632"/>
      <c r="AC25" s="632"/>
      <c r="AD25" s="633" t="s">
        <v>176</v>
      </c>
      <c r="AE25" s="633"/>
      <c r="AF25" s="633"/>
      <c r="AG25" s="633"/>
      <c r="AH25" s="633"/>
      <c r="AI25" s="633"/>
      <c r="AJ25" s="633"/>
      <c r="AK25" s="633"/>
      <c r="AL25" s="634" t="s">
        <v>176</v>
      </c>
      <c r="AM25" s="635"/>
      <c r="AN25" s="635"/>
      <c r="AO25" s="636"/>
      <c r="AP25" s="648" t="s">
        <v>297</v>
      </c>
      <c r="AQ25" s="649"/>
      <c r="AR25" s="649"/>
      <c r="AS25" s="649"/>
      <c r="AT25" s="649"/>
      <c r="AU25" s="649"/>
      <c r="AV25" s="649"/>
      <c r="AW25" s="649"/>
      <c r="AX25" s="649"/>
      <c r="AY25" s="649"/>
      <c r="AZ25" s="649"/>
      <c r="BA25" s="649"/>
      <c r="BB25" s="649"/>
      <c r="BC25" s="649"/>
      <c r="BD25" s="649"/>
      <c r="BE25" s="649"/>
      <c r="BF25" s="650"/>
      <c r="BG25" s="629" t="s">
        <v>248</v>
      </c>
      <c r="BH25" s="630"/>
      <c r="BI25" s="630"/>
      <c r="BJ25" s="630"/>
      <c r="BK25" s="630"/>
      <c r="BL25" s="630"/>
      <c r="BM25" s="630"/>
      <c r="BN25" s="631"/>
      <c r="BO25" s="632" t="s">
        <v>237</v>
      </c>
      <c r="BP25" s="632"/>
      <c r="BQ25" s="632"/>
      <c r="BR25" s="632"/>
      <c r="BS25" s="633" t="s">
        <v>176</v>
      </c>
      <c r="BT25" s="633"/>
      <c r="BU25" s="633"/>
      <c r="BV25" s="633"/>
      <c r="BW25" s="633"/>
      <c r="BX25" s="633"/>
      <c r="BY25" s="633"/>
      <c r="BZ25" s="633"/>
      <c r="CA25" s="633"/>
      <c r="CB25" s="637"/>
      <c r="CD25" s="644" t="s">
        <v>298</v>
      </c>
      <c r="CE25" s="645"/>
      <c r="CF25" s="645"/>
      <c r="CG25" s="645"/>
      <c r="CH25" s="645"/>
      <c r="CI25" s="645"/>
      <c r="CJ25" s="645"/>
      <c r="CK25" s="645"/>
      <c r="CL25" s="645"/>
      <c r="CM25" s="645"/>
      <c r="CN25" s="645"/>
      <c r="CO25" s="645"/>
      <c r="CP25" s="645"/>
      <c r="CQ25" s="646"/>
      <c r="CR25" s="629">
        <v>4481287</v>
      </c>
      <c r="CS25" s="663"/>
      <c r="CT25" s="663"/>
      <c r="CU25" s="663"/>
      <c r="CV25" s="663"/>
      <c r="CW25" s="663"/>
      <c r="CX25" s="663"/>
      <c r="CY25" s="664"/>
      <c r="CZ25" s="634">
        <v>13.9</v>
      </c>
      <c r="DA25" s="665"/>
      <c r="DB25" s="665"/>
      <c r="DC25" s="671"/>
      <c r="DD25" s="638">
        <v>4188397</v>
      </c>
      <c r="DE25" s="663"/>
      <c r="DF25" s="663"/>
      <c r="DG25" s="663"/>
      <c r="DH25" s="663"/>
      <c r="DI25" s="663"/>
      <c r="DJ25" s="663"/>
      <c r="DK25" s="664"/>
      <c r="DL25" s="638">
        <v>4040582</v>
      </c>
      <c r="DM25" s="663"/>
      <c r="DN25" s="663"/>
      <c r="DO25" s="663"/>
      <c r="DP25" s="663"/>
      <c r="DQ25" s="663"/>
      <c r="DR25" s="663"/>
      <c r="DS25" s="663"/>
      <c r="DT25" s="663"/>
      <c r="DU25" s="663"/>
      <c r="DV25" s="664"/>
      <c r="DW25" s="634">
        <v>22.6</v>
      </c>
      <c r="DX25" s="665"/>
      <c r="DY25" s="665"/>
      <c r="DZ25" s="665"/>
      <c r="EA25" s="665"/>
      <c r="EB25" s="665"/>
      <c r="EC25" s="666"/>
    </row>
    <row r="26" spans="2:133" ht="11.25" customHeight="1" x14ac:dyDescent="0.2">
      <c r="B26" s="626" t="s">
        <v>299</v>
      </c>
      <c r="C26" s="627"/>
      <c r="D26" s="627"/>
      <c r="E26" s="627"/>
      <c r="F26" s="627"/>
      <c r="G26" s="627"/>
      <c r="H26" s="627"/>
      <c r="I26" s="627"/>
      <c r="J26" s="627"/>
      <c r="K26" s="627"/>
      <c r="L26" s="627"/>
      <c r="M26" s="627"/>
      <c r="N26" s="627"/>
      <c r="O26" s="627"/>
      <c r="P26" s="627"/>
      <c r="Q26" s="628"/>
      <c r="R26" s="629" t="s">
        <v>176</v>
      </c>
      <c r="S26" s="630"/>
      <c r="T26" s="630"/>
      <c r="U26" s="630"/>
      <c r="V26" s="630"/>
      <c r="W26" s="630"/>
      <c r="X26" s="630"/>
      <c r="Y26" s="631"/>
      <c r="Z26" s="632" t="s">
        <v>248</v>
      </c>
      <c r="AA26" s="632"/>
      <c r="AB26" s="632"/>
      <c r="AC26" s="632"/>
      <c r="AD26" s="633" t="s">
        <v>176</v>
      </c>
      <c r="AE26" s="633"/>
      <c r="AF26" s="633"/>
      <c r="AG26" s="633"/>
      <c r="AH26" s="633"/>
      <c r="AI26" s="633"/>
      <c r="AJ26" s="633"/>
      <c r="AK26" s="633"/>
      <c r="AL26" s="634" t="s">
        <v>176</v>
      </c>
      <c r="AM26" s="635"/>
      <c r="AN26" s="635"/>
      <c r="AO26" s="636"/>
      <c r="AP26" s="648" t="s">
        <v>300</v>
      </c>
      <c r="AQ26" s="672"/>
      <c r="AR26" s="672"/>
      <c r="AS26" s="672"/>
      <c r="AT26" s="672"/>
      <c r="AU26" s="672"/>
      <c r="AV26" s="672"/>
      <c r="AW26" s="672"/>
      <c r="AX26" s="672"/>
      <c r="AY26" s="672"/>
      <c r="AZ26" s="672"/>
      <c r="BA26" s="672"/>
      <c r="BB26" s="672"/>
      <c r="BC26" s="672"/>
      <c r="BD26" s="672"/>
      <c r="BE26" s="672"/>
      <c r="BF26" s="650"/>
      <c r="BG26" s="629" t="s">
        <v>248</v>
      </c>
      <c r="BH26" s="630"/>
      <c r="BI26" s="630"/>
      <c r="BJ26" s="630"/>
      <c r="BK26" s="630"/>
      <c r="BL26" s="630"/>
      <c r="BM26" s="630"/>
      <c r="BN26" s="631"/>
      <c r="BO26" s="632" t="s">
        <v>237</v>
      </c>
      <c r="BP26" s="632"/>
      <c r="BQ26" s="632"/>
      <c r="BR26" s="632"/>
      <c r="BS26" s="633" t="s">
        <v>176</v>
      </c>
      <c r="BT26" s="633"/>
      <c r="BU26" s="633"/>
      <c r="BV26" s="633"/>
      <c r="BW26" s="633"/>
      <c r="BX26" s="633"/>
      <c r="BY26" s="633"/>
      <c r="BZ26" s="633"/>
      <c r="CA26" s="633"/>
      <c r="CB26" s="637"/>
      <c r="CD26" s="644" t="s">
        <v>301</v>
      </c>
      <c r="CE26" s="645"/>
      <c r="CF26" s="645"/>
      <c r="CG26" s="645"/>
      <c r="CH26" s="645"/>
      <c r="CI26" s="645"/>
      <c r="CJ26" s="645"/>
      <c r="CK26" s="645"/>
      <c r="CL26" s="645"/>
      <c r="CM26" s="645"/>
      <c r="CN26" s="645"/>
      <c r="CO26" s="645"/>
      <c r="CP26" s="645"/>
      <c r="CQ26" s="646"/>
      <c r="CR26" s="629">
        <v>2881637</v>
      </c>
      <c r="CS26" s="630"/>
      <c r="CT26" s="630"/>
      <c r="CU26" s="630"/>
      <c r="CV26" s="630"/>
      <c r="CW26" s="630"/>
      <c r="CX26" s="630"/>
      <c r="CY26" s="631"/>
      <c r="CZ26" s="634">
        <v>9</v>
      </c>
      <c r="DA26" s="665"/>
      <c r="DB26" s="665"/>
      <c r="DC26" s="671"/>
      <c r="DD26" s="638">
        <v>2704797</v>
      </c>
      <c r="DE26" s="630"/>
      <c r="DF26" s="630"/>
      <c r="DG26" s="630"/>
      <c r="DH26" s="630"/>
      <c r="DI26" s="630"/>
      <c r="DJ26" s="630"/>
      <c r="DK26" s="631"/>
      <c r="DL26" s="638" t="s">
        <v>237</v>
      </c>
      <c r="DM26" s="630"/>
      <c r="DN26" s="630"/>
      <c r="DO26" s="630"/>
      <c r="DP26" s="630"/>
      <c r="DQ26" s="630"/>
      <c r="DR26" s="630"/>
      <c r="DS26" s="630"/>
      <c r="DT26" s="630"/>
      <c r="DU26" s="630"/>
      <c r="DV26" s="631"/>
      <c r="DW26" s="634" t="s">
        <v>248</v>
      </c>
      <c r="DX26" s="665"/>
      <c r="DY26" s="665"/>
      <c r="DZ26" s="665"/>
      <c r="EA26" s="665"/>
      <c r="EB26" s="665"/>
      <c r="EC26" s="666"/>
    </row>
    <row r="27" spans="2:133" ht="11.25" customHeight="1" x14ac:dyDescent="0.2">
      <c r="B27" s="626" t="s">
        <v>302</v>
      </c>
      <c r="C27" s="627"/>
      <c r="D27" s="627"/>
      <c r="E27" s="627"/>
      <c r="F27" s="627"/>
      <c r="G27" s="627"/>
      <c r="H27" s="627"/>
      <c r="I27" s="627"/>
      <c r="J27" s="627"/>
      <c r="K27" s="627"/>
      <c r="L27" s="627"/>
      <c r="M27" s="627"/>
      <c r="N27" s="627"/>
      <c r="O27" s="627"/>
      <c r="P27" s="627"/>
      <c r="Q27" s="628"/>
      <c r="R27" s="629">
        <v>19534840</v>
      </c>
      <c r="S27" s="630"/>
      <c r="T27" s="630"/>
      <c r="U27" s="630"/>
      <c r="V27" s="630"/>
      <c r="W27" s="630"/>
      <c r="X27" s="630"/>
      <c r="Y27" s="631"/>
      <c r="Z27" s="632">
        <v>59.5</v>
      </c>
      <c r="AA27" s="632"/>
      <c r="AB27" s="632"/>
      <c r="AC27" s="632"/>
      <c r="AD27" s="633">
        <v>17431173</v>
      </c>
      <c r="AE27" s="633"/>
      <c r="AF27" s="633"/>
      <c r="AG27" s="633"/>
      <c r="AH27" s="633"/>
      <c r="AI27" s="633"/>
      <c r="AJ27" s="633"/>
      <c r="AK27" s="633"/>
      <c r="AL27" s="634">
        <v>99.800003051757813</v>
      </c>
      <c r="AM27" s="635"/>
      <c r="AN27" s="635"/>
      <c r="AO27" s="636"/>
      <c r="AP27" s="626" t="s">
        <v>303</v>
      </c>
      <c r="AQ27" s="627"/>
      <c r="AR27" s="627"/>
      <c r="AS27" s="627"/>
      <c r="AT27" s="627"/>
      <c r="AU27" s="627"/>
      <c r="AV27" s="627"/>
      <c r="AW27" s="627"/>
      <c r="AX27" s="627"/>
      <c r="AY27" s="627"/>
      <c r="AZ27" s="627"/>
      <c r="BA27" s="627"/>
      <c r="BB27" s="627"/>
      <c r="BC27" s="627"/>
      <c r="BD27" s="627"/>
      <c r="BE27" s="627"/>
      <c r="BF27" s="628"/>
      <c r="BG27" s="629">
        <v>3921900</v>
      </c>
      <c r="BH27" s="630"/>
      <c r="BI27" s="630"/>
      <c r="BJ27" s="630"/>
      <c r="BK27" s="630"/>
      <c r="BL27" s="630"/>
      <c r="BM27" s="630"/>
      <c r="BN27" s="631"/>
      <c r="BO27" s="632">
        <v>100</v>
      </c>
      <c r="BP27" s="632"/>
      <c r="BQ27" s="632"/>
      <c r="BR27" s="632"/>
      <c r="BS27" s="633">
        <v>263389</v>
      </c>
      <c r="BT27" s="633"/>
      <c r="BU27" s="633"/>
      <c r="BV27" s="633"/>
      <c r="BW27" s="633"/>
      <c r="BX27" s="633"/>
      <c r="BY27" s="633"/>
      <c r="BZ27" s="633"/>
      <c r="CA27" s="633"/>
      <c r="CB27" s="637"/>
      <c r="CD27" s="644" t="s">
        <v>304</v>
      </c>
      <c r="CE27" s="645"/>
      <c r="CF27" s="645"/>
      <c r="CG27" s="645"/>
      <c r="CH27" s="645"/>
      <c r="CI27" s="645"/>
      <c r="CJ27" s="645"/>
      <c r="CK27" s="645"/>
      <c r="CL27" s="645"/>
      <c r="CM27" s="645"/>
      <c r="CN27" s="645"/>
      <c r="CO27" s="645"/>
      <c r="CP27" s="645"/>
      <c r="CQ27" s="646"/>
      <c r="CR27" s="629">
        <v>4402406</v>
      </c>
      <c r="CS27" s="663"/>
      <c r="CT27" s="663"/>
      <c r="CU27" s="663"/>
      <c r="CV27" s="663"/>
      <c r="CW27" s="663"/>
      <c r="CX27" s="663"/>
      <c r="CY27" s="664"/>
      <c r="CZ27" s="634">
        <v>13.7</v>
      </c>
      <c r="DA27" s="665"/>
      <c r="DB27" s="665"/>
      <c r="DC27" s="671"/>
      <c r="DD27" s="638">
        <v>1508732</v>
      </c>
      <c r="DE27" s="663"/>
      <c r="DF27" s="663"/>
      <c r="DG27" s="663"/>
      <c r="DH27" s="663"/>
      <c r="DI27" s="663"/>
      <c r="DJ27" s="663"/>
      <c r="DK27" s="664"/>
      <c r="DL27" s="638">
        <v>1442517</v>
      </c>
      <c r="DM27" s="663"/>
      <c r="DN27" s="663"/>
      <c r="DO27" s="663"/>
      <c r="DP27" s="663"/>
      <c r="DQ27" s="663"/>
      <c r="DR27" s="663"/>
      <c r="DS27" s="663"/>
      <c r="DT27" s="663"/>
      <c r="DU27" s="663"/>
      <c r="DV27" s="664"/>
      <c r="DW27" s="634">
        <v>8.1</v>
      </c>
      <c r="DX27" s="665"/>
      <c r="DY27" s="665"/>
      <c r="DZ27" s="665"/>
      <c r="EA27" s="665"/>
      <c r="EB27" s="665"/>
      <c r="EC27" s="666"/>
    </row>
    <row r="28" spans="2:133" ht="11.25" customHeight="1" x14ac:dyDescent="0.2">
      <c r="B28" s="626" t="s">
        <v>305</v>
      </c>
      <c r="C28" s="627"/>
      <c r="D28" s="627"/>
      <c r="E28" s="627"/>
      <c r="F28" s="627"/>
      <c r="G28" s="627"/>
      <c r="H28" s="627"/>
      <c r="I28" s="627"/>
      <c r="J28" s="627"/>
      <c r="K28" s="627"/>
      <c r="L28" s="627"/>
      <c r="M28" s="627"/>
      <c r="N28" s="627"/>
      <c r="O28" s="627"/>
      <c r="P28" s="627"/>
      <c r="Q28" s="628"/>
      <c r="R28" s="629">
        <v>4018</v>
      </c>
      <c r="S28" s="630"/>
      <c r="T28" s="630"/>
      <c r="U28" s="630"/>
      <c r="V28" s="630"/>
      <c r="W28" s="630"/>
      <c r="X28" s="630"/>
      <c r="Y28" s="631"/>
      <c r="Z28" s="632">
        <v>0</v>
      </c>
      <c r="AA28" s="632"/>
      <c r="AB28" s="632"/>
      <c r="AC28" s="632"/>
      <c r="AD28" s="633">
        <v>4018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306</v>
      </c>
      <c r="CE28" s="645"/>
      <c r="CF28" s="645"/>
      <c r="CG28" s="645"/>
      <c r="CH28" s="645"/>
      <c r="CI28" s="645"/>
      <c r="CJ28" s="645"/>
      <c r="CK28" s="645"/>
      <c r="CL28" s="645"/>
      <c r="CM28" s="645"/>
      <c r="CN28" s="645"/>
      <c r="CO28" s="645"/>
      <c r="CP28" s="645"/>
      <c r="CQ28" s="646"/>
      <c r="CR28" s="629">
        <v>3719487</v>
      </c>
      <c r="CS28" s="630"/>
      <c r="CT28" s="630"/>
      <c r="CU28" s="630"/>
      <c r="CV28" s="630"/>
      <c r="CW28" s="630"/>
      <c r="CX28" s="630"/>
      <c r="CY28" s="631"/>
      <c r="CZ28" s="634">
        <v>11.6</v>
      </c>
      <c r="DA28" s="665"/>
      <c r="DB28" s="665"/>
      <c r="DC28" s="671"/>
      <c r="DD28" s="638">
        <v>3682465</v>
      </c>
      <c r="DE28" s="630"/>
      <c r="DF28" s="630"/>
      <c r="DG28" s="630"/>
      <c r="DH28" s="630"/>
      <c r="DI28" s="630"/>
      <c r="DJ28" s="630"/>
      <c r="DK28" s="631"/>
      <c r="DL28" s="638">
        <v>3682465</v>
      </c>
      <c r="DM28" s="630"/>
      <c r="DN28" s="630"/>
      <c r="DO28" s="630"/>
      <c r="DP28" s="630"/>
      <c r="DQ28" s="630"/>
      <c r="DR28" s="630"/>
      <c r="DS28" s="630"/>
      <c r="DT28" s="630"/>
      <c r="DU28" s="630"/>
      <c r="DV28" s="631"/>
      <c r="DW28" s="634">
        <v>20.6</v>
      </c>
      <c r="DX28" s="665"/>
      <c r="DY28" s="665"/>
      <c r="DZ28" s="665"/>
      <c r="EA28" s="665"/>
      <c r="EB28" s="665"/>
      <c r="EC28" s="666"/>
    </row>
    <row r="29" spans="2:133" ht="11.25" customHeight="1" x14ac:dyDescent="0.2">
      <c r="B29" s="626" t="s">
        <v>307</v>
      </c>
      <c r="C29" s="627"/>
      <c r="D29" s="627"/>
      <c r="E29" s="627"/>
      <c r="F29" s="627"/>
      <c r="G29" s="627"/>
      <c r="H29" s="627"/>
      <c r="I29" s="627"/>
      <c r="J29" s="627"/>
      <c r="K29" s="627"/>
      <c r="L29" s="627"/>
      <c r="M29" s="627"/>
      <c r="N29" s="627"/>
      <c r="O29" s="627"/>
      <c r="P29" s="627"/>
      <c r="Q29" s="628"/>
      <c r="R29" s="629">
        <v>216678</v>
      </c>
      <c r="S29" s="630"/>
      <c r="T29" s="630"/>
      <c r="U29" s="630"/>
      <c r="V29" s="630"/>
      <c r="W29" s="630"/>
      <c r="X29" s="630"/>
      <c r="Y29" s="631"/>
      <c r="Z29" s="632">
        <v>0.7</v>
      </c>
      <c r="AA29" s="632"/>
      <c r="AB29" s="632"/>
      <c r="AC29" s="632"/>
      <c r="AD29" s="633" t="s">
        <v>176</v>
      </c>
      <c r="AE29" s="633"/>
      <c r="AF29" s="633"/>
      <c r="AG29" s="633"/>
      <c r="AH29" s="633"/>
      <c r="AI29" s="633"/>
      <c r="AJ29" s="633"/>
      <c r="AK29" s="633"/>
      <c r="AL29" s="634" t="s">
        <v>176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308</v>
      </c>
      <c r="CE29" s="679"/>
      <c r="CF29" s="644" t="s">
        <v>309</v>
      </c>
      <c r="CG29" s="645"/>
      <c r="CH29" s="645"/>
      <c r="CI29" s="645"/>
      <c r="CJ29" s="645"/>
      <c r="CK29" s="645"/>
      <c r="CL29" s="645"/>
      <c r="CM29" s="645"/>
      <c r="CN29" s="645"/>
      <c r="CO29" s="645"/>
      <c r="CP29" s="645"/>
      <c r="CQ29" s="646"/>
      <c r="CR29" s="629">
        <v>3719442</v>
      </c>
      <c r="CS29" s="663"/>
      <c r="CT29" s="663"/>
      <c r="CU29" s="663"/>
      <c r="CV29" s="663"/>
      <c r="CW29" s="663"/>
      <c r="CX29" s="663"/>
      <c r="CY29" s="664"/>
      <c r="CZ29" s="634">
        <v>11.6</v>
      </c>
      <c r="DA29" s="665"/>
      <c r="DB29" s="665"/>
      <c r="DC29" s="671"/>
      <c r="DD29" s="638">
        <v>3682420</v>
      </c>
      <c r="DE29" s="663"/>
      <c r="DF29" s="663"/>
      <c r="DG29" s="663"/>
      <c r="DH29" s="663"/>
      <c r="DI29" s="663"/>
      <c r="DJ29" s="663"/>
      <c r="DK29" s="664"/>
      <c r="DL29" s="638">
        <v>3682420</v>
      </c>
      <c r="DM29" s="663"/>
      <c r="DN29" s="663"/>
      <c r="DO29" s="663"/>
      <c r="DP29" s="663"/>
      <c r="DQ29" s="663"/>
      <c r="DR29" s="663"/>
      <c r="DS29" s="663"/>
      <c r="DT29" s="663"/>
      <c r="DU29" s="663"/>
      <c r="DV29" s="664"/>
      <c r="DW29" s="634">
        <v>20.6</v>
      </c>
      <c r="DX29" s="665"/>
      <c r="DY29" s="665"/>
      <c r="DZ29" s="665"/>
      <c r="EA29" s="665"/>
      <c r="EB29" s="665"/>
      <c r="EC29" s="666"/>
    </row>
    <row r="30" spans="2:133" ht="11.25" customHeight="1" x14ac:dyDescent="0.2">
      <c r="B30" s="626" t="s">
        <v>310</v>
      </c>
      <c r="C30" s="627"/>
      <c r="D30" s="627"/>
      <c r="E30" s="627"/>
      <c r="F30" s="627"/>
      <c r="G30" s="627"/>
      <c r="H30" s="627"/>
      <c r="I30" s="627"/>
      <c r="J30" s="627"/>
      <c r="K30" s="627"/>
      <c r="L30" s="627"/>
      <c r="M30" s="627"/>
      <c r="N30" s="627"/>
      <c r="O30" s="627"/>
      <c r="P30" s="627"/>
      <c r="Q30" s="628"/>
      <c r="R30" s="629">
        <v>278373</v>
      </c>
      <c r="S30" s="630"/>
      <c r="T30" s="630"/>
      <c r="U30" s="630"/>
      <c r="V30" s="630"/>
      <c r="W30" s="630"/>
      <c r="X30" s="630"/>
      <c r="Y30" s="631"/>
      <c r="Z30" s="632">
        <v>0.8</v>
      </c>
      <c r="AA30" s="632"/>
      <c r="AB30" s="632"/>
      <c r="AC30" s="632"/>
      <c r="AD30" s="633">
        <v>17244</v>
      </c>
      <c r="AE30" s="633"/>
      <c r="AF30" s="633"/>
      <c r="AG30" s="633"/>
      <c r="AH30" s="633"/>
      <c r="AI30" s="633"/>
      <c r="AJ30" s="633"/>
      <c r="AK30" s="633"/>
      <c r="AL30" s="634">
        <v>0.1</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3602958</v>
      </c>
      <c r="CS30" s="630"/>
      <c r="CT30" s="630"/>
      <c r="CU30" s="630"/>
      <c r="CV30" s="630"/>
      <c r="CW30" s="630"/>
      <c r="CX30" s="630"/>
      <c r="CY30" s="631"/>
      <c r="CZ30" s="634">
        <v>11.2</v>
      </c>
      <c r="DA30" s="665"/>
      <c r="DB30" s="665"/>
      <c r="DC30" s="671"/>
      <c r="DD30" s="638">
        <v>3567192</v>
      </c>
      <c r="DE30" s="630"/>
      <c r="DF30" s="630"/>
      <c r="DG30" s="630"/>
      <c r="DH30" s="630"/>
      <c r="DI30" s="630"/>
      <c r="DJ30" s="630"/>
      <c r="DK30" s="631"/>
      <c r="DL30" s="638">
        <v>3567192</v>
      </c>
      <c r="DM30" s="630"/>
      <c r="DN30" s="630"/>
      <c r="DO30" s="630"/>
      <c r="DP30" s="630"/>
      <c r="DQ30" s="630"/>
      <c r="DR30" s="630"/>
      <c r="DS30" s="630"/>
      <c r="DT30" s="630"/>
      <c r="DU30" s="630"/>
      <c r="DV30" s="631"/>
      <c r="DW30" s="634">
        <v>19.899999999999999</v>
      </c>
      <c r="DX30" s="665"/>
      <c r="DY30" s="665"/>
      <c r="DZ30" s="665"/>
      <c r="EA30" s="665"/>
      <c r="EB30" s="665"/>
      <c r="EC30" s="666"/>
    </row>
    <row r="31" spans="2:133" ht="11.25" customHeight="1" x14ac:dyDescent="0.2">
      <c r="B31" s="626" t="s">
        <v>314</v>
      </c>
      <c r="C31" s="627"/>
      <c r="D31" s="627"/>
      <c r="E31" s="627"/>
      <c r="F31" s="627"/>
      <c r="G31" s="627"/>
      <c r="H31" s="627"/>
      <c r="I31" s="627"/>
      <c r="J31" s="627"/>
      <c r="K31" s="627"/>
      <c r="L31" s="627"/>
      <c r="M31" s="627"/>
      <c r="N31" s="627"/>
      <c r="O31" s="627"/>
      <c r="P31" s="627"/>
      <c r="Q31" s="628"/>
      <c r="R31" s="629">
        <v>20754</v>
      </c>
      <c r="S31" s="630"/>
      <c r="T31" s="630"/>
      <c r="U31" s="630"/>
      <c r="V31" s="630"/>
      <c r="W31" s="630"/>
      <c r="X31" s="630"/>
      <c r="Y31" s="631"/>
      <c r="Z31" s="632">
        <v>0.1</v>
      </c>
      <c r="AA31" s="632"/>
      <c r="AB31" s="632"/>
      <c r="AC31" s="632"/>
      <c r="AD31" s="633" t="s">
        <v>248</v>
      </c>
      <c r="AE31" s="633"/>
      <c r="AF31" s="633"/>
      <c r="AG31" s="633"/>
      <c r="AH31" s="633"/>
      <c r="AI31" s="633"/>
      <c r="AJ31" s="633"/>
      <c r="AK31" s="633"/>
      <c r="AL31" s="634" t="s">
        <v>176</v>
      </c>
      <c r="AM31" s="635"/>
      <c r="AN31" s="635"/>
      <c r="AO31" s="636"/>
      <c r="AP31" s="689" t="s">
        <v>315</v>
      </c>
      <c r="AQ31" s="690"/>
      <c r="AR31" s="690"/>
      <c r="AS31" s="690"/>
      <c r="AT31" s="695" t="s">
        <v>316</v>
      </c>
      <c r="AU31" s="217"/>
      <c r="AV31" s="217"/>
      <c r="AW31" s="217"/>
      <c r="AX31" s="615" t="s">
        <v>188</v>
      </c>
      <c r="AY31" s="616"/>
      <c r="AZ31" s="616"/>
      <c r="BA31" s="616"/>
      <c r="BB31" s="616"/>
      <c r="BC31" s="616"/>
      <c r="BD31" s="616"/>
      <c r="BE31" s="616"/>
      <c r="BF31" s="617"/>
      <c r="BG31" s="688">
        <v>99.7</v>
      </c>
      <c r="BH31" s="684"/>
      <c r="BI31" s="684"/>
      <c r="BJ31" s="684"/>
      <c r="BK31" s="684"/>
      <c r="BL31" s="684"/>
      <c r="BM31" s="624">
        <v>99.1</v>
      </c>
      <c r="BN31" s="684"/>
      <c r="BO31" s="684"/>
      <c r="BP31" s="684"/>
      <c r="BQ31" s="685"/>
      <c r="BR31" s="688">
        <v>99.3</v>
      </c>
      <c r="BS31" s="684"/>
      <c r="BT31" s="684"/>
      <c r="BU31" s="684"/>
      <c r="BV31" s="684"/>
      <c r="BW31" s="684"/>
      <c r="BX31" s="624">
        <v>98.8</v>
      </c>
      <c r="BY31" s="684"/>
      <c r="BZ31" s="684"/>
      <c r="CA31" s="684"/>
      <c r="CB31" s="685"/>
      <c r="CD31" s="680"/>
      <c r="CE31" s="681"/>
      <c r="CF31" s="644" t="s">
        <v>317</v>
      </c>
      <c r="CG31" s="645"/>
      <c r="CH31" s="645"/>
      <c r="CI31" s="645"/>
      <c r="CJ31" s="645"/>
      <c r="CK31" s="645"/>
      <c r="CL31" s="645"/>
      <c r="CM31" s="645"/>
      <c r="CN31" s="645"/>
      <c r="CO31" s="645"/>
      <c r="CP31" s="645"/>
      <c r="CQ31" s="646"/>
      <c r="CR31" s="629">
        <v>116484</v>
      </c>
      <c r="CS31" s="663"/>
      <c r="CT31" s="663"/>
      <c r="CU31" s="663"/>
      <c r="CV31" s="663"/>
      <c r="CW31" s="663"/>
      <c r="CX31" s="663"/>
      <c r="CY31" s="664"/>
      <c r="CZ31" s="634">
        <v>0.4</v>
      </c>
      <c r="DA31" s="665"/>
      <c r="DB31" s="665"/>
      <c r="DC31" s="671"/>
      <c r="DD31" s="638">
        <v>115228</v>
      </c>
      <c r="DE31" s="663"/>
      <c r="DF31" s="663"/>
      <c r="DG31" s="663"/>
      <c r="DH31" s="663"/>
      <c r="DI31" s="663"/>
      <c r="DJ31" s="663"/>
      <c r="DK31" s="664"/>
      <c r="DL31" s="638">
        <v>115228</v>
      </c>
      <c r="DM31" s="663"/>
      <c r="DN31" s="663"/>
      <c r="DO31" s="663"/>
      <c r="DP31" s="663"/>
      <c r="DQ31" s="663"/>
      <c r="DR31" s="663"/>
      <c r="DS31" s="663"/>
      <c r="DT31" s="663"/>
      <c r="DU31" s="663"/>
      <c r="DV31" s="664"/>
      <c r="DW31" s="634">
        <v>0.6</v>
      </c>
      <c r="DX31" s="665"/>
      <c r="DY31" s="665"/>
      <c r="DZ31" s="665"/>
      <c r="EA31" s="665"/>
      <c r="EB31" s="665"/>
      <c r="EC31" s="666"/>
    </row>
    <row r="32" spans="2:133" ht="11.25" customHeight="1" x14ac:dyDescent="0.2">
      <c r="B32" s="626" t="s">
        <v>318</v>
      </c>
      <c r="C32" s="627"/>
      <c r="D32" s="627"/>
      <c r="E32" s="627"/>
      <c r="F32" s="627"/>
      <c r="G32" s="627"/>
      <c r="H32" s="627"/>
      <c r="I32" s="627"/>
      <c r="J32" s="627"/>
      <c r="K32" s="627"/>
      <c r="L32" s="627"/>
      <c r="M32" s="627"/>
      <c r="N32" s="627"/>
      <c r="O32" s="627"/>
      <c r="P32" s="627"/>
      <c r="Q32" s="628"/>
      <c r="R32" s="629">
        <v>5595952</v>
      </c>
      <c r="S32" s="630"/>
      <c r="T32" s="630"/>
      <c r="U32" s="630"/>
      <c r="V32" s="630"/>
      <c r="W32" s="630"/>
      <c r="X32" s="630"/>
      <c r="Y32" s="631"/>
      <c r="Z32" s="632">
        <v>17</v>
      </c>
      <c r="AA32" s="632"/>
      <c r="AB32" s="632"/>
      <c r="AC32" s="632"/>
      <c r="AD32" s="633" t="s">
        <v>176</v>
      </c>
      <c r="AE32" s="633"/>
      <c r="AF32" s="633"/>
      <c r="AG32" s="633"/>
      <c r="AH32" s="633"/>
      <c r="AI32" s="633"/>
      <c r="AJ32" s="633"/>
      <c r="AK32" s="633"/>
      <c r="AL32" s="634" t="s">
        <v>176</v>
      </c>
      <c r="AM32" s="635"/>
      <c r="AN32" s="635"/>
      <c r="AO32" s="636"/>
      <c r="AP32" s="691"/>
      <c r="AQ32" s="692"/>
      <c r="AR32" s="692"/>
      <c r="AS32" s="692"/>
      <c r="AT32" s="696"/>
      <c r="AU32" s="216" t="s">
        <v>319</v>
      </c>
      <c r="AV32" s="216"/>
      <c r="AW32" s="216"/>
      <c r="AX32" s="626" t="s">
        <v>320</v>
      </c>
      <c r="AY32" s="627"/>
      <c r="AZ32" s="627"/>
      <c r="BA32" s="627"/>
      <c r="BB32" s="627"/>
      <c r="BC32" s="627"/>
      <c r="BD32" s="627"/>
      <c r="BE32" s="627"/>
      <c r="BF32" s="628"/>
      <c r="BG32" s="698">
        <v>99.8</v>
      </c>
      <c r="BH32" s="663"/>
      <c r="BI32" s="663"/>
      <c r="BJ32" s="663"/>
      <c r="BK32" s="663"/>
      <c r="BL32" s="663"/>
      <c r="BM32" s="635">
        <v>99.5</v>
      </c>
      <c r="BN32" s="686"/>
      <c r="BO32" s="686"/>
      <c r="BP32" s="686"/>
      <c r="BQ32" s="687"/>
      <c r="BR32" s="698">
        <v>99.6</v>
      </c>
      <c r="BS32" s="663"/>
      <c r="BT32" s="663"/>
      <c r="BU32" s="663"/>
      <c r="BV32" s="663"/>
      <c r="BW32" s="663"/>
      <c r="BX32" s="635">
        <v>99.2</v>
      </c>
      <c r="BY32" s="686"/>
      <c r="BZ32" s="686"/>
      <c r="CA32" s="686"/>
      <c r="CB32" s="687"/>
      <c r="CD32" s="682"/>
      <c r="CE32" s="683"/>
      <c r="CF32" s="644" t="s">
        <v>321</v>
      </c>
      <c r="CG32" s="645"/>
      <c r="CH32" s="645"/>
      <c r="CI32" s="645"/>
      <c r="CJ32" s="645"/>
      <c r="CK32" s="645"/>
      <c r="CL32" s="645"/>
      <c r="CM32" s="645"/>
      <c r="CN32" s="645"/>
      <c r="CO32" s="645"/>
      <c r="CP32" s="645"/>
      <c r="CQ32" s="646"/>
      <c r="CR32" s="629">
        <v>45</v>
      </c>
      <c r="CS32" s="630"/>
      <c r="CT32" s="630"/>
      <c r="CU32" s="630"/>
      <c r="CV32" s="630"/>
      <c r="CW32" s="630"/>
      <c r="CX32" s="630"/>
      <c r="CY32" s="631"/>
      <c r="CZ32" s="634">
        <v>0</v>
      </c>
      <c r="DA32" s="665"/>
      <c r="DB32" s="665"/>
      <c r="DC32" s="671"/>
      <c r="DD32" s="638">
        <v>45</v>
      </c>
      <c r="DE32" s="630"/>
      <c r="DF32" s="630"/>
      <c r="DG32" s="630"/>
      <c r="DH32" s="630"/>
      <c r="DI32" s="630"/>
      <c r="DJ32" s="630"/>
      <c r="DK32" s="631"/>
      <c r="DL32" s="638">
        <v>45</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2">
      <c r="B33" s="667" t="s">
        <v>322</v>
      </c>
      <c r="C33" s="668"/>
      <c r="D33" s="668"/>
      <c r="E33" s="668"/>
      <c r="F33" s="668"/>
      <c r="G33" s="668"/>
      <c r="H33" s="668"/>
      <c r="I33" s="668"/>
      <c r="J33" s="668"/>
      <c r="K33" s="668"/>
      <c r="L33" s="668"/>
      <c r="M33" s="668"/>
      <c r="N33" s="668"/>
      <c r="O33" s="668"/>
      <c r="P33" s="668"/>
      <c r="Q33" s="669"/>
      <c r="R33" s="629" t="s">
        <v>176</v>
      </c>
      <c r="S33" s="630"/>
      <c r="T33" s="630"/>
      <c r="U33" s="630"/>
      <c r="V33" s="630"/>
      <c r="W33" s="630"/>
      <c r="X33" s="630"/>
      <c r="Y33" s="631"/>
      <c r="Z33" s="632" t="s">
        <v>176</v>
      </c>
      <c r="AA33" s="632"/>
      <c r="AB33" s="632"/>
      <c r="AC33" s="632"/>
      <c r="AD33" s="633" t="s">
        <v>237</v>
      </c>
      <c r="AE33" s="633"/>
      <c r="AF33" s="633"/>
      <c r="AG33" s="633"/>
      <c r="AH33" s="633"/>
      <c r="AI33" s="633"/>
      <c r="AJ33" s="633"/>
      <c r="AK33" s="633"/>
      <c r="AL33" s="634" t="s">
        <v>176</v>
      </c>
      <c r="AM33" s="635"/>
      <c r="AN33" s="635"/>
      <c r="AO33" s="636"/>
      <c r="AP33" s="693"/>
      <c r="AQ33" s="694"/>
      <c r="AR33" s="694"/>
      <c r="AS33" s="694"/>
      <c r="AT33" s="697"/>
      <c r="AU33" s="218"/>
      <c r="AV33" s="218"/>
      <c r="AW33" s="218"/>
      <c r="AX33" s="673" t="s">
        <v>323</v>
      </c>
      <c r="AY33" s="674"/>
      <c r="AZ33" s="674"/>
      <c r="BA33" s="674"/>
      <c r="BB33" s="674"/>
      <c r="BC33" s="674"/>
      <c r="BD33" s="674"/>
      <c r="BE33" s="674"/>
      <c r="BF33" s="675"/>
      <c r="BG33" s="699">
        <v>99.5</v>
      </c>
      <c r="BH33" s="700"/>
      <c r="BI33" s="700"/>
      <c r="BJ33" s="700"/>
      <c r="BK33" s="700"/>
      <c r="BL33" s="700"/>
      <c r="BM33" s="701">
        <v>98.6</v>
      </c>
      <c r="BN33" s="700"/>
      <c r="BO33" s="700"/>
      <c r="BP33" s="700"/>
      <c r="BQ33" s="702"/>
      <c r="BR33" s="699">
        <v>99</v>
      </c>
      <c r="BS33" s="700"/>
      <c r="BT33" s="700"/>
      <c r="BU33" s="700"/>
      <c r="BV33" s="700"/>
      <c r="BW33" s="700"/>
      <c r="BX33" s="701">
        <v>98.3</v>
      </c>
      <c r="BY33" s="700"/>
      <c r="BZ33" s="700"/>
      <c r="CA33" s="700"/>
      <c r="CB33" s="702"/>
      <c r="CD33" s="644" t="s">
        <v>324</v>
      </c>
      <c r="CE33" s="645"/>
      <c r="CF33" s="645"/>
      <c r="CG33" s="645"/>
      <c r="CH33" s="645"/>
      <c r="CI33" s="645"/>
      <c r="CJ33" s="645"/>
      <c r="CK33" s="645"/>
      <c r="CL33" s="645"/>
      <c r="CM33" s="645"/>
      <c r="CN33" s="645"/>
      <c r="CO33" s="645"/>
      <c r="CP33" s="645"/>
      <c r="CQ33" s="646"/>
      <c r="CR33" s="629">
        <v>15174617</v>
      </c>
      <c r="CS33" s="663"/>
      <c r="CT33" s="663"/>
      <c r="CU33" s="663"/>
      <c r="CV33" s="663"/>
      <c r="CW33" s="663"/>
      <c r="CX33" s="663"/>
      <c r="CY33" s="664"/>
      <c r="CZ33" s="634">
        <v>47.2</v>
      </c>
      <c r="DA33" s="665"/>
      <c r="DB33" s="665"/>
      <c r="DC33" s="671"/>
      <c r="DD33" s="638">
        <v>11510461</v>
      </c>
      <c r="DE33" s="663"/>
      <c r="DF33" s="663"/>
      <c r="DG33" s="663"/>
      <c r="DH33" s="663"/>
      <c r="DI33" s="663"/>
      <c r="DJ33" s="663"/>
      <c r="DK33" s="664"/>
      <c r="DL33" s="638">
        <v>7726954</v>
      </c>
      <c r="DM33" s="663"/>
      <c r="DN33" s="663"/>
      <c r="DO33" s="663"/>
      <c r="DP33" s="663"/>
      <c r="DQ33" s="663"/>
      <c r="DR33" s="663"/>
      <c r="DS33" s="663"/>
      <c r="DT33" s="663"/>
      <c r="DU33" s="663"/>
      <c r="DV33" s="664"/>
      <c r="DW33" s="634">
        <v>43.1</v>
      </c>
      <c r="DX33" s="665"/>
      <c r="DY33" s="665"/>
      <c r="DZ33" s="665"/>
      <c r="EA33" s="665"/>
      <c r="EB33" s="665"/>
      <c r="EC33" s="666"/>
    </row>
    <row r="34" spans="2:133" ht="11.25" customHeight="1" x14ac:dyDescent="0.2">
      <c r="B34" s="626" t="s">
        <v>325</v>
      </c>
      <c r="C34" s="627"/>
      <c r="D34" s="627"/>
      <c r="E34" s="627"/>
      <c r="F34" s="627"/>
      <c r="G34" s="627"/>
      <c r="H34" s="627"/>
      <c r="I34" s="627"/>
      <c r="J34" s="627"/>
      <c r="K34" s="627"/>
      <c r="L34" s="627"/>
      <c r="M34" s="627"/>
      <c r="N34" s="627"/>
      <c r="O34" s="627"/>
      <c r="P34" s="627"/>
      <c r="Q34" s="628"/>
      <c r="R34" s="629">
        <v>1846145</v>
      </c>
      <c r="S34" s="630"/>
      <c r="T34" s="630"/>
      <c r="U34" s="630"/>
      <c r="V34" s="630"/>
      <c r="W34" s="630"/>
      <c r="X34" s="630"/>
      <c r="Y34" s="631"/>
      <c r="Z34" s="632">
        <v>5.6</v>
      </c>
      <c r="AA34" s="632"/>
      <c r="AB34" s="632"/>
      <c r="AC34" s="632"/>
      <c r="AD34" s="633" t="s">
        <v>237</v>
      </c>
      <c r="AE34" s="633"/>
      <c r="AF34" s="633"/>
      <c r="AG34" s="633"/>
      <c r="AH34" s="633"/>
      <c r="AI34" s="633"/>
      <c r="AJ34" s="633"/>
      <c r="AK34" s="633"/>
      <c r="AL34" s="634" t="s">
        <v>248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4265681</v>
      </c>
      <c r="CS34" s="630"/>
      <c r="CT34" s="630"/>
      <c r="CU34" s="630"/>
      <c r="CV34" s="630"/>
      <c r="CW34" s="630"/>
      <c r="CX34" s="630"/>
      <c r="CY34" s="631"/>
      <c r="CZ34" s="634">
        <v>13.3</v>
      </c>
      <c r="DA34" s="665"/>
      <c r="DB34" s="665"/>
      <c r="DC34" s="671"/>
      <c r="DD34" s="638">
        <v>2782380</v>
      </c>
      <c r="DE34" s="630"/>
      <c r="DF34" s="630"/>
      <c r="DG34" s="630"/>
      <c r="DH34" s="630"/>
      <c r="DI34" s="630"/>
      <c r="DJ34" s="630"/>
      <c r="DK34" s="631"/>
      <c r="DL34" s="638">
        <v>2305550</v>
      </c>
      <c r="DM34" s="630"/>
      <c r="DN34" s="630"/>
      <c r="DO34" s="630"/>
      <c r="DP34" s="630"/>
      <c r="DQ34" s="630"/>
      <c r="DR34" s="630"/>
      <c r="DS34" s="630"/>
      <c r="DT34" s="630"/>
      <c r="DU34" s="630"/>
      <c r="DV34" s="631"/>
      <c r="DW34" s="634">
        <v>12.9</v>
      </c>
      <c r="DX34" s="665"/>
      <c r="DY34" s="665"/>
      <c r="DZ34" s="665"/>
      <c r="EA34" s="665"/>
      <c r="EB34" s="665"/>
      <c r="EC34" s="666"/>
    </row>
    <row r="35" spans="2:133" ht="11.25" customHeight="1" x14ac:dyDescent="0.2">
      <c r="B35" s="626" t="s">
        <v>327</v>
      </c>
      <c r="C35" s="627"/>
      <c r="D35" s="627"/>
      <c r="E35" s="627"/>
      <c r="F35" s="627"/>
      <c r="G35" s="627"/>
      <c r="H35" s="627"/>
      <c r="I35" s="627"/>
      <c r="J35" s="627"/>
      <c r="K35" s="627"/>
      <c r="L35" s="627"/>
      <c r="M35" s="627"/>
      <c r="N35" s="627"/>
      <c r="O35" s="627"/>
      <c r="P35" s="627"/>
      <c r="Q35" s="628"/>
      <c r="R35" s="629">
        <v>41503</v>
      </c>
      <c r="S35" s="630"/>
      <c r="T35" s="630"/>
      <c r="U35" s="630"/>
      <c r="V35" s="630"/>
      <c r="W35" s="630"/>
      <c r="X35" s="630"/>
      <c r="Y35" s="631"/>
      <c r="Z35" s="632">
        <v>0.1</v>
      </c>
      <c r="AA35" s="632"/>
      <c r="AB35" s="632"/>
      <c r="AC35" s="632"/>
      <c r="AD35" s="633">
        <v>13443</v>
      </c>
      <c r="AE35" s="633"/>
      <c r="AF35" s="633"/>
      <c r="AG35" s="633"/>
      <c r="AH35" s="633"/>
      <c r="AI35" s="633"/>
      <c r="AJ35" s="633"/>
      <c r="AK35" s="633"/>
      <c r="AL35" s="634">
        <v>0.1</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299777</v>
      </c>
      <c r="CS35" s="663"/>
      <c r="CT35" s="663"/>
      <c r="CU35" s="663"/>
      <c r="CV35" s="663"/>
      <c r="CW35" s="663"/>
      <c r="CX35" s="663"/>
      <c r="CY35" s="664"/>
      <c r="CZ35" s="634">
        <v>0.9</v>
      </c>
      <c r="DA35" s="665"/>
      <c r="DB35" s="665"/>
      <c r="DC35" s="671"/>
      <c r="DD35" s="638">
        <v>293545</v>
      </c>
      <c r="DE35" s="663"/>
      <c r="DF35" s="663"/>
      <c r="DG35" s="663"/>
      <c r="DH35" s="663"/>
      <c r="DI35" s="663"/>
      <c r="DJ35" s="663"/>
      <c r="DK35" s="664"/>
      <c r="DL35" s="638">
        <v>287288</v>
      </c>
      <c r="DM35" s="663"/>
      <c r="DN35" s="663"/>
      <c r="DO35" s="663"/>
      <c r="DP35" s="663"/>
      <c r="DQ35" s="663"/>
      <c r="DR35" s="663"/>
      <c r="DS35" s="663"/>
      <c r="DT35" s="663"/>
      <c r="DU35" s="663"/>
      <c r="DV35" s="664"/>
      <c r="DW35" s="634">
        <v>1.6</v>
      </c>
      <c r="DX35" s="665"/>
      <c r="DY35" s="665"/>
      <c r="DZ35" s="665"/>
      <c r="EA35" s="665"/>
      <c r="EB35" s="665"/>
      <c r="EC35" s="666"/>
    </row>
    <row r="36" spans="2:133" ht="11.25" customHeight="1" x14ac:dyDescent="0.2">
      <c r="B36" s="626" t="s">
        <v>331</v>
      </c>
      <c r="C36" s="627"/>
      <c r="D36" s="627"/>
      <c r="E36" s="627"/>
      <c r="F36" s="627"/>
      <c r="G36" s="627"/>
      <c r="H36" s="627"/>
      <c r="I36" s="627"/>
      <c r="J36" s="627"/>
      <c r="K36" s="627"/>
      <c r="L36" s="627"/>
      <c r="M36" s="627"/>
      <c r="N36" s="627"/>
      <c r="O36" s="627"/>
      <c r="P36" s="627"/>
      <c r="Q36" s="628"/>
      <c r="R36" s="629">
        <v>271097</v>
      </c>
      <c r="S36" s="630"/>
      <c r="T36" s="630"/>
      <c r="U36" s="630"/>
      <c r="V36" s="630"/>
      <c r="W36" s="630"/>
      <c r="X36" s="630"/>
      <c r="Y36" s="631"/>
      <c r="Z36" s="632">
        <v>0.8</v>
      </c>
      <c r="AA36" s="632"/>
      <c r="AB36" s="632"/>
      <c r="AC36" s="632"/>
      <c r="AD36" s="633" t="s">
        <v>176</v>
      </c>
      <c r="AE36" s="633"/>
      <c r="AF36" s="633"/>
      <c r="AG36" s="633"/>
      <c r="AH36" s="633"/>
      <c r="AI36" s="633"/>
      <c r="AJ36" s="633"/>
      <c r="AK36" s="633"/>
      <c r="AL36" s="634" t="s">
        <v>176</v>
      </c>
      <c r="AM36" s="635"/>
      <c r="AN36" s="635"/>
      <c r="AO36" s="636"/>
      <c r="AP36" s="221"/>
      <c r="AQ36" s="703" t="s">
        <v>332</v>
      </c>
      <c r="AR36" s="704"/>
      <c r="AS36" s="704"/>
      <c r="AT36" s="704"/>
      <c r="AU36" s="704"/>
      <c r="AV36" s="704"/>
      <c r="AW36" s="704"/>
      <c r="AX36" s="704"/>
      <c r="AY36" s="705"/>
      <c r="AZ36" s="618">
        <v>4491983</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13326</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6682844</v>
      </c>
      <c r="CS36" s="630"/>
      <c r="CT36" s="630"/>
      <c r="CU36" s="630"/>
      <c r="CV36" s="630"/>
      <c r="CW36" s="630"/>
      <c r="CX36" s="630"/>
      <c r="CY36" s="631"/>
      <c r="CZ36" s="634">
        <v>20.8</v>
      </c>
      <c r="DA36" s="665"/>
      <c r="DB36" s="665"/>
      <c r="DC36" s="671"/>
      <c r="DD36" s="638">
        <v>5179596</v>
      </c>
      <c r="DE36" s="630"/>
      <c r="DF36" s="630"/>
      <c r="DG36" s="630"/>
      <c r="DH36" s="630"/>
      <c r="DI36" s="630"/>
      <c r="DJ36" s="630"/>
      <c r="DK36" s="631"/>
      <c r="DL36" s="638">
        <v>3152133</v>
      </c>
      <c r="DM36" s="630"/>
      <c r="DN36" s="630"/>
      <c r="DO36" s="630"/>
      <c r="DP36" s="630"/>
      <c r="DQ36" s="630"/>
      <c r="DR36" s="630"/>
      <c r="DS36" s="630"/>
      <c r="DT36" s="630"/>
      <c r="DU36" s="630"/>
      <c r="DV36" s="631"/>
      <c r="DW36" s="634">
        <v>17.600000000000001</v>
      </c>
      <c r="DX36" s="665"/>
      <c r="DY36" s="665"/>
      <c r="DZ36" s="665"/>
      <c r="EA36" s="665"/>
      <c r="EB36" s="665"/>
      <c r="EC36" s="666"/>
    </row>
    <row r="37" spans="2:133" ht="11.25" customHeight="1" x14ac:dyDescent="0.2">
      <c r="B37" s="626" t="s">
        <v>335</v>
      </c>
      <c r="C37" s="627"/>
      <c r="D37" s="627"/>
      <c r="E37" s="627"/>
      <c r="F37" s="627"/>
      <c r="G37" s="627"/>
      <c r="H37" s="627"/>
      <c r="I37" s="627"/>
      <c r="J37" s="627"/>
      <c r="K37" s="627"/>
      <c r="L37" s="627"/>
      <c r="M37" s="627"/>
      <c r="N37" s="627"/>
      <c r="O37" s="627"/>
      <c r="P37" s="627"/>
      <c r="Q37" s="628"/>
      <c r="R37" s="629">
        <v>399148</v>
      </c>
      <c r="S37" s="630"/>
      <c r="T37" s="630"/>
      <c r="U37" s="630"/>
      <c r="V37" s="630"/>
      <c r="W37" s="630"/>
      <c r="X37" s="630"/>
      <c r="Y37" s="631"/>
      <c r="Z37" s="632">
        <v>1.2</v>
      </c>
      <c r="AA37" s="632"/>
      <c r="AB37" s="632"/>
      <c r="AC37" s="632"/>
      <c r="AD37" s="633" t="s">
        <v>176</v>
      </c>
      <c r="AE37" s="633"/>
      <c r="AF37" s="633"/>
      <c r="AG37" s="633"/>
      <c r="AH37" s="633"/>
      <c r="AI37" s="633"/>
      <c r="AJ37" s="633"/>
      <c r="AK37" s="633"/>
      <c r="AL37" s="634" t="s">
        <v>176</v>
      </c>
      <c r="AM37" s="635"/>
      <c r="AN37" s="635"/>
      <c r="AO37" s="636"/>
      <c r="AQ37" s="707" t="s">
        <v>336</v>
      </c>
      <c r="AR37" s="708"/>
      <c r="AS37" s="708"/>
      <c r="AT37" s="708"/>
      <c r="AU37" s="708"/>
      <c r="AV37" s="708"/>
      <c r="AW37" s="708"/>
      <c r="AX37" s="708"/>
      <c r="AY37" s="709"/>
      <c r="AZ37" s="629">
        <v>1480036</v>
      </c>
      <c r="BA37" s="630"/>
      <c r="BB37" s="630"/>
      <c r="BC37" s="630"/>
      <c r="BD37" s="663"/>
      <c r="BE37" s="663"/>
      <c r="BF37" s="687"/>
      <c r="BG37" s="644" t="s">
        <v>337</v>
      </c>
      <c r="BH37" s="645"/>
      <c r="BI37" s="645"/>
      <c r="BJ37" s="645"/>
      <c r="BK37" s="645"/>
      <c r="BL37" s="645"/>
      <c r="BM37" s="645"/>
      <c r="BN37" s="645"/>
      <c r="BO37" s="645"/>
      <c r="BP37" s="645"/>
      <c r="BQ37" s="645"/>
      <c r="BR37" s="645"/>
      <c r="BS37" s="645"/>
      <c r="BT37" s="645"/>
      <c r="BU37" s="646"/>
      <c r="BV37" s="629">
        <v>-30069</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3112161</v>
      </c>
      <c r="CS37" s="663"/>
      <c r="CT37" s="663"/>
      <c r="CU37" s="663"/>
      <c r="CV37" s="663"/>
      <c r="CW37" s="663"/>
      <c r="CX37" s="663"/>
      <c r="CY37" s="664"/>
      <c r="CZ37" s="634">
        <v>9.6999999999999993</v>
      </c>
      <c r="DA37" s="665"/>
      <c r="DB37" s="665"/>
      <c r="DC37" s="671"/>
      <c r="DD37" s="638">
        <v>2464961</v>
      </c>
      <c r="DE37" s="663"/>
      <c r="DF37" s="663"/>
      <c r="DG37" s="663"/>
      <c r="DH37" s="663"/>
      <c r="DI37" s="663"/>
      <c r="DJ37" s="663"/>
      <c r="DK37" s="664"/>
      <c r="DL37" s="638">
        <v>1602133</v>
      </c>
      <c r="DM37" s="663"/>
      <c r="DN37" s="663"/>
      <c r="DO37" s="663"/>
      <c r="DP37" s="663"/>
      <c r="DQ37" s="663"/>
      <c r="DR37" s="663"/>
      <c r="DS37" s="663"/>
      <c r="DT37" s="663"/>
      <c r="DU37" s="663"/>
      <c r="DV37" s="664"/>
      <c r="DW37" s="634">
        <v>8.9</v>
      </c>
      <c r="DX37" s="665"/>
      <c r="DY37" s="665"/>
      <c r="DZ37" s="665"/>
      <c r="EA37" s="665"/>
      <c r="EB37" s="665"/>
      <c r="EC37" s="666"/>
    </row>
    <row r="38" spans="2:133" ht="11.25" customHeight="1" x14ac:dyDescent="0.2">
      <c r="B38" s="626" t="s">
        <v>339</v>
      </c>
      <c r="C38" s="627"/>
      <c r="D38" s="627"/>
      <c r="E38" s="627"/>
      <c r="F38" s="627"/>
      <c r="G38" s="627"/>
      <c r="H38" s="627"/>
      <c r="I38" s="627"/>
      <c r="J38" s="627"/>
      <c r="K38" s="627"/>
      <c r="L38" s="627"/>
      <c r="M38" s="627"/>
      <c r="N38" s="627"/>
      <c r="O38" s="627"/>
      <c r="P38" s="627"/>
      <c r="Q38" s="628"/>
      <c r="R38" s="629">
        <v>449382</v>
      </c>
      <c r="S38" s="630"/>
      <c r="T38" s="630"/>
      <c r="U38" s="630"/>
      <c r="V38" s="630"/>
      <c r="W38" s="630"/>
      <c r="X38" s="630"/>
      <c r="Y38" s="631"/>
      <c r="Z38" s="632">
        <v>1.4</v>
      </c>
      <c r="AA38" s="632"/>
      <c r="AB38" s="632"/>
      <c r="AC38" s="632"/>
      <c r="AD38" s="633" t="s">
        <v>176</v>
      </c>
      <c r="AE38" s="633"/>
      <c r="AF38" s="633"/>
      <c r="AG38" s="633"/>
      <c r="AH38" s="633"/>
      <c r="AI38" s="633"/>
      <c r="AJ38" s="633"/>
      <c r="AK38" s="633"/>
      <c r="AL38" s="634" t="s">
        <v>248</v>
      </c>
      <c r="AM38" s="635"/>
      <c r="AN38" s="635"/>
      <c r="AO38" s="636"/>
      <c r="AQ38" s="707" t="s">
        <v>340</v>
      </c>
      <c r="AR38" s="708"/>
      <c r="AS38" s="708"/>
      <c r="AT38" s="708"/>
      <c r="AU38" s="708"/>
      <c r="AV38" s="708"/>
      <c r="AW38" s="708"/>
      <c r="AX38" s="708"/>
      <c r="AY38" s="709"/>
      <c r="AZ38" s="629">
        <v>730030</v>
      </c>
      <c r="BA38" s="630"/>
      <c r="BB38" s="630"/>
      <c r="BC38" s="630"/>
      <c r="BD38" s="663"/>
      <c r="BE38" s="663"/>
      <c r="BF38" s="687"/>
      <c r="BG38" s="644" t="s">
        <v>341</v>
      </c>
      <c r="BH38" s="645"/>
      <c r="BI38" s="645"/>
      <c r="BJ38" s="645"/>
      <c r="BK38" s="645"/>
      <c r="BL38" s="645"/>
      <c r="BM38" s="645"/>
      <c r="BN38" s="645"/>
      <c r="BO38" s="645"/>
      <c r="BP38" s="645"/>
      <c r="BQ38" s="645"/>
      <c r="BR38" s="645"/>
      <c r="BS38" s="645"/>
      <c r="BT38" s="645"/>
      <c r="BU38" s="646"/>
      <c r="BV38" s="629">
        <v>4653</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2698482</v>
      </c>
      <c r="CS38" s="630"/>
      <c r="CT38" s="630"/>
      <c r="CU38" s="630"/>
      <c r="CV38" s="630"/>
      <c r="CW38" s="630"/>
      <c r="CX38" s="630"/>
      <c r="CY38" s="631"/>
      <c r="CZ38" s="634">
        <v>8.4</v>
      </c>
      <c r="DA38" s="665"/>
      <c r="DB38" s="665"/>
      <c r="DC38" s="671"/>
      <c r="DD38" s="638">
        <v>2435626</v>
      </c>
      <c r="DE38" s="630"/>
      <c r="DF38" s="630"/>
      <c r="DG38" s="630"/>
      <c r="DH38" s="630"/>
      <c r="DI38" s="630"/>
      <c r="DJ38" s="630"/>
      <c r="DK38" s="631"/>
      <c r="DL38" s="638">
        <v>1981983</v>
      </c>
      <c r="DM38" s="630"/>
      <c r="DN38" s="630"/>
      <c r="DO38" s="630"/>
      <c r="DP38" s="630"/>
      <c r="DQ38" s="630"/>
      <c r="DR38" s="630"/>
      <c r="DS38" s="630"/>
      <c r="DT38" s="630"/>
      <c r="DU38" s="630"/>
      <c r="DV38" s="631"/>
      <c r="DW38" s="634">
        <v>11.1</v>
      </c>
      <c r="DX38" s="665"/>
      <c r="DY38" s="665"/>
      <c r="DZ38" s="665"/>
      <c r="EA38" s="665"/>
      <c r="EB38" s="665"/>
      <c r="EC38" s="666"/>
    </row>
    <row r="39" spans="2:133" ht="11.25" customHeight="1" x14ac:dyDescent="0.2">
      <c r="B39" s="626" t="s">
        <v>343</v>
      </c>
      <c r="C39" s="627"/>
      <c r="D39" s="627"/>
      <c r="E39" s="627"/>
      <c r="F39" s="627"/>
      <c r="G39" s="627"/>
      <c r="H39" s="627"/>
      <c r="I39" s="627"/>
      <c r="J39" s="627"/>
      <c r="K39" s="627"/>
      <c r="L39" s="627"/>
      <c r="M39" s="627"/>
      <c r="N39" s="627"/>
      <c r="O39" s="627"/>
      <c r="P39" s="627"/>
      <c r="Q39" s="628"/>
      <c r="R39" s="629">
        <v>771383</v>
      </c>
      <c r="S39" s="630"/>
      <c r="T39" s="630"/>
      <c r="U39" s="630"/>
      <c r="V39" s="630"/>
      <c r="W39" s="630"/>
      <c r="X39" s="630"/>
      <c r="Y39" s="631"/>
      <c r="Z39" s="632">
        <v>2.2999999999999998</v>
      </c>
      <c r="AA39" s="632"/>
      <c r="AB39" s="632"/>
      <c r="AC39" s="632"/>
      <c r="AD39" s="633">
        <v>87</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v>429692</v>
      </c>
      <c r="BA39" s="630"/>
      <c r="BB39" s="630"/>
      <c r="BC39" s="630"/>
      <c r="BD39" s="663"/>
      <c r="BE39" s="663"/>
      <c r="BF39" s="687"/>
      <c r="BG39" s="644" t="s">
        <v>345</v>
      </c>
      <c r="BH39" s="645"/>
      <c r="BI39" s="645"/>
      <c r="BJ39" s="645"/>
      <c r="BK39" s="645"/>
      <c r="BL39" s="645"/>
      <c r="BM39" s="645"/>
      <c r="BN39" s="645"/>
      <c r="BO39" s="645"/>
      <c r="BP39" s="645"/>
      <c r="BQ39" s="645"/>
      <c r="BR39" s="645"/>
      <c r="BS39" s="645"/>
      <c r="BT39" s="645"/>
      <c r="BU39" s="646"/>
      <c r="BV39" s="629">
        <v>6902</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970219</v>
      </c>
      <c r="CS39" s="663"/>
      <c r="CT39" s="663"/>
      <c r="CU39" s="663"/>
      <c r="CV39" s="663"/>
      <c r="CW39" s="663"/>
      <c r="CX39" s="663"/>
      <c r="CY39" s="664"/>
      <c r="CZ39" s="634">
        <v>3</v>
      </c>
      <c r="DA39" s="665"/>
      <c r="DB39" s="665"/>
      <c r="DC39" s="671"/>
      <c r="DD39" s="638">
        <v>630000</v>
      </c>
      <c r="DE39" s="663"/>
      <c r="DF39" s="663"/>
      <c r="DG39" s="663"/>
      <c r="DH39" s="663"/>
      <c r="DI39" s="663"/>
      <c r="DJ39" s="663"/>
      <c r="DK39" s="664"/>
      <c r="DL39" s="638" t="s">
        <v>176</v>
      </c>
      <c r="DM39" s="663"/>
      <c r="DN39" s="663"/>
      <c r="DO39" s="663"/>
      <c r="DP39" s="663"/>
      <c r="DQ39" s="663"/>
      <c r="DR39" s="663"/>
      <c r="DS39" s="663"/>
      <c r="DT39" s="663"/>
      <c r="DU39" s="663"/>
      <c r="DV39" s="664"/>
      <c r="DW39" s="634" t="s">
        <v>176</v>
      </c>
      <c r="DX39" s="665"/>
      <c r="DY39" s="665"/>
      <c r="DZ39" s="665"/>
      <c r="EA39" s="665"/>
      <c r="EB39" s="665"/>
      <c r="EC39" s="666"/>
    </row>
    <row r="40" spans="2:133" ht="11.25" customHeight="1" x14ac:dyDescent="0.2">
      <c r="B40" s="626" t="s">
        <v>347</v>
      </c>
      <c r="C40" s="627"/>
      <c r="D40" s="627"/>
      <c r="E40" s="627"/>
      <c r="F40" s="627"/>
      <c r="G40" s="627"/>
      <c r="H40" s="627"/>
      <c r="I40" s="627"/>
      <c r="J40" s="627"/>
      <c r="K40" s="627"/>
      <c r="L40" s="627"/>
      <c r="M40" s="627"/>
      <c r="N40" s="627"/>
      <c r="O40" s="627"/>
      <c r="P40" s="627"/>
      <c r="Q40" s="628"/>
      <c r="R40" s="629">
        <v>3400300</v>
      </c>
      <c r="S40" s="630"/>
      <c r="T40" s="630"/>
      <c r="U40" s="630"/>
      <c r="V40" s="630"/>
      <c r="W40" s="630"/>
      <c r="X40" s="630"/>
      <c r="Y40" s="631"/>
      <c r="Z40" s="632">
        <v>10.4</v>
      </c>
      <c r="AA40" s="632"/>
      <c r="AB40" s="632"/>
      <c r="AC40" s="632"/>
      <c r="AD40" s="633" t="s">
        <v>248</v>
      </c>
      <c r="AE40" s="633"/>
      <c r="AF40" s="633"/>
      <c r="AG40" s="633"/>
      <c r="AH40" s="633"/>
      <c r="AI40" s="633"/>
      <c r="AJ40" s="633"/>
      <c r="AK40" s="633"/>
      <c r="AL40" s="634" t="s">
        <v>176</v>
      </c>
      <c r="AM40" s="635"/>
      <c r="AN40" s="635"/>
      <c r="AO40" s="636"/>
      <c r="AQ40" s="707" t="s">
        <v>348</v>
      </c>
      <c r="AR40" s="708"/>
      <c r="AS40" s="708"/>
      <c r="AT40" s="708"/>
      <c r="AU40" s="708"/>
      <c r="AV40" s="708"/>
      <c r="AW40" s="708"/>
      <c r="AX40" s="708"/>
      <c r="AY40" s="709"/>
      <c r="AZ40" s="629" t="s">
        <v>176</v>
      </c>
      <c r="BA40" s="630"/>
      <c r="BB40" s="630"/>
      <c r="BC40" s="630"/>
      <c r="BD40" s="663"/>
      <c r="BE40" s="663"/>
      <c r="BF40" s="687"/>
      <c r="BG40" s="710" t="s">
        <v>349</v>
      </c>
      <c r="BH40" s="711"/>
      <c r="BI40" s="711"/>
      <c r="BJ40" s="711"/>
      <c r="BK40" s="711"/>
      <c r="BL40" s="222"/>
      <c r="BM40" s="645" t="s">
        <v>350</v>
      </c>
      <c r="BN40" s="645"/>
      <c r="BO40" s="645"/>
      <c r="BP40" s="645"/>
      <c r="BQ40" s="645"/>
      <c r="BR40" s="645"/>
      <c r="BS40" s="645"/>
      <c r="BT40" s="645"/>
      <c r="BU40" s="646"/>
      <c r="BV40" s="629">
        <v>92</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257614</v>
      </c>
      <c r="CS40" s="630"/>
      <c r="CT40" s="630"/>
      <c r="CU40" s="630"/>
      <c r="CV40" s="630"/>
      <c r="CW40" s="630"/>
      <c r="CX40" s="630"/>
      <c r="CY40" s="631"/>
      <c r="CZ40" s="634">
        <v>0.8</v>
      </c>
      <c r="DA40" s="665"/>
      <c r="DB40" s="665"/>
      <c r="DC40" s="671"/>
      <c r="DD40" s="638">
        <v>189314</v>
      </c>
      <c r="DE40" s="630"/>
      <c r="DF40" s="630"/>
      <c r="DG40" s="630"/>
      <c r="DH40" s="630"/>
      <c r="DI40" s="630"/>
      <c r="DJ40" s="630"/>
      <c r="DK40" s="631"/>
      <c r="DL40" s="638" t="s">
        <v>237</v>
      </c>
      <c r="DM40" s="630"/>
      <c r="DN40" s="630"/>
      <c r="DO40" s="630"/>
      <c r="DP40" s="630"/>
      <c r="DQ40" s="630"/>
      <c r="DR40" s="630"/>
      <c r="DS40" s="630"/>
      <c r="DT40" s="630"/>
      <c r="DU40" s="630"/>
      <c r="DV40" s="631"/>
      <c r="DW40" s="634" t="s">
        <v>248</v>
      </c>
      <c r="DX40" s="665"/>
      <c r="DY40" s="665"/>
      <c r="DZ40" s="665"/>
      <c r="EA40" s="665"/>
      <c r="EB40" s="665"/>
      <c r="EC40" s="666"/>
    </row>
    <row r="41" spans="2:133" ht="11.25" customHeight="1" x14ac:dyDescent="0.2">
      <c r="B41" s="626" t="s">
        <v>352</v>
      </c>
      <c r="C41" s="627"/>
      <c r="D41" s="627"/>
      <c r="E41" s="627"/>
      <c r="F41" s="627"/>
      <c r="G41" s="627"/>
      <c r="H41" s="627"/>
      <c r="I41" s="627"/>
      <c r="J41" s="627"/>
      <c r="K41" s="627"/>
      <c r="L41" s="627"/>
      <c r="M41" s="627"/>
      <c r="N41" s="627"/>
      <c r="O41" s="627"/>
      <c r="P41" s="627"/>
      <c r="Q41" s="628"/>
      <c r="R41" s="629" t="s">
        <v>176</v>
      </c>
      <c r="S41" s="630"/>
      <c r="T41" s="630"/>
      <c r="U41" s="630"/>
      <c r="V41" s="630"/>
      <c r="W41" s="630"/>
      <c r="X41" s="630"/>
      <c r="Y41" s="631"/>
      <c r="Z41" s="632" t="s">
        <v>237</v>
      </c>
      <c r="AA41" s="632"/>
      <c r="AB41" s="632"/>
      <c r="AC41" s="632"/>
      <c r="AD41" s="633" t="s">
        <v>176</v>
      </c>
      <c r="AE41" s="633"/>
      <c r="AF41" s="633"/>
      <c r="AG41" s="633"/>
      <c r="AH41" s="633"/>
      <c r="AI41" s="633"/>
      <c r="AJ41" s="633"/>
      <c r="AK41" s="633"/>
      <c r="AL41" s="634" t="s">
        <v>176</v>
      </c>
      <c r="AM41" s="635"/>
      <c r="AN41" s="635"/>
      <c r="AO41" s="636"/>
      <c r="AQ41" s="707" t="s">
        <v>353</v>
      </c>
      <c r="AR41" s="708"/>
      <c r="AS41" s="708"/>
      <c r="AT41" s="708"/>
      <c r="AU41" s="708"/>
      <c r="AV41" s="708"/>
      <c r="AW41" s="708"/>
      <c r="AX41" s="708"/>
      <c r="AY41" s="709"/>
      <c r="AZ41" s="629">
        <v>352472</v>
      </c>
      <c r="BA41" s="630"/>
      <c r="BB41" s="630"/>
      <c r="BC41" s="630"/>
      <c r="BD41" s="663"/>
      <c r="BE41" s="663"/>
      <c r="BF41" s="687"/>
      <c r="BG41" s="710"/>
      <c r="BH41" s="711"/>
      <c r="BI41" s="711"/>
      <c r="BJ41" s="711"/>
      <c r="BK41" s="711"/>
      <c r="BL41" s="222"/>
      <c r="BM41" s="645" t="s">
        <v>354</v>
      </c>
      <c r="BN41" s="645"/>
      <c r="BO41" s="645"/>
      <c r="BP41" s="645"/>
      <c r="BQ41" s="645"/>
      <c r="BR41" s="645"/>
      <c r="BS41" s="645"/>
      <c r="BT41" s="645"/>
      <c r="BU41" s="646"/>
      <c r="BV41" s="629" t="s">
        <v>237</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237</v>
      </c>
      <c r="CS41" s="663"/>
      <c r="CT41" s="663"/>
      <c r="CU41" s="663"/>
      <c r="CV41" s="663"/>
      <c r="CW41" s="663"/>
      <c r="CX41" s="663"/>
      <c r="CY41" s="664"/>
      <c r="CZ41" s="634" t="s">
        <v>176</v>
      </c>
      <c r="DA41" s="665"/>
      <c r="DB41" s="665"/>
      <c r="DC41" s="671"/>
      <c r="DD41" s="638" t="s">
        <v>176</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356</v>
      </c>
      <c r="C42" s="627"/>
      <c r="D42" s="627"/>
      <c r="E42" s="627"/>
      <c r="F42" s="627"/>
      <c r="G42" s="627"/>
      <c r="H42" s="627"/>
      <c r="I42" s="627"/>
      <c r="J42" s="627"/>
      <c r="K42" s="627"/>
      <c r="L42" s="627"/>
      <c r="M42" s="627"/>
      <c r="N42" s="627"/>
      <c r="O42" s="627"/>
      <c r="P42" s="627"/>
      <c r="Q42" s="628"/>
      <c r="R42" s="629" t="s">
        <v>237</v>
      </c>
      <c r="S42" s="630"/>
      <c r="T42" s="630"/>
      <c r="U42" s="630"/>
      <c r="V42" s="630"/>
      <c r="W42" s="630"/>
      <c r="X42" s="630"/>
      <c r="Y42" s="631"/>
      <c r="Z42" s="632" t="s">
        <v>237</v>
      </c>
      <c r="AA42" s="632"/>
      <c r="AB42" s="632"/>
      <c r="AC42" s="632"/>
      <c r="AD42" s="633" t="s">
        <v>237</v>
      </c>
      <c r="AE42" s="633"/>
      <c r="AF42" s="633"/>
      <c r="AG42" s="633"/>
      <c r="AH42" s="633"/>
      <c r="AI42" s="633"/>
      <c r="AJ42" s="633"/>
      <c r="AK42" s="633"/>
      <c r="AL42" s="634" t="s">
        <v>237</v>
      </c>
      <c r="AM42" s="635"/>
      <c r="AN42" s="635"/>
      <c r="AO42" s="636"/>
      <c r="AQ42" s="717" t="s">
        <v>357</v>
      </c>
      <c r="AR42" s="718"/>
      <c r="AS42" s="718"/>
      <c r="AT42" s="718"/>
      <c r="AU42" s="718"/>
      <c r="AV42" s="718"/>
      <c r="AW42" s="718"/>
      <c r="AX42" s="718"/>
      <c r="AY42" s="719"/>
      <c r="AZ42" s="723">
        <v>1499753</v>
      </c>
      <c r="BA42" s="724"/>
      <c r="BB42" s="724"/>
      <c r="BC42" s="724"/>
      <c r="BD42" s="700"/>
      <c r="BE42" s="700"/>
      <c r="BF42" s="702"/>
      <c r="BG42" s="712"/>
      <c r="BH42" s="713"/>
      <c r="BI42" s="713"/>
      <c r="BJ42" s="713"/>
      <c r="BK42" s="713"/>
      <c r="BL42" s="223"/>
      <c r="BM42" s="655" t="s">
        <v>358</v>
      </c>
      <c r="BN42" s="655"/>
      <c r="BO42" s="655"/>
      <c r="BP42" s="655"/>
      <c r="BQ42" s="655"/>
      <c r="BR42" s="655"/>
      <c r="BS42" s="655"/>
      <c r="BT42" s="655"/>
      <c r="BU42" s="656"/>
      <c r="BV42" s="723">
        <v>459</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4354639</v>
      </c>
      <c r="CS42" s="663"/>
      <c r="CT42" s="663"/>
      <c r="CU42" s="663"/>
      <c r="CV42" s="663"/>
      <c r="CW42" s="663"/>
      <c r="CX42" s="663"/>
      <c r="CY42" s="664"/>
      <c r="CZ42" s="634">
        <v>13.6</v>
      </c>
      <c r="DA42" s="665"/>
      <c r="DB42" s="665"/>
      <c r="DC42" s="671"/>
      <c r="DD42" s="638">
        <v>1022942</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360</v>
      </c>
      <c r="C43" s="627"/>
      <c r="D43" s="627"/>
      <c r="E43" s="627"/>
      <c r="F43" s="627"/>
      <c r="G43" s="627"/>
      <c r="H43" s="627"/>
      <c r="I43" s="627"/>
      <c r="J43" s="627"/>
      <c r="K43" s="627"/>
      <c r="L43" s="627"/>
      <c r="M43" s="627"/>
      <c r="N43" s="627"/>
      <c r="O43" s="627"/>
      <c r="P43" s="627"/>
      <c r="Q43" s="628"/>
      <c r="R43" s="629">
        <v>449000</v>
      </c>
      <c r="S43" s="630"/>
      <c r="T43" s="630"/>
      <c r="U43" s="630"/>
      <c r="V43" s="630"/>
      <c r="W43" s="630"/>
      <c r="X43" s="630"/>
      <c r="Y43" s="631"/>
      <c r="Z43" s="632">
        <v>1.4</v>
      </c>
      <c r="AA43" s="632"/>
      <c r="AB43" s="632"/>
      <c r="AC43" s="632"/>
      <c r="AD43" s="633" t="s">
        <v>237</v>
      </c>
      <c r="AE43" s="633"/>
      <c r="AF43" s="633"/>
      <c r="AG43" s="633"/>
      <c r="AH43" s="633"/>
      <c r="AI43" s="633"/>
      <c r="AJ43" s="633"/>
      <c r="AK43" s="633"/>
      <c r="AL43" s="634" t="s">
        <v>237</v>
      </c>
      <c r="AM43" s="635"/>
      <c r="AN43" s="635"/>
      <c r="AO43" s="636"/>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61117</v>
      </c>
      <c r="CS43" s="663"/>
      <c r="CT43" s="663"/>
      <c r="CU43" s="663"/>
      <c r="CV43" s="663"/>
      <c r="CW43" s="663"/>
      <c r="CX43" s="663"/>
      <c r="CY43" s="664"/>
      <c r="CZ43" s="634">
        <v>0.2</v>
      </c>
      <c r="DA43" s="665"/>
      <c r="DB43" s="665"/>
      <c r="DC43" s="671"/>
      <c r="DD43" s="638">
        <v>61117</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362</v>
      </c>
      <c r="C44" s="674"/>
      <c r="D44" s="674"/>
      <c r="E44" s="674"/>
      <c r="F44" s="674"/>
      <c r="G44" s="674"/>
      <c r="H44" s="674"/>
      <c r="I44" s="674"/>
      <c r="J44" s="674"/>
      <c r="K44" s="674"/>
      <c r="L44" s="674"/>
      <c r="M44" s="674"/>
      <c r="N44" s="674"/>
      <c r="O44" s="674"/>
      <c r="P44" s="674"/>
      <c r="Q44" s="675"/>
      <c r="R44" s="723">
        <v>32829573</v>
      </c>
      <c r="S44" s="724"/>
      <c r="T44" s="724"/>
      <c r="U44" s="724"/>
      <c r="V44" s="724"/>
      <c r="W44" s="724"/>
      <c r="X44" s="724"/>
      <c r="Y44" s="725"/>
      <c r="Z44" s="726">
        <v>100</v>
      </c>
      <c r="AA44" s="726"/>
      <c r="AB44" s="726"/>
      <c r="AC44" s="726"/>
      <c r="AD44" s="727">
        <v>17465965</v>
      </c>
      <c r="AE44" s="727"/>
      <c r="AF44" s="727"/>
      <c r="AG44" s="727"/>
      <c r="AH44" s="727"/>
      <c r="AI44" s="727"/>
      <c r="AJ44" s="727"/>
      <c r="AK44" s="727"/>
      <c r="AL44" s="728">
        <v>100</v>
      </c>
      <c r="AM44" s="701"/>
      <c r="AN44" s="701"/>
      <c r="AO44" s="729"/>
      <c r="CD44" s="730" t="s">
        <v>308</v>
      </c>
      <c r="CE44" s="731"/>
      <c r="CF44" s="626" t="s">
        <v>363</v>
      </c>
      <c r="CG44" s="627"/>
      <c r="CH44" s="627"/>
      <c r="CI44" s="627"/>
      <c r="CJ44" s="627"/>
      <c r="CK44" s="627"/>
      <c r="CL44" s="627"/>
      <c r="CM44" s="627"/>
      <c r="CN44" s="627"/>
      <c r="CO44" s="627"/>
      <c r="CP44" s="627"/>
      <c r="CQ44" s="628"/>
      <c r="CR44" s="629">
        <v>3326848</v>
      </c>
      <c r="CS44" s="630"/>
      <c r="CT44" s="630"/>
      <c r="CU44" s="630"/>
      <c r="CV44" s="630"/>
      <c r="CW44" s="630"/>
      <c r="CX44" s="630"/>
      <c r="CY44" s="631"/>
      <c r="CZ44" s="634">
        <v>10.4</v>
      </c>
      <c r="DA44" s="635"/>
      <c r="DB44" s="635"/>
      <c r="DC44" s="647"/>
      <c r="DD44" s="638">
        <v>880278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364</v>
      </c>
      <c r="CG45" s="627"/>
      <c r="CH45" s="627"/>
      <c r="CI45" s="627"/>
      <c r="CJ45" s="627"/>
      <c r="CK45" s="627"/>
      <c r="CL45" s="627"/>
      <c r="CM45" s="627"/>
      <c r="CN45" s="627"/>
      <c r="CO45" s="627"/>
      <c r="CP45" s="627"/>
      <c r="CQ45" s="628"/>
      <c r="CR45" s="629">
        <v>1970224</v>
      </c>
      <c r="CS45" s="663"/>
      <c r="CT45" s="663"/>
      <c r="CU45" s="663"/>
      <c r="CV45" s="663"/>
      <c r="CW45" s="663"/>
      <c r="CX45" s="663"/>
      <c r="CY45" s="664"/>
      <c r="CZ45" s="634">
        <v>6.1</v>
      </c>
      <c r="DA45" s="665"/>
      <c r="DB45" s="665"/>
      <c r="DC45" s="671"/>
      <c r="DD45" s="638">
        <v>572478</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366</v>
      </c>
      <c r="CG46" s="627"/>
      <c r="CH46" s="627"/>
      <c r="CI46" s="627"/>
      <c r="CJ46" s="627"/>
      <c r="CK46" s="627"/>
      <c r="CL46" s="627"/>
      <c r="CM46" s="627"/>
      <c r="CN46" s="627"/>
      <c r="CO46" s="627"/>
      <c r="CP46" s="627"/>
      <c r="CQ46" s="628"/>
      <c r="CR46" s="629">
        <v>1212957</v>
      </c>
      <c r="CS46" s="630"/>
      <c r="CT46" s="630"/>
      <c r="CU46" s="630"/>
      <c r="CV46" s="630"/>
      <c r="CW46" s="630"/>
      <c r="CX46" s="630"/>
      <c r="CY46" s="631"/>
      <c r="CZ46" s="634">
        <v>3.8</v>
      </c>
      <c r="DA46" s="635"/>
      <c r="DB46" s="635"/>
      <c r="DC46" s="647"/>
      <c r="DD46" s="638">
        <v>294968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v>1027791</v>
      </c>
      <c r="CS47" s="663"/>
      <c r="CT47" s="663"/>
      <c r="CU47" s="663"/>
      <c r="CV47" s="663"/>
      <c r="CW47" s="663"/>
      <c r="CX47" s="663"/>
      <c r="CY47" s="664"/>
      <c r="CZ47" s="634">
        <v>3.2</v>
      </c>
      <c r="DA47" s="665"/>
      <c r="DB47" s="665"/>
      <c r="DC47" s="671"/>
      <c r="DD47" s="638">
        <v>142664</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1" x14ac:dyDescent="0.2">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248</v>
      </c>
      <c r="CS48" s="630"/>
      <c r="CT48" s="630"/>
      <c r="CU48" s="630"/>
      <c r="CV48" s="630"/>
      <c r="CW48" s="630"/>
      <c r="CX48" s="630"/>
      <c r="CY48" s="631"/>
      <c r="CZ48" s="634" t="s">
        <v>248</v>
      </c>
      <c r="DA48" s="635"/>
      <c r="DB48" s="635"/>
      <c r="DC48" s="647"/>
      <c r="DD48" s="638" t="s">
        <v>248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371</v>
      </c>
      <c r="CE49" s="674"/>
      <c r="CF49" s="674"/>
      <c r="CG49" s="674"/>
      <c r="CH49" s="674"/>
      <c r="CI49" s="674"/>
      <c r="CJ49" s="674"/>
      <c r="CK49" s="674"/>
      <c r="CL49" s="674"/>
      <c r="CM49" s="674"/>
      <c r="CN49" s="674"/>
      <c r="CO49" s="674"/>
      <c r="CP49" s="674"/>
      <c r="CQ49" s="675"/>
      <c r="CR49" s="723">
        <v>32132436</v>
      </c>
      <c r="CS49" s="700"/>
      <c r="CT49" s="700"/>
      <c r="CU49" s="700"/>
      <c r="CV49" s="700"/>
      <c r="CW49" s="700"/>
      <c r="CX49" s="700"/>
      <c r="CY49" s="737"/>
      <c r="CZ49" s="728">
        <v>100</v>
      </c>
      <c r="DA49" s="738"/>
      <c r="DB49" s="738"/>
      <c r="DC49" s="739"/>
      <c r="DD49" s="740">
        <v>21912997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373</v>
      </c>
      <c r="DK2" s="751"/>
      <c r="DL2" s="751"/>
      <c r="DM2" s="751"/>
      <c r="DN2" s="751"/>
      <c r="DO2" s="752"/>
      <c r="DP2" s="231"/>
      <c r="DQ2" s="750" t="s">
        <v>374</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377</v>
      </c>
      <c r="B5" s="756"/>
      <c r="C5" s="756"/>
      <c r="D5" s="756"/>
      <c r="E5" s="756"/>
      <c r="F5" s="756"/>
      <c r="G5" s="756"/>
      <c r="H5" s="756"/>
      <c r="I5" s="756"/>
      <c r="J5" s="756"/>
      <c r="K5" s="756"/>
      <c r="L5" s="756"/>
      <c r="M5" s="756"/>
      <c r="N5" s="756"/>
      <c r="O5" s="756"/>
      <c r="P5" s="757"/>
      <c r="Q5" s="761" t="s">
        <v>378</v>
      </c>
      <c r="R5" s="762"/>
      <c r="S5" s="762"/>
      <c r="T5" s="762"/>
      <c r="U5" s="763"/>
      <c r="V5" s="761" t="s">
        <v>379</v>
      </c>
      <c r="W5" s="762"/>
      <c r="X5" s="762"/>
      <c r="Y5" s="762"/>
      <c r="Z5" s="763"/>
      <c r="AA5" s="761" t="s">
        <v>380</v>
      </c>
      <c r="AB5" s="762"/>
      <c r="AC5" s="762"/>
      <c r="AD5" s="762"/>
      <c r="AE5" s="762"/>
      <c r="AF5" s="767" t="s">
        <v>381</v>
      </c>
      <c r="AG5" s="762"/>
      <c r="AH5" s="762"/>
      <c r="AI5" s="762"/>
      <c r="AJ5" s="768"/>
      <c r="AK5" s="762" t="s">
        <v>382</v>
      </c>
      <c r="AL5" s="762"/>
      <c r="AM5" s="762"/>
      <c r="AN5" s="762"/>
      <c r="AO5" s="763"/>
      <c r="AP5" s="761" t="s">
        <v>383</v>
      </c>
      <c r="AQ5" s="762"/>
      <c r="AR5" s="762"/>
      <c r="AS5" s="762"/>
      <c r="AT5" s="763"/>
      <c r="AU5" s="761" t="s">
        <v>384</v>
      </c>
      <c r="AV5" s="762"/>
      <c r="AW5" s="762"/>
      <c r="AX5" s="762"/>
      <c r="AY5" s="768"/>
      <c r="AZ5" s="235"/>
      <c r="BA5" s="235"/>
      <c r="BB5" s="235"/>
      <c r="BC5" s="235"/>
      <c r="BD5" s="235"/>
      <c r="BE5" s="236"/>
      <c r="BF5" s="236"/>
      <c r="BG5" s="236"/>
      <c r="BH5" s="236"/>
      <c r="BI5" s="236"/>
      <c r="BJ5" s="236"/>
      <c r="BK5" s="236"/>
      <c r="BL5" s="236"/>
      <c r="BM5" s="236"/>
      <c r="BN5" s="236"/>
      <c r="BO5" s="236"/>
      <c r="BP5" s="236"/>
      <c r="BQ5" s="755" t="s">
        <v>385</v>
      </c>
      <c r="BR5" s="756"/>
      <c r="BS5" s="756"/>
      <c r="BT5" s="756"/>
      <c r="BU5" s="756"/>
      <c r="BV5" s="756"/>
      <c r="BW5" s="756"/>
      <c r="BX5" s="756"/>
      <c r="BY5" s="756"/>
      <c r="BZ5" s="756"/>
      <c r="CA5" s="756"/>
      <c r="CB5" s="756"/>
      <c r="CC5" s="756"/>
      <c r="CD5" s="756"/>
      <c r="CE5" s="756"/>
      <c r="CF5" s="756"/>
      <c r="CG5" s="757"/>
      <c r="CH5" s="761" t="s">
        <v>386</v>
      </c>
      <c r="CI5" s="762"/>
      <c r="CJ5" s="762"/>
      <c r="CK5" s="762"/>
      <c r="CL5" s="763"/>
      <c r="CM5" s="761" t="s">
        <v>387</v>
      </c>
      <c r="CN5" s="762"/>
      <c r="CO5" s="762"/>
      <c r="CP5" s="762"/>
      <c r="CQ5" s="763"/>
      <c r="CR5" s="761" t="s">
        <v>388</v>
      </c>
      <c r="CS5" s="762"/>
      <c r="CT5" s="762"/>
      <c r="CU5" s="762"/>
      <c r="CV5" s="763"/>
      <c r="CW5" s="761" t="s">
        <v>389</v>
      </c>
      <c r="CX5" s="762"/>
      <c r="CY5" s="762"/>
      <c r="CZ5" s="762"/>
      <c r="DA5" s="763"/>
      <c r="DB5" s="761" t="s">
        <v>390</v>
      </c>
      <c r="DC5" s="762"/>
      <c r="DD5" s="762"/>
      <c r="DE5" s="762"/>
      <c r="DF5" s="763"/>
      <c r="DG5" s="791" t="s">
        <v>391</v>
      </c>
      <c r="DH5" s="792"/>
      <c r="DI5" s="792"/>
      <c r="DJ5" s="792"/>
      <c r="DK5" s="793"/>
      <c r="DL5" s="791" t="s">
        <v>392</v>
      </c>
      <c r="DM5" s="792"/>
      <c r="DN5" s="792"/>
      <c r="DO5" s="792"/>
      <c r="DP5" s="793"/>
      <c r="DQ5" s="761" t="s">
        <v>393</v>
      </c>
      <c r="DR5" s="762"/>
      <c r="DS5" s="762"/>
      <c r="DT5" s="762"/>
      <c r="DU5" s="763"/>
      <c r="DV5" s="761" t="s">
        <v>384</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394</v>
      </c>
      <c r="C7" s="778"/>
      <c r="D7" s="778"/>
      <c r="E7" s="778"/>
      <c r="F7" s="778"/>
      <c r="G7" s="778"/>
      <c r="H7" s="778"/>
      <c r="I7" s="778"/>
      <c r="J7" s="778"/>
      <c r="K7" s="778"/>
      <c r="L7" s="778"/>
      <c r="M7" s="778"/>
      <c r="N7" s="778"/>
      <c r="O7" s="778"/>
      <c r="P7" s="779"/>
      <c r="Q7" s="780">
        <v>32840</v>
      </c>
      <c r="R7" s="781"/>
      <c r="S7" s="781"/>
      <c r="T7" s="781"/>
      <c r="U7" s="781"/>
      <c r="V7" s="781">
        <v>32143</v>
      </c>
      <c r="W7" s="781"/>
      <c r="X7" s="781"/>
      <c r="Y7" s="781"/>
      <c r="Z7" s="781"/>
      <c r="AA7" s="781">
        <v>697</v>
      </c>
      <c r="AB7" s="781"/>
      <c r="AC7" s="781"/>
      <c r="AD7" s="781"/>
      <c r="AE7" s="782"/>
      <c r="AF7" s="783">
        <v>455</v>
      </c>
      <c r="AG7" s="784"/>
      <c r="AH7" s="784"/>
      <c r="AI7" s="784"/>
      <c r="AJ7" s="785"/>
      <c r="AK7" s="786">
        <v>398</v>
      </c>
      <c r="AL7" s="787"/>
      <c r="AM7" s="787"/>
      <c r="AN7" s="787"/>
      <c r="AO7" s="787"/>
      <c r="AP7" s="787">
        <v>37522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605</v>
      </c>
      <c r="BT7" s="775"/>
      <c r="BU7" s="775"/>
      <c r="BV7" s="775"/>
      <c r="BW7" s="775"/>
      <c r="BX7" s="775"/>
      <c r="BY7" s="775"/>
      <c r="BZ7" s="775"/>
      <c r="CA7" s="775"/>
      <c r="CB7" s="775"/>
      <c r="CC7" s="775"/>
      <c r="CD7" s="775"/>
      <c r="CE7" s="775"/>
      <c r="CF7" s="775"/>
      <c r="CG7" s="790"/>
      <c r="CH7" s="771">
        <v>14</v>
      </c>
      <c r="CI7" s="772"/>
      <c r="CJ7" s="772"/>
      <c r="CK7" s="772"/>
      <c r="CL7" s="773"/>
      <c r="CM7" s="771">
        <v>141</v>
      </c>
      <c r="CN7" s="772"/>
      <c r="CO7" s="772"/>
      <c r="CP7" s="772"/>
      <c r="CQ7" s="773"/>
      <c r="CR7" s="771">
        <v>24</v>
      </c>
      <c r="CS7" s="772"/>
      <c r="CT7" s="772"/>
      <c r="CU7" s="772"/>
      <c r="CV7" s="773"/>
      <c r="CW7" s="771">
        <v>0</v>
      </c>
      <c r="CX7" s="772"/>
      <c r="CY7" s="772"/>
      <c r="CZ7" s="772"/>
      <c r="DA7" s="773"/>
      <c r="DB7" s="771" t="s">
        <v>597</v>
      </c>
      <c r="DC7" s="772"/>
      <c r="DD7" s="772"/>
      <c r="DE7" s="772"/>
      <c r="DF7" s="773"/>
      <c r="DG7" s="771" t="s">
        <v>597</v>
      </c>
      <c r="DH7" s="772"/>
      <c r="DI7" s="772"/>
      <c r="DJ7" s="772"/>
      <c r="DK7" s="773"/>
      <c r="DL7" s="771" t="s">
        <v>597</v>
      </c>
      <c r="DM7" s="772"/>
      <c r="DN7" s="772"/>
      <c r="DO7" s="772"/>
      <c r="DP7" s="773"/>
      <c r="DQ7" s="771" t="s">
        <v>597</v>
      </c>
      <c r="DR7" s="772"/>
      <c r="DS7" s="772"/>
      <c r="DT7" s="772"/>
      <c r="DU7" s="773"/>
      <c r="DV7" s="774"/>
      <c r="DW7" s="775"/>
      <c r="DX7" s="775"/>
      <c r="DY7" s="775"/>
      <c r="DZ7" s="776"/>
      <c r="EA7" s="237"/>
    </row>
    <row r="8" spans="1:131" s="238" customFormat="1" ht="26.25" customHeight="1" x14ac:dyDescent="0.2">
      <c r="A8" s="241">
        <v>2</v>
      </c>
      <c r="B8" s="808" t="s">
        <v>395</v>
      </c>
      <c r="C8" s="809"/>
      <c r="D8" s="809"/>
      <c r="E8" s="809"/>
      <c r="F8" s="809"/>
      <c r="G8" s="809"/>
      <c r="H8" s="809"/>
      <c r="I8" s="809"/>
      <c r="J8" s="809"/>
      <c r="K8" s="809"/>
      <c r="L8" s="809"/>
      <c r="M8" s="809"/>
      <c r="N8" s="809"/>
      <c r="O8" s="809"/>
      <c r="P8" s="810"/>
      <c r="Q8" s="811">
        <v>6</v>
      </c>
      <c r="R8" s="812"/>
      <c r="S8" s="812"/>
      <c r="T8" s="812"/>
      <c r="U8" s="812"/>
      <c r="V8" s="812">
        <v>6</v>
      </c>
      <c r="W8" s="812"/>
      <c r="X8" s="812"/>
      <c r="Y8" s="812"/>
      <c r="Z8" s="812"/>
      <c r="AA8" s="812">
        <v>0</v>
      </c>
      <c r="AB8" s="812"/>
      <c r="AC8" s="812"/>
      <c r="AD8" s="812"/>
      <c r="AE8" s="813"/>
      <c r="AF8" s="814">
        <v>0</v>
      </c>
      <c r="AG8" s="815"/>
      <c r="AH8" s="815"/>
      <c r="AI8" s="815"/>
      <c r="AJ8" s="816"/>
      <c r="AK8" s="797">
        <v>4</v>
      </c>
      <c r="AL8" s="798"/>
      <c r="AM8" s="798"/>
      <c r="AN8" s="798"/>
      <c r="AO8" s="798"/>
      <c r="AP8" s="798" t="s">
        <v>597</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606</v>
      </c>
      <c r="BT8" s="802"/>
      <c r="BU8" s="802"/>
      <c r="BV8" s="802"/>
      <c r="BW8" s="802"/>
      <c r="BX8" s="802"/>
      <c r="BY8" s="802"/>
      <c r="BZ8" s="802"/>
      <c r="CA8" s="802"/>
      <c r="CB8" s="802"/>
      <c r="CC8" s="802"/>
      <c r="CD8" s="802"/>
      <c r="CE8" s="802"/>
      <c r="CF8" s="802"/>
      <c r="CG8" s="803"/>
      <c r="CH8" s="804">
        <v>-5</v>
      </c>
      <c r="CI8" s="805"/>
      <c r="CJ8" s="805"/>
      <c r="CK8" s="805"/>
      <c r="CL8" s="806"/>
      <c r="CM8" s="804">
        <v>32</v>
      </c>
      <c r="CN8" s="805"/>
      <c r="CO8" s="805"/>
      <c r="CP8" s="805"/>
      <c r="CQ8" s="806"/>
      <c r="CR8" s="804">
        <v>11</v>
      </c>
      <c r="CS8" s="805"/>
      <c r="CT8" s="805"/>
      <c r="CU8" s="805"/>
      <c r="CV8" s="806"/>
      <c r="CW8" s="804">
        <v>2</v>
      </c>
      <c r="CX8" s="805"/>
      <c r="CY8" s="805"/>
      <c r="CZ8" s="805"/>
      <c r="DA8" s="806"/>
      <c r="DB8" s="804" t="s">
        <v>597</v>
      </c>
      <c r="DC8" s="805"/>
      <c r="DD8" s="805"/>
      <c r="DE8" s="805"/>
      <c r="DF8" s="806"/>
      <c r="DG8" s="804" t="s">
        <v>597</v>
      </c>
      <c r="DH8" s="805"/>
      <c r="DI8" s="805"/>
      <c r="DJ8" s="805"/>
      <c r="DK8" s="806"/>
      <c r="DL8" s="804" t="s">
        <v>597</v>
      </c>
      <c r="DM8" s="805"/>
      <c r="DN8" s="805"/>
      <c r="DO8" s="805"/>
      <c r="DP8" s="806"/>
      <c r="DQ8" s="804" t="s">
        <v>597</v>
      </c>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607</v>
      </c>
      <c r="BT9" s="802"/>
      <c r="BU9" s="802"/>
      <c r="BV9" s="802"/>
      <c r="BW9" s="802"/>
      <c r="BX9" s="802"/>
      <c r="BY9" s="802"/>
      <c r="BZ9" s="802"/>
      <c r="CA9" s="802"/>
      <c r="CB9" s="802"/>
      <c r="CC9" s="802"/>
      <c r="CD9" s="802"/>
      <c r="CE9" s="802"/>
      <c r="CF9" s="802"/>
      <c r="CG9" s="803"/>
      <c r="CH9" s="804">
        <v>1</v>
      </c>
      <c r="CI9" s="805"/>
      <c r="CJ9" s="805"/>
      <c r="CK9" s="805"/>
      <c r="CL9" s="806"/>
      <c r="CM9" s="804">
        <v>35</v>
      </c>
      <c r="CN9" s="805"/>
      <c r="CO9" s="805"/>
      <c r="CP9" s="805"/>
      <c r="CQ9" s="806"/>
      <c r="CR9" s="804">
        <v>6</v>
      </c>
      <c r="CS9" s="805"/>
      <c r="CT9" s="805"/>
      <c r="CU9" s="805"/>
      <c r="CV9" s="806"/>
      <c r="CW9" s="804">
        <v>7</v>
      </c>
      <c r="CX9" s="805"/>
      <c r="CY9" s="805"/>
      <c r="CZ9" s="805"/>
      <c r="DA9" s="806"/>
      <c r="DB9" s="804" t="s">
        <v>597</v>
      </c>
      <c r="DC9" s="805"/>
      <c r="DD9" s="805"/>
      <c r="DE9" s="805"/>
      <c r="DF9" s="806"/>
      <c r="DG9" s="804" t="s">
        <v>597</v>
      </c>
      <c r="DH9" s="805"/>
      <c r="DI9" s="805"/>
      <c r="DJ9" s="805"/>
      <c r="DK9" s="806"/>
      <c r="DL9" s="804" t="s">
        <v>597</v>
      </c>
      <c r="DM9" s="805"/>
      <c r="DN9" s="805"/>
      <c r="DO9" s="805"/>
      <c r="DP9" s="806"/>
      <c r="DQ9" s="804" t="s">
        <v>597</v>
      </c>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t="s">
        <v>609</v>
      </c>
      <c r="BS10" s="801" t="s">
        <v>608</v>
      </c>
      <c r="BT10" s="802"/>
      <c r="BU10" s="802"/>
      <c r="BV10" s="802"/>
      <c r="BW10" s="802"/>
      <c r="BX10" s="802"/>
      <c r="BY10" s="802"/>
      <c r="BZ10" s="802"/>
      <c r="CA10" s="802"/>
      <c r="CB10" s="802"/>
      <c r="CC10" s="802"/>
      <c r="CD10" s="802"/>
      <c r="CE10" s="802"/>
      <c r="CF10" s="802"/>
      <c r="CG10" s="803"/>
      <c r="CH10" s="804">
        <v>5</v>
      </c>
      <c r="CI10" s="805"/>
      <c r="CJ10" s="805"/>
      <c r="CK10" s="805"/>
      <c r="CL10" s="806"/>
      <c r="CM10" s="804">
        <v>549</v>
      </c>
      <c r="CN10" s="805"/>
      <c r="CO10" s="805"/>
      <c r="CP10" s="805"/>
      <c r="CQ10" s="806"/>
      <c r="CR10" s="804">
        <v>5</v>
      </c>
      <c r="CS10" s="805"/>
      <c r="CT10" s="805"/>
      <c r="CU10" s="805"/>
      <c r="CV10" s="806"/>
      <c r="CW10" s="804" t="s">
        <v>597</v>
      </c>
      <c r="CX10" s="805"/>
      <c r="CY10" s="805"/>
      <c r="CZ10" s="805"/>
      <c r="DA10" s="806"/>
      <c r="DB10" s="804" t="s">
        <v>597</v>
      </c>
      <c r="DC10" s="805"/>
      <c r="DD10" s="805"/>
      <c r="DE10" s="805"/>
      <c r="DF10" s="806"/>
      <c r="DG10" s="804" t="s">
        <v>597</v>
      </c>
      <c r="DH10" s="805"/>
      <c r="DI10" s="805"/>
      <c r="DJ10" s="805"/>
      <c r="DK10" s="806"/>
      <c r="DL10" s="804" t="s">
        <v>597</v>
      </c>
      <c r="DM10" s="805"/>
      <c r="DN10" s="805"/>
      <c r="DO10" s="805"/>
      <c r="DP10" s="806"/>
      <c r="DQ10" s="804" t="s">
        <v>597</v>
      </c>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397</v>
      </c>
      <c r="B23" s="817" t="s">
        <v>398</v>
      </c>
      <c r="C23" s="818"/>
      <c r="D23" s="818"/>
      <c r="E23" s="818"/>
      <c r="F23" s="818"/>
      <c r="G23" s="818"/>
      <c r="H23" s="818"/>
      <c r="I23" s="818"/>
      <c r="J23" s="818"/>
      <c r="K23" s="818"/>
      <c r="L23" s="818"/>
      <c r="M23" s="818"/>
      <c r="N23" s="818"/>
      <c r="O23" s="818"/>
      <c r="P23" s="819"/>
      <c r="Q23" s="820">
        <v>32830</v>
      </c>
      <c r="R23" s="821"/>
      <c r="S23" s="821"/>
      <c r="T23" s="821"/>
      <c r="U23" s="821"/>
      <c r="V23" s="821">
        <v>32132</v>
      </c>
      <c r="W23" s="821"/>
      <c r="X23" s="821"/>
      <c r="Y23" s="821"/>
      <c r="Z23" s="821"/>
      <c r="AA23" s="821">
        <v>697</v>
      </c>
      <c r="AB23" s="821"/>
      <c r="AC23" s="821"/>
      <c r="AD23" s="821"/>
      <c r="AE23" s="822"/>
      <c r="AF23" s="823">
        <v>455</v>
      </c>
      <c r="AG23" s="821"/>
      <c r="AH23" s="821"/>
      <c r="AI23" s="821"/>
      <c r="AJ23" s="824"/>
      <c r="AK23" s="825"/>
      <c r="AL23" s="826"/>
      <c r="AM23" s="826"/>
      <c r="AN23" s="826"/>
      <c r="AO23" s="826"/>
      <c r="AP23" s="821">
        <v>37522</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377</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384</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410</v>
      </c>
      <c r="C28" s="778"/>
      <c r="D28" s="778"/>
      <c r="E28" s="778"/>
      <c r="F28" s="778"/>
      <c r="G28" s="778"/>
      <c r="H28" s="778"/>
      <c r="I28" s="778"/>
      <c r="J28" s="778"/>
      <c r="K28" s="778"/>
      <c r="L28" s="778"/>
      <c r="M28" s="778"/>
      <c r="N28" s="778"/>
      <c r="O28" s="778"/>
      <c r="P28" s="779"/>
      <c r="Q28" s="850">
        <v>4299</v>
      </c>
      <c r="R28" s="851"/>
      <c r="S28" s="851"/>
      <c r="T28" s="851"/>
      <c r="U28" s="851"/>
      <c r="V28" s="851">
        <v>4285</v>
      </c>
      <c r="W28" s="851"/>
      <c r="X28" s="851"/>
      <c r="Y28" s="851"/>
      <c r="Z28" s="851"/>
      <c r="AA28" s="851">
        <v>13</v>
      </c>
      <c r="AB28" s="851"/>
      <c r="AC28" s="851"/>
      <c r="AD28" s="851"/>
      <c r="AE28" s="852"/>
      <c r="AF28" s="853">
        <v>13</v>
      </c>
      <c r="AG28" s="851"/>
      <c r="AH28" s="851"/>
      <c r="AI28" s="851"/>
      <c r="AJ28" s="854"/>
      <c r="AK28" s="855">
        <v>362</v>
      </c>
      <c r="AL28" s="856"/>
      <c r="AM28" s="856"/>
      <c r="AN28" s="856"/>
      <c r="AO28" s="856"/>
      <c r="AP28" s="856" t="s">
        <v>597</v>
      </c>
      <c r="AQ28" s="856"/>
      <c r="AR28" s="856"/>
      <c r="AS28" s="856"/>
      <c r="AT28" s="856"/>
      <c r="AU28" s="856" t="s">
        <v>597</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411</v>
      </c>
      <c r="C29" s="809"/>
      <c r="D29" s="809"/>
      <c r="E29" s="809"/>
      <c r="F29" s="809"/>
      <c r="G29" s="809"/>
      <c r="H29" s="809"/>
      <c r="I29" s="809"/>
      <c r="J29" s="809"/>
      <c r="K29" s="809"/>
      <c r="L29" s="809"/>
      <c r="M29" s="809"/>
      <c r="N29" s="809"/>
      <c r="O29" s="809"/>
      <c r="P29" s="810"/>
      <c r="Q29" s="811">
        <v>1190</v>
      </c>
      <c r="R29" s="812"/>
      <c r="S29" s="812"/>
      <c r="T29" s="812"/>
      <c r="U29" s="812"/>
      <c r="V29" s="812">
        <v>1181</v>
      </c>
      <c r="W29" s="812"/>
      <c r="X29" s="812"/>
      <c r="Y29" s="812"/>
      <c r="Z29" s="812"/>
      <c r="AA29" s="812">
        <v>9</v>
      </c>
      <c r="AB29" s="812"/>
      <c r="AC29" s="812"/>
      <c r="AD29" s="812"/>
      <c r="AE29" s="813"/>
      <c r="AF29" s="814">
        <v>9</v>
      </c>
      <c r="AG29" s="815"/>
      <c r="AH29" s="815"/>
      <c r="AI29" s="815"/>
      <c r="AJ29" s="816"/>
      <c r="AK29" s="862">
        <v>693</v>
      </c>
      <c r="AL29" s="858"/>
      <c r="AM29" s="858"/>
      <c r="AN29" s="858"/>
      <c r="AO29" s="858"/>
      <c r="AP29" s="858" t="s">
        <v>597</v>
      </c>
      <c r="AQ29" s="858"/>
      <c r="AR29" s="858"/>
      <c r="AS29" s="858"/>
      <c r="AT29" s="858"/>
      <c r="AU29" s="858" t="s">
        <v>597</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412</v>
      </c>
      <c r="C30" s="809"/>
      <c r="D30" s="809"/>
      <c r="E30" s="809"/>
      <c r="F30" s="809"/>
      <c r="G30" s="809"/>
      <c r="H30" s="809"/>
      <c r="I30" s="809"/>
      <c r="J30" s="809"/>
      <c r="K30" s="809"/>
      <c r="L30" s="809"/>
      <c r="M30" s="809"/>
      <c r="N30" s="809"/>
      <c r="O30" s="809"/>
      <c r="P30" s="810"/>
      <c r="Q30" s="811">
        <v>1306</v>
      </c>
      <c r="R30" s="812"/>
      <c r="S30" s="812"/>
      <c r="T30" s="812"/>
      <c r="U30" s="812"/>
      <c r="V30" s="812">
        <v>1223</v>
      </c>
      <c r="W30" s="812"/>
      <c r="X30" s="812"/>
      <c r="Y30" s="812"/>
      <c r="Z30" s="812"/>
      <c r="AA30" s="812">
        <v>83</v>
      </c>
      <c r="AB30" s="812"/>
      <c r="AC30" s="812"/>
      <c r="AD30" s="812"/>
      <c r="AE30" s="813"/>
      <c r="AF30" s="814">
        <v>1952</v>
      </c>
      <c r="AG30" s="815"/>
      <c r="AH30" s="815"/>
      <c r="AI30" s="815"/>
      <c r="AJ30" s="816"/>
      <c r="AK30" s="862">
        <v>430</v>
      </c>
      <c r="AL30" s="858"/>
      <c r="AM30" s="858"/>
      <c r="AN30" s="858"/>
      <c r="AO30" s="858"/>
      <c r="AP30" s="858">
        <v>5686</v>
      </c>
      <c r="AQ30" s="858"/>
      <c r="AR30" s="858"/>
      <c r="AS30" s="858"/>
      <c r="AT30" s="858"/>
      <c r="AU30" s="858">
        <v>3224</v>
      </c>
      <c r="AV30" s="858"/>
      <c r="AW30" s="858"/>
      <c r="AX30" s="858"/>
      <c r="AY30" s="858"/>
      <c r="AZ30" s="859"/>
      <c r="BA30" s="859"/>
      <c r="BB30" s="859"/>
      <c r="BC30" s="859"/>
      <c r="BD30" s="859"/>
      <c r="BE30" s="860" t="s">
        <v>413</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414</v>
      </c>
      <c r="C31" s="809"/>
      <c r="D31" s="809"/>
      <c r="E31" s="809"/>
      <c r="F31" s="809"/>
      <c r="G31" s="809"/>
      <c r="H31" s="809"/>
      <c r="I31" s="809"/>
      <c r="J31" s="809"/>
      <c r="K31" s="809"/>
      <c r="L31" s="809"/>
      <c r="M31" s="809"/>
      <c r="N31" s="809"/>
      <c r="O31" s="809"/>
      <c r="P31" s="810"/>
      <c r="Q31" s="811">
        <v>47</v>
      </c>
      <c r="R31" s="812"/>
      <c r="S31" s="812"/>
      <c r="T31" s="812"/>
      <c r="U31" s="812"/>
      <c r="V31" s="812">
        <v>39</v>
      </c>
      <c r="W31" s="812"/>
      <c r="X31" s="812"/>
      <c r="Y31" s="812"/>
      <c r="Z31" s="812"/>
      <c r="AA31" s="812">
        <v>9</v>
      </c>
      <c r="AB31" s="812"/>
      <c r="AC31" s="812"/>
      <c r="AD31" s="812"/>
      <c r="AE31" s="813"/>
      <c r="AF31" s="814">
        <v>124</v>
      </c>
      <c r="AG31" s="815"/>
      <c r="AH31" s="815"/>
      <c r="AI31" s="815"/>
      <c r="AJ31" s="816"/>
      <c r="AK31" s="862" t="s">
        <v>597</v>
      </c>
      <c r="AL31" s="858"/>
      <c r="AM31" s="858"/>
      <c r="AN31" s="858"/>
      <c r="AO31" s="858"/>
      <c r="AP31" s="858">
        <v>360</v>
      </c>
      <c r="AQ31" s="858"/>
      <c r="AR31" s="858"/>
      <c r="AS31" s="858"/>
      <c r="AT31" s="858"/>
      <c r="AU31" s="858" t="s">
        <v>597</v>
      </c>
      <c r="AV31" s="858"/>
      <c r="AW31" s="858"/>
      <c r="AX31" s="858"/>
      <c r="AY31" s="858"/>
      <c r="AZ31" s="859"/>
      <c r="BA31" s="859"/>
      <c r="BB31" s="859"/>
      <c r="BC31" s="859"/>
      <c r="BD31" s="859"/>
      <c r="BE31" s="860" t="s">
        <v>415</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416</v>
      </c>
      <c r="C32" s="809"/>
      <c r="D32" s="809"/>
      <c r="E32" s="809"/>
      <c r="F32" s="809"/>
      <c r="G32" s="809"/>
      <c r="H32" s="809"/>
      <c r="I32" s="809"/>
      <c r="J32" s="809"/>
      <c r="K32" s="809"/>
      <c r="L32" s="809"/>
      <c r="M32" s="809"/>
      <c r="N32" s="809"/>
      <c r="O32" s="809"/>
      <c r="P32" s="810"/>
      <c r="Q32" s="811">
        <v>5525</v>
      </c>
      <c r="R32" s="812"/>
      <c r="S32" s="812"/>
      <c r="T32" s="812"/>
      <c r="U32" s="812"/>
      <c r="V32" s="812">
        <v>5275</v>
      </c>
      <c r="W32" s="812"/>
      <c r="X32" s="812"/>
      <c r="Y32" s="812"/>
      <c r="Z32" s="812"/>
      <c r="AA32" s="812">
        <v>250</v>
      </c>
      <c r="AB32" s="812"/>
      <c r="AC32" s="812"/>
      <c r="AD32" s="812"/>
      <c r="AE32" s="813"/>
      <c r="AF32" s="814">
        <v>2591</v>
      </c>
      <c r="AG32" s="815"/>
      <c r="AH32" s="815"/>
      <c r="AI32" s="815"/>
      <c r="AJ32" s="816"/>
      <c r="AK32" s="862">
        <v>730</v>
      </c>
      <c r="AL32" s="858"/>
      <c r="AM32" s="858"/>
      <c r="AN32" s="858"/>
      <c r="AO32" s="858"/>
      <c r="AP32" s="858">
        <v>9952</v>
      </c>
      <c r="AQ32" s="858"/>
      <c r="AR32" s="858"/>
      <c r="AS32" s="858"/>
      <c r="AT32" s="858"/>
      <c r="AU32" s="858">
        <v>5881</v>
      </c>
      <c r="AV32" s="858"/>
      <c r="AW32" s="858"/>
      <c r="AX32" s="858"/>
      <c r="AY32" s="858"/>
      <c r="AZ32" s="859"/>
      <c r="BA32" s="859"/>
      <c r="BB32" s="859"/>
      <c r="BC32" s="859"/>
      <c r="BD32" s="859"/>
      <c r="BE32" s="860" t="s">
        <v>413</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11">
        <v>965</v>
      </c>
      <c r="R33" s="812"/>
      <c r="S33" s="812"/>
      <c r="T33" s="812"/>
      <c r="U33" s="812"/>
      <c r="V33" s="812">
        <v>828</v>
      </c>
      <c r="W33" s="812"/>
      <c r="X33" s="812"/>
      <c r="Y33" s="812"/>
      <c r="Z33" s="812"/>
      <c r="AA33" s="812">
        <v>137</v>
      </c>
      <c r="AB33" s="812"/>
      <c r="AC33" s="812"/>
      <c r="AD33" s="812"/>
      <c r="AE33" s="813"/>
      <c r="AF33" s="814">
        <v>138</v>
      </c>
      <c r="AG33" s="815"/>
      <c r="AH33" s="815"/>
      <c r="AI33" s="815"/>
      <c r="AJ33" s="816"/>
      <c r="AK33" s="862">
        <v>594</v>
      </c>
      <c r="AL33" s="858"/>
      <c r="AM33" s="858"/>
      <c r="AN33" s="858"/>
      <c r="AO33" s="858"/>
      <c r="AP33" s="858">
        <v>6064</v>
      </c>
      <c r="AQ33" s="858"/>
      <c r="AR33" s="858"/>
      <c r="AS33" s="858"/>
      <c r="AT33" s="858"/>
      <c r="AU33" s="858">
        <v>5779</v>
      </c>
      <c r="AV33" s="858"/>
      <c r="AW33" s="858"/>
      <c r="AX33" s="858"/>
      <c r="AY33" s="858"/>
      <c r="AZ33" s="859"/>
      <c r="BA33" s="859"/>
      <c r="BB33" s="859"/>
      <c r="BC33" s="859"/>
      <c r="BD33" s="859"/>
      <c r="BE33" s="860" t="s">
        <v>413</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418</v>
      </c>
      <c r="C34" s="809"/>
      <c r="D34" s="809"/>
      <c r="E34" s="809"/>
      <c r="F34" s="809"/>
      <c r="G34" s="809"/>
      <c r="H34" s="809"/>
      <c r="I34" s="809"/>
      <c r="J34" s="809"/>
      <c r="K34" s="809"/>
      <c r="L34" s="809"/>
      <c r="M34" s="809"/>
      <c r="N34" s="809"/>
      <c r="O34" s="809"/>
      <c r="P34" s="810"/>
      <c r="Q34" s="811">
        <v>1312</v>
      </c>
      <c r="R34" s="812"/>
      <c r="S34" s="812"/>
      <c r="T34" s="812"/>
      <c r="U34" s="812"/>
      <c r="V34" s="812">
        <v>1309</v>
      </c>
      <c r="W34" s="812"/>
      <c r="X34" s="812"/>
      <c r="Y34" s="812"/>
      <c r="Z34" s="812"/>
      <c r="AA34" s="812">
        <v>3</v>
      </c>
      <c r="AB34" s="812"/>
      <c r="AC34" s="812"/>
      <c r="AD34" s="812"/>
      <c r="AE34" s="813"/>
      <c r="AF34" s="814">
        <v>3</v>
      </c>
      <c r="AG34" s="815"/>
      <c r="AH34" s="815"/>
      <c r="AI34" s="815"/>
      <c r="AJ34" s="816"/>
      <c r="AK34" s="862">
        <v>846</v>
      </c>
      <c r="AL34" s="858"/>
      <c r="AM34" s="858"/>
      <c r="AN34" s="858"/>
      <c r="AO34" s="858"/>
      <c r="AP34" s="858">
        <v>5472</v>
      </c>
      <c r="AQ34" s="858"/>
      <c r="AR34" s="858"/>
      <c r="AS34" s="858"/>
      <c r="AT34" s="858"/>
      <c r="AU34" s="858">
        <v>5428</v>
      </c>
      <c r="AV34" s="858"/>
      <c r="AW34" s="858"/>
      <c r="AX34" s="858"/>
      <c r="AY34" s="858"/>
      <c r="AZ34" s="859"/>
      <c r="BA34" s="859"/>
      <c r="BB34" s="859"/>
      <c r="BC34" s="859"/>
      <c r="BD34" s="859"/>
      <c r="BE34" s="860" t="s">
        <v>419</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420</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397</v>
      </c>
      <c r="B63" s="817" t="s">
        <v>421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4831</v>
      </c>
      <c r="AG63" s="872"/>
      <c r="AH63" s="872"/>
      <c r="AI63" s="872"/>
      <c r="AJ63" s="873"/>
      <c r="AK63" s="874"/>
      <c r="AL63" s="869"/>
      <c r="AM63" s="869"/>
      <c r="AN63" s="869"/>
      <c r="AO63" s="869"/>
      <c r="AP63" s="872">
        <v>27533</v>
      </c>
      <c r="AQ63" s="872"/>
      <c r="AR63" s="872"/>
      <c r="AS63" s="872"/>
      <c r="AT63" s="872"/>
      <c r="AU63" s="872">
        <v>20312</v>
      </c>
      <c r="AV63" s="872"/>
      <c r="AW63" s="872"/>
      <c r="AX63" s="872"/>
      <c r="AY63" s="872"/>
      <c r="AZ63" s="876"/>
      <c r="BA63" s="876"/>
      <c r="BB63" s="876"/>
      <c r="BC63" s="876"/>
      <c r="BD63" s="876"/>
      <c r="BE63" s="877"/>
      <c r="BF63" s="877"/>
      <c r="BG63" s="877"/>
      <c r="BH63" s="877"/>
      <c r="BI63" s="878"/>
      <c r="BJ63" s="879" t="s">
        <v>422</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424</v>
      </c>
      <c r="B66" s="756"/>
      <c r="C66" s="756"/>
      <c r="D66" s="756"/>
      <c r="E66" s="756"/>
      <c r="F66" s="756"/>
      <c r="G66" s="756"/>
      <c r="H66" s="756"/>
      <c r="I66" s="756"/>
      <c r="J66" s="756"/>
      <c r="K66" s="756"/>
      <c r="L66" s="756"/>
      <c r="M66" s="756"/>
      <c r="N66" s="756"/>
      <c r="O66" s="756"/>
      <c r="P66" s="757"/>
      <c r="Q66" s="761" t="s">
        <v>425</v>
      </c>
      <c r="R66" s="762"/>
      <c r="S66" s="762"/>
      <c r="T66" s="762"/>
      <c r="U66" s="763"/>
      <c r="V66" s="761" t="s">
        <v>426</v>
      </c>
      <c r="W66" s="762"/>
      <c r="X66" s="762"/>
      <c r="Y66" s="762"/>
      <c r="Z66" s="763"/>
      <c r="AA66" s="761" t="s">
        <v>427</v>
      </c>
      <c r="AB66" s="762"/>
      <c r="AC66" s="762"/>
      <c r="AD66" s="762"/>
      <c r="AE66" s="763"/>
      <c r="AF66" s="882" t="s">
        <v>428</v>
      </c>
      <c r="AG66" s="843"/>
      <c r="AH66" s="843"/>
      <c r="AI66" s="843"/>
      <c r="AJ66" s="883"/>
      <c r="AK66" s="761" t="s">
        <v>429</v>
      </c>
      <c r="AL66" s="756"/>
      <c r="AM66" s="756"/>
      <c r="AN66" s="756"/>
      <c r="AO66" s="757"/>
      <c r="AP66" s="761" t="s">
        <v>430</v>
      </c>
      <c r="AQ66" s="762"/>
      <c r="AR66" s="762"/>
      <c r="AS66" s="762"/>
      <c r="AT66" s="763"/>
      <c r="AU66" s="761" t="s">
        <v>431</v>
      </c>
      <c r="AV66" s="762"/>
      <c r="AW66" s="762"/>
      <c r="AX66" s="762"/>
      <c r="AY66" s="763"/>
      <c r="AZ66" s="761" t="s">
        <v>384</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598</v>
      </c>
      <c r="C68" s="898"/>
      <c r="D68" s="898"/>
      <c r="E68" s="898"/>
      <c r="F68" s="898"/>
      <c r="G68" s="898"/>
      <c r="H68" s="898"/>
      <c r="I68" s="898"/>
      <c r="J68" s="898"/>
      <c r="K68" s="898"/>
      <c r="L68" s="898"/>
      <c r="M68" s="898"/>
      <c r="N68" s="898"/>
      <c r="O68" s="898"/>
      <c r="P68" s="899"/>
      <c r="Q68" s="900">
        <v>4262</v>
      </c>
      <c r="R68" s="894"/>
      <c r="S68" s="894"/>
      <c r="T68" s="894"/>
      <c r="U68" s="894"/>
      <c r="V68" s="894">
        <v>4143</v>
      </c>
      <c r="W68" s="894"/>
      <c r="X68" s="894"/>
      <c r="Y68" s="894"/>
      <c r="Z68" s="894"/>
      <c r="AA68" s="894">
        <v>118</v>
      </c>
      <c r="AB68" s="894"/>
      <c r="AC68" s="894"/>
      <c r="AD68" s="894"/>
      <c r="AE68" s="894"/>
      <c r="AF68" s="894">
        <v>118</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599</v>
      </c>
      <c r="C69" s="902"/>
      <c r="D69" s="902"/>
      <c r="E69" s="902"/>
      <c r="F69" s="902"/>
      <c r="G69" s="902"/>
      <c r="H69" s="902"/>
      <c r="I69" s="902"/>
      <c r="J69" s="902"/>
      <c r="K69" s="902"/>
      <c r="L69" s="902"/>
      <c r="M69" s="902"/>
      <c r="N69" s="902"/>
      <c r="O69" s="902"/>
      <c r="P69" s="903"/>
      <c r="Q69" s="904">
        <v>5032</v>
      </c>
      <c r="R69" s="858"/>
      <c r="S69" s="858"/>
      <c r="T69" s="858"/>
      <c r="U69" s="858"/>
      <c r="V69" s="858">
        <v>5012</v>
      </c>
      <c r="W69" s="858"/>
      <c r="X69" s="858"/>
      <c r="Y69" s="858"/>
      <c r="Z69" s="858"/>
      <c r="AA69" s="858">
        <v>21</v>
      </c>
      <c r="AB69" s="858"/>
      <c r="AC69" s="858"/>
      <c r="AD69" s="858"/>
      <c r="AE69" s="858"/>
      <c r="AF69" s="858">
        <v>21</v>
      </c>
      <c r="AG69" s="858"/>
      <c r="AH69" s="858"/>
      <c r="AI69" s="858"/>
      <c r="AJ69" s="858"/>
      <c r="AK69" s="858">
        <v>374</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600</v>
      </c>
      <c r="C70" s="902"/>
      <c r="D70" s="902"/>
      <c r="E70" s="902"/>
      <c r="F70" s="902"/>
      <c r="G70" s="902"/>
      <c r="H70" s="902"/>
      <c r="I70" s="902"/>
      <c r="J70" s="902"/>
      <c r="K70" s="902"/>
      <c r="L70" s="902"/>
      <c r="M70" s="902"/>
      <c r="N70" s="902"/>
      <c r="O70" s="902"/>
      <c r="P70" s="903"/>
      <c r="Q70" s="904">
        <v>1394</v>
      </c>
      <c r="R70" s="858"/>
      <c r="S70" s="858"/>
      <c r="T70" s="858"/>
      <c r="U70" s="858"/>
      <c r="V70" s="858">
        <v>1377</v>
      </c>
      <c r="W70" s="858"/>
      <c r="X70" s="858"/>
      <c r="Y70" s="858"/>
      <c r="Z70" s="858"/>
      <c r="AA70" s="858">
        <v>16</v>
      </c>
      <c r="AB70" s="858"/>
      <c r="AC70" s="858"/>
      <c r="AD70" s="858"/>
      <c r="AE70" s="858"/>
      <c r="AF70" s="858">
        <v>16</v>
      </c>
      <c r="AG70" s="858"/>
      <c r="AH70" s="858"/>
      <c r="AI70" s="858"/>
      <c r="AJ70" s="858"/>
      <c r="AK70" s="858">
        <v>15</v>
      </c>
      <c r="AL70" s="858"/>
      <c r="AM70" s="858"/>
      <c r="AN70" s="858"/>
      <c r="AO70" s="858"/>
      <c r="AP70" s="858">
        <v>510</v>
      </c>
      <c r="AQ70" s="858"/>
      <c r="AR70" s="858"/>
      <c r="AS70" s="858"/>
      <c r="AT70" s="858"/>
      <c r="AU70" s="858">
        <v>364</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601</v>
      </c>
      <c r="C71" s="902"/>
      <c r="D71" s="902"/>
      <c r="E71" s="902"/>
      <c r="F71" s="902"/>
      <c r="G71" s="902"/>
      <c r="H71" s="902"/>
      <c r="I71" s="902"/>
      <c r="J71" s="902"/>
      <c r="K71" s="902"/>
      <c r="L71" s="902"/>
      <c r="M71" s="902"/>
      <c r="N71" s="902"/>
      <c r="O71" s="902"/>
      <c r="P71" s="903"/>
      <c r="Q71" s="904">
        <v>8302</v>
      </c>
      <c r="R71" s="858"/>
      <c r="S71" s="858"/>
      <c r="T71" s="858"/>
      <c r="U71" s="858"/>
      <c r="V71" s="858">
        <v>8133</v>
      </c>
      <c r="W71" s="858"/>
      <c r="X71" s="858"/>
      <c r="Y71" s="858"/>
      <c r="Z71" s="858"/>
      <c r="AA71" s="858">
        <v>169</v>
      </c>
      <c r="AB71" s="858"/>
      <c r="AC71" s="858"/>
      <c r="AD71" s="858"/>
      <c r="AE71" s="858"/>
      <c r="AF71" s="858">
        <v>169</v>
      </c>
      <c r="AG71" s="858"/>
      <c r="AH71" s="858"/>
      <c r="AI71" s="858"/>
      <c r="AJ71" s="858"/>
      <c r="AK71" s="858">
        <v>1257</v>
      </c>
      <c r="AL71" s="858"/>
      <c r="AM71" s="858"/>
      <c r="AN71" s="858"/>
      <c r="AO71" s="858"/>
      <c r="AP71" s="858" t="s">
        <v>597</v>
      </c>
      <c r="AQ71" s="858"/>
      <c r="AR71" s="858"/>
      <c r="AS71" s="858"/>
      <c r="AT71" s="858"/>
      <c r="AU71" s="858" t="s">
        <v>597</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602</v>
      </c>
      <c r="C72" s="902"/>
      <c r="D72" s="902"/>
      <c r="E72" s="902"/>
      <c r="F72" s="902"/>
      <c r="G72" s="902"/>
      <c r="H72" s="902"/>
      <c r="I72" s="902"/>
      <c r="J72" s="902"/>
      <c r="K72" s="902"/>
      <c r="L72" s="902"/>
      <c r="M72" s="902"/>
      <c r="N72" s="902"/>
      <c r="O72" s="902"/>
      <c r="P72" s="903"/>
      <c r="Q72" s="904">
        <v>323</v>
      </c>
      <c r="R72" s="858"/>
      <c r="S72" s="858"/>
      <c r="T72" s="858"/>
      <c r="U72" s="858"/>
      <c r="V72" s="858">
        <v>321</v>
      </c>
      <c r="W72" s="858"/>
      <c r="X72" s="858"/>
      <c r="Y72" s="858"/>
      <c r="Z72" s="858"/>
      <c r="AA72" s="858">
        <v>2</v>
      </c>
      <c r="AB72" s="858"/>
      <c r="AC72" s="858"/>
      <c r="AD72" s="858"/>
      <c r="AE72" s="858"/>
      <c r="AF72" s="858">
        <v>36</v>
      </c>
      <c r="AG72" s="858"/>
      <c r="AH72" s="858"/>
      <c r="AI72" s="858"/>
      <c r="AJ72" s="858"/>
      <c r="AK72" s="858">
        <v>9</v>
      </c>
      <c r="AL72" s="858"/>
      <c r="AM72" s="858"/>
      <c r="AN72" s="858"/>
      <c r="AO72" s="858"/>
      <c r="AP72" s="858">
        <v>449</v>
      </c>
      <c r="AQ72" s="858"/>
      <c r="AR72" s="858"/>
      <c r="AS72" s="858"/>
      <c r="AT72" s="858"/>
      <c r="AU72" s="858">
        <v>376</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603</v>
      </c>
      <c r="C73" s="902"/>
      <c r="D73" s="902"/>
      <c r="E73" s="902"/>
      <c r="F73" s="902"/>
      <c r="G73" s="902"/>
      <c r="H73" s="902"/>
      <c r="I73" s="902"/>
      <c r="J73" s="902"/>
      <c r="K73" s="902"/>
      <c r="L73" s="902"/>
      <c r="M73" s="902"/>
      <c r="N73" s="902"/>
      <c r="O73" s="902"/>
      <c r="P73" s="903"/>
      <c r="Q73" s="904">
        <v>301</v>
      </c>
      <c r="R73" s="858"/>
      <c r="S73" s="858"/>
      <c r="T73" s="858"/>
      <c r="U73" s="858"/>
      <c r="V73" s="858">
        <v>268</v>
      </c>
      <c r="W73" s="858"/>
      <c r="X73" s="858"/>
      <c r="Y73" s="858"/>
      <c r="Z73" s="858"/>
      <c r="AA73" s="858">
        <v>33</v>
      </c>
      <c r="AB73" s="858"/>
      <c r="AC73" s="858"/>
      <c r="AD73" s="858"/>
      <c r="AE73" s="858"/>
      <c r="AF73" s="858">
        <v>33</v>
      </c>
      <c r="AG73" s="858"/>
      <c r="AH73" s="858"/>
      <c r="AI73" s="858"/>
      <c r="AJ73" s="858"/>
      <c r="AK73" s="858">
        <v>25</v>
      </c>
      <c r="AL73" s="858"/>
      <c r="AM73" s="858"/>
      <c r="AN73" s="858"/>
      <c r="AO73" s="858"/>
      <c r="AP73" s="858" t="s">
        <v>597</v>
      </c>
      <c r="AQ73" s="858"/>
      <c r="AR73" s="858"/>
      <c r="AS73" s="858"/>
      <c r="AT73" s="858"/>
      <c r="AU73" s="858" t="s">
        <v>597</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604</v>
      </c>
      <c r="C74" s="902"/>
      <c r="D74" s="902"/>
      <c r="E74" s="902"/>
      <c r="F74" s="902"/>
      <c r="G74" s="902"/>
      <c r="H74" s="902"/>
      <c r="I74" s="902"/>
      <c r="J74" s="902"/>
      <c r="K74" s="902"/>
      <c r="L74" s="902"/>
      <c r="M74" s="902"/>
      <c r="N74" s="902"/>
      <c r="O74" s="902"/>
      <c r="P74" s="903"/>
      <c r="Q74" s="904">
        <v>120855</v>
      </c>
      <c r="R74" s="858"/>
      <c r="S74" s="858"/>
      <c r="T74" s="858"/>
      <c r="U74" s="858"/>
      <c r="V74" s="858">
        <v>114071</v>
      </c>
      <c r="W74" s="858"/>
      <c r="X74" s="858"/>
      <c r="Y74" s="858"/>
      <c r="Z74" s="858"/>
      <c r="AA74" s="858">
        <v>6784</v>
      </c>
      <c r="AB74" s="858"/>
      <c r="AC74" s="858"/>
      <c r="AD74" s="858"/>
      <c r="AE74" s="858"/>
      <c r="AF74" s="858">
        <v>6784</v>
      </c>
      <c r="AG74" s="858"/>
      <c r="AH74" s="858"/>
      <c r="AI74" s="858"/>
      <c r="AJ74" s="858"/>
      <c r="AK74" s="858" t="s">
        <v>597</v>
      </c>
      <c r="AL74" s="858"/>
      <c r="AM74" s="858"/>
      <c r="AN74" s="858"/>
      <c r="AO74" s="858"/>
      <c r="AP74" s="858" t="s">
        <v>597</v>
      </c>
      <c r="AQ74" s="858"/>
      <c r="AR74" s="858"/>
      <c r="AS74" s="858"/>
      <c r="AT74" s="858"/>
      <c r="AU74" s="858" t="s">
        <v>597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397</v>
      </c>
      <c r="B88" s="817" t="s">
        <v>432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7177</v>
      </c>
      <c r="AG88" s="872"/>
      <c r="AH88" s="872"/>
      <c r="AI88" s="872"/>
      <c r="AJ88" s="872"/>
      <c r="AK88" s="869"/>
      <c r="AL88" s="869"/>
      <c r="AM88" s="869"/>
      <c r="AN88" s="869"/>
      <c r="AO88" s="869"/>
      <c r="AP88" s="872">
        <v>959</v>
      </c>
      <c r="AQ88" s="872"/>
      <c r="AR88" s="872"/>
      <c r="AS88" s="872"/>
      <c r="AT88" s="872"/>
      <c r="AU88" s="872">
        <v>740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433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46</v>
      </c>
      <c r="CS102" s="880"/>
      <c r="CT102" s="880"/>
      <c r="CU102" s="880"/>
      <c r="CV102" s="919"/>
      <c r="CW102" s="918">
        <v>9</v>
      </c>
      <c r="CX102" s="880"/>
      <c r="CY102" s="880"/>
      <c r="CZ102" s="880"/>
      <c r="DA102" s="919"/>
      <c r="DB102" s="918" t="s">
        <v>597</v>
      </c>
      <c r="DC102" s="880"/>
      <c r="DD102" s="880"/>
      <c r="DE102" s="880"/>
      <c r="DF102" s="919"/>
      <c r="DG102" s="918" t="s">
        <v>597</v>
      </c>
      <c r="DH102" s="880"/>
      <c r="DI102" s="880"/>
      <c r="DJ102" s="880"/>
      <c r="DK102" s="919"/>
      <c r="DL102" s="918" t="s">
        <v>597</v>
      </c>
      <c r="DM102" s="880"/>
      <c r="DN102" s="880"/>
      <c r="DO102" s="880"/>
      <c r="DP102" s="919"/>
      <c r="DQ102" s="918" t="s">
        <v>597</v>
      </c>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441</v>
      </c>
      <c r="AB109" s="921"/>
      <c r="AC109" s="921"/>
      <c r="AD109" s="921"/>
      <c r="AE109" s="922"/>
      <c r="AF109" s="920" t="s">
        <v>442</v>
      </c>
      <c r="AG109" s="921"/>
      <c r="AH109" s="921"/>
      <c r="AI109" s="921"/>
      <c r="AJ109" s="922"/>
      <c r="AK109" s="920" t="s">
        <v>311</v>
      </c>
      <c r="AL109" s="921"/>
      <c r="AM109" s="921"/>
      <c r="AN109" s="921"/>
      <c r="AO109" s="922"/>
      <c r="AP109" s="920" t="s">
        <v>443</v>
      </c>
      <c r="AQ109" s="921"/>
      <c r="AR109" s="921"/>
      <c r="AS109" s="921"/>
      <c r="AT109" s="923"/>
      <c r="AU109" s="940" t="s">
        <v>440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441</v>
      </c>
      <c r="BR109" s="921"/>
      <c r="BS109" s="921"/>
      <c r="BT109" s="921"/>
      <c r="BU109" s="922"/>
      <c r="BV109" s="920" t="s">
        <v>442</v>
      </c>
      <c r="BW109" s="921"/>
      <c r="BX109" s="921"/>
      <c r="BY109" s="921"/>
      <c r="BZ109" s="922"/>
      <c r="CA109" s="920" t="s">
        <v>311</v>
      </c>
      <c r="CB109" s="921"/>
      <c r="CC109" s="921"/>
      <c r="CD109" s="921"/>
      <c r="CE109" s="922"/>
      <c r="CF109" s="941" t="s">
        <v>443</v>
      </c>
      <c r="CG109" s="941"/>
      <c r="CH109" s="941"/>
      <c r="CI109" s="941"/>
      <c r="CJ109" s="941"/>
      <c r="CK109" s="920" t="s">
        <v>444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441</v>
      </c>
      <c r="DH109" s="921"/>
      <c r="DI109" s="921"/>
      <c r="DJ109" s="921"/>
      <c r="DK109" s="922"/>
      <c r="DL109" s="920" t="s">
        <v>442</v>
      </c>
      <c r="DM109" s="921"/>
      <c r="DN109" s="921"/>
      <c r="DO109" s="921"/>
      <c r="DP109" s="922"/>
      <c r="DQ109" s="920" t="s">
        <v>311</v>
      </c>
      <c r="DR109" s="921"/>
      <c r="DS109" s="921"/>
      <c r="DT109" s="921"/>
      <c r="DU109" s="922"/>
      <c r="DV109" s="920" t="s">
        <v>443</v>
      </c>
      <c r="DW109" s="921"/>
      <c r="DX109" s="921"/>
      <c r="DY109" s="921"/>
      <c r="DZ109" s="923"/>
    </row>
    <row r="110" spans="1:131" s="233" customFormat="1" ht="26.25" customHeight="1" x14ac:dyDescent="0.2">
      <c r="A110" s="924" t="s">
        <v>445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3946763</v>
      </c>
      <c r="AB110" s="928"/>
      <c r="AC110" s="928"/>
      <c r="AD110" s="928"/>
      <c r="AE110" s="929"/>
      <c r="AF110" s="930">
        <v>3868310</v>
      </c>
      <c r="AG110" s="928"/>
      <c r="AH110" s="928"/>
      <c r="AI110" s="928"/>
      <c r="AJ110" s="929"/>
      <c r="AK110" s="930">
        <v>3719442</v>
      </c>
      <c r="AL110" s="928"/>
      <c r="AM110" s="928"/>
      <c r="AN110" s="928"/>
      <c r="AO110" s="929"/>
      <c r="AP110" s="931">
        <v>27.6</v>
      </c>
      <c r="AQ110" s="932"/>
      <c r="AR110" s="932"/>
      <c r="AS110" s="932"/>
      <c r="AT110" s="933"/>
      <c r="AU110" s="934" t="s">
        <v>73</v>
      </c>
      <c r="AV110" s="935"/>
      <c r="AW110" s="935"/>
      <c r="AX110" s="935"/>
      <c r="AY110" s="935"/>
      <c r="AZ110" s="957" t="s">
        <v>446</v>
      </c>
      <c r="BA110" s="925"/>
      <c r="BB110" s="925"/>
      <c r="BC110" s="925"/>
      <c r="BD110" s="925"/>
      <c r="BE110" s="925"/>
      <c r="BF110" s="925"/>
      <c r="BG110" s="925"/>
      <c r="BH110" s="925"/>
      <c r="BI110" s="925"/>
      <c r="BJ110" s="925"/>
      <c r="BK110" s="925"/>
      <c r="BL110" s="925"/>
      <c r="BM110" s="925"/>
      <c r="BN110" s="925"/>
      <c r="BO110" s="925"/>
      <c r="BP110" s="926"/>
      <c r="BQ110" s="958">
        <v>36244722</v>
      </c>
      <c r="BR110" s="959"/>
      <c r="BS110" s="959"/>
      <c r="BT110" s="959"/>
      <c r="BU110" s="959"/>
      <c r="BV110" s="959">
        <v>37724558</v>
      </c>
      <c r="BW110" s="959"/>
      <c r="BX110" s="959"/>
      <c r="BY110" s="959"/>
      <c r="BZ110" s="959"/>
      <c r="CA110" s="959">
        <v>37521900</v>
      </c>
      <c r="CB110" s="959"/>
      <c r="CC110" s="959"/>
      <c r="CD110" s="959"/>
      <c r="CE110" s="959"/>
      <c r="CF110" s="972">
        <v>278.5</v>
      </c>
      <c r="CG110" s="973"/>
      <c r="CH110" s="973"/>
      <c r="CI110" s="973"/>
      <c r="CJ110" s="973"/>
      <c r="CK110" s="974" t="s">
        <v>447</v>
      </c>
      <c r="CL110" s="975"/>
      <c r="CM110" s="957" t="s">
        <v>448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449</v>
      </c>
      <c r="DH110" s="959"/>
      <c r="DI110" s="959"/>
      <c r="DJ110" s="959"/>
      <c r="DK110" s="959"/>
      <c r="DL110" s="959" t="s">
        <v>399</v>
      </c>
      <c r="DM110" s="959"/>
      <c r="DN110" s="959"/>
      <c r="DO110" s="959"/>
      <c r="DP110" s="959"/>
      <c r="DQ110" s="959" t="s">
        <v>422</v>
      </c>
      <c r="DR110" s="959"/>
      <c r="DS110" s="959"/>
      <c r="DT110" s="959"/>
      <c r="DU110" s="959"/>
      <c r="DV110" s="960" t="s">
        <v>450</v>
      </c>
      <c r="DW110" s="960"/>
      <c r="DX110" s="960"/>
      <c r="DY110" s="960"/>
      <c r="DZ110" s="961"/>
    </row>
    <row r="111" spans="1:131" s="233" customFormat="1" ht="26.25" customHeight="1" x14ac:dyDescent="0.2">
      <c r="A111" s="962" t="s">
        <v>451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452</v>
      </c>
      <c r="AB111" s="966"/>
      <c r="AC111" s="966"/>
      <c r="AD111" s="966"/>
      <c r="AE111" s="967"/>
      <c r="AF111" s="968" t="s">
        <v>449</v>
      </c>
      <c r="AG111" s="966"/>
      <c r="AH111" s="966"/>
      <c r="AI111" s="966"/>
      <c r="AJ111" s="967"/>
      <c r="AK111" s="968" t="s">
        <v>450</v>
      </c>
      <c r="AL111" s="966"/>
      <c r="AM111" s="966"/>
      <c r="AN111" s="966"/>
      <c r="AO111" s="967"/>
      <c r="AP111" s="969" t="s">
        <v>399</v>
      </c>
      <c r="AQ111" s="970"/>
      <c r="AR111" s="970"/>
      <c r="AS111" s="970"/>
      <c r="AT111" s="971"/>
      <c r="AU111" s="936"/>
      <c r="AV111" s="937"/>
      <c r="AW111" s="937"/>
      <c r="AX111" s="937"/>
      <c r="AY111" s="937"/>
      <c r="AZ111" s="950" t="s">
        <v>453</v>
      </c>
      <c r="BA111" s="951"/>
      <c r="BB111" s="951"/>
      <c r="BC111" s="951"/>
      <c r="BD111" s="951"/>
      <c r="BE111" s="951"/>
      <c r="BF111" s="951"/>
      <c r="BG111" s="951"/>
      <c r="BH111" s="951"/>
      <c r="BI111" s="951"/>
      <c r="BJ111" s="951"/>
      <c r="BK111" s="951"/>
      <c r="BL111" s="951"/>
      <c r="BM111" s="951"/>
      <c r="BN111" s="951"/>
      <c r="BO111" s="951"/>
      <c r="BP111" s="952"/>
      <c r="BQ111" s="953">
        <v>2715</v>
      </c>
      <c r="BR111" s="954"/>
      <c r="BS111" s="954"/>
      <c r="BT111" s="954"/>
      <c r="BU111" s="954"/>
      <c r="BV111" s="954">
        <v>307</v>
      </c>
      <c r="BW111" s="954"/>
      <c r="BX111" s="954"/>
      <c r="BY111" s="954"/>
      <c r="BZ111" s="954"/>
      <c r="CA111" s="954" t="s">
        <v>454</v>
      </c>
      <c r="CB111" s="954"/>
      <c r="CC111" s="954"/>
      <c r="CD111" s="954"/>
      <c r="CE111" s="954"/>
      <c r="CF111" s="948" t="s">
        <v>455</v>
      </c>
      <c r="CG111" s="949"/>
      <c r="CH111" s="949"/>
      <c r="CI111" s="949"/>
      <c r="CJ111" s="949"/>
      <c r="CK111" s="976"/>
      <c r="CL111" s="977"/>
      <c r="CM111" s="950" t="s">
        <v>456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449</v>
      </c>
      <c r="DH111" s="954"/>
      <c r="DI111" s="954"/>
      <c r="DJ111" s="954"/>
      <c r="DK111" s="954"/>
      <c r="DL111" s="954" t="s">
        <v>457</v>
      </c>
      <c r="DM111" s="954"/>
      <c r="DN111" s="954"/>
      <c r="DO111" s="954"/>
      <c r="DP111" s="954"/>
      <c r="DQ111" s="954" t="s">
        <v>449</v>
      </c>
      <c r="DR111" s="954"/>
      <c r="DS111" s="954"/>
      <c r="DT111" s="954"/>
      <c r="DU111" s="954"/>
      <c r="DV111" s="955" t="s">
        <v>458</v>
      </c>
      <c r="DW111" s="955"/>
      <c r="DX111" s="955"/>
      <c r="DY111" s="955"/>
      <c r="DZ111" s="956"/>
    </row>
    <row r="112" spans="1:131" s="233" customFormat="1" ht="26.25" customHeight="1" x14ac:dyDescent="0.2">
      <c r="A112" s="980" t="s">
        <v>459</v>
      </c>
      <c r="B112" s="981"/>
      <c r="C112" s="951" t="s">
        <v>460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455</v>
      </c>
      <c r="AB112" s="987"/>
      <c r="AC112" s="987"/>
      <c r="AD112" s="987"/>
      <c r="AE112" s="988"/>
      <c r="AF112" s="989" t="s">
        <v>450</v>
      </c>
      <c r="AG112" s="987"/>
      <c r="AH112" s="987"/>
      <c r="AI112" s="987"/>
      <c r="AJ112" s="988"/>
      <c r="AK112" s="989" t="s">
        <v>452</v>
      </c>
      <c r="AL112" s="987"/>
      <c r="AM112" s="987"/>
      <c r="AN112" s="987"/>
      <c r="AO112" s="988"/>
      <c r="AP112" s="990" t="s">
        <v>457</v>
      </c>
      <c r="AQ112" s="991"/>
      <c r="AR112" s="991"/>
      <c r="AS112" s="991"/>
      <c r="AT112" s="992"/>
      <c r="AU112" s="936"/>
      <c r="AV112" s="937"/>
      <c r="AW112" s="937"/>
      <c r="AX112" s="937"/>
      <c r="AY112" s="937"/>
      <c r="AZ112" s="950" t="s">
        <v>461</v>
      </c>
      <c r="BA112" s="951"/>
      <c r="BB112" s="951"/>
      <c r="BC112" s="951"/>
      <c r="BD112" s="951"/>
      <c r="BE112" s="951"/>
      <c r="BF112" s="951"/>
      <c r="BG112" s="951"/>
      <c r="BH112" s="951"/>
      <c r="BI112" s="951"/>
      <c r="BJ112" s="951"/>
      <c r="BK112" s="951"/>
      <c r="BL112" s="951"/>
      <c r="BM112" s="951"/>
      <c r="BN112" s="951"/>
      <c r="BO112" s="951"/>
      <c r="BP112" s="952"/>
      <c r="BQ112" s="953">
        <v>22147829</v>
      </c>
      <c r="BR112" s="954"/>
      <c r="BS112" s="954"/>
      <c r="BT112" s="954"/>
      <c r="BU112" s="954"/>
      <c r="BV112" s="954">
        <v>21268922</v>
      </c>
      <c r="BW112" s="954"/>
      <c r="BX112" s="954"/>
      <c r="BY112" s="954"/>
      <c r="BZ112" s="954"/>
      <c r="CA112" s="954">
        <v>20312347</v>
      </c>
      <c r="CB112" s="954"/>
      <c r="CC112" s="954"/>
      <c r="CD112" s="954"/>
      <c r="CE112" s="954"/>
      <c r="CF112" s="948">
        <v>150.80000000000001</v>
      </c>
      <c r="CG112" s="949"/>
      <c r="CH112" s="949"/>
      <c r="CI112" s="949"/>
      <c r="CJ112" s="949"/>
      <c r="CK112" s="976"/>
      <c r="CL112" s="977"/>
      <c r="CM112" s="950" t="s">
        <v>462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463</v>
      </c>
      <c r="DH112" s="954"/>
      <c r="DI112" s="954"/>
      <c r="DJ112" s="954"/>
      <c r="DK112" s="954"/>
      <c r="DL112" s="954" t="s">
        <v>457</v>
      </c>
      <c r="DM112" s="954"/>
      <c r="DN112" s="954"/>
      <c r="DO112" s="954"/>
      <c r="DP112" s="954"/>
      <c r="DQ112" s="954" t="s">
        <v>422</v>
      </c>
      <c r="DR112" s="954"/>
      <c r="DS112" s="954"/>
      <c r="DT112" s="954"/>
      <c r="DU112" s="954"/>
      <c r="DV112" s="955" t="s">
        <v>452</v>
      </c>
      <c r="DW112" s="955"/>
      <c r="DX112" s="955"/>
      <c r="DY112" s="955"/>
      <c r="DZ112" s="956"/>
    </row>
    <row r="113" spans="1:130" s="233" customFormat="1" ht="26.25" customHeight="1" x14ac:dyDescent="0.2">
      <c r="A113" s="982"/>
      <c r="B113" s="983"/>
      <c r="C113" s="951" t="s">
        <v>464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1886257</v>
      </c>
      <c r="AB113" s="966"/>
      <c r="AC113" s="966"/>
      <c r="AD113" s="966"/>
      <c r="AE113" s="967"/>
      <c r="AF113" s="968">
        <v>1780465</v>
      </c>
      <c r="AG113" s="966"/>
      <c r="AH113" s="966"/>
      <c r="AI113" s="966"/>
      <c r="AJ113" s="967"/>
      <c r="AK113" s="968">
        <v>1700793</v>
      </c>
      <c r="AL113" s="966"/>
      <c r="AM113" s="966"/>
      <c r="AN113" s="966"/>
      <c r="AO113" s="967"/>
      <c r="AP113" s="969">
        <v>12.6</v>
      </c>
      <c r="AQ113" s="970"/>
      <c r="AR113" s="970"/>
      <c r="AS113" s="970"/>
      <c r="AT113" s="971"/>
      <c r="AU113" s="936"/>
      <c r="AV113" s="937"/>
      <c r="AW113" s="937"/>
      <c r="AX113" s="937"/>
      <c r="AY113" s="937"/>
      <c r="AZ113" s="950" t="s">
        <v>465</v>
      </c>
      <c r="BA113" s="951"/>
      <c r="BB113" s="951"/>
      <c r="BC113" s="951"/>
      <c r="BD113" s="951"/>
      <c r="BE113" s="951"/>
      <c r="BF113" s="951"/>
      <c r="BG113" s="951"/>
      <c r="BH113" s="951"/>
      <c r="BI113" s="951"/>
      <c r="BJ113" s="951"/>
      <c r="BK113" s="951"/>
      <c r="BL113" s="951"/>
      <c r="BM113" s="951"/>
      <c r="BN113" s="951"/>
      <c r="BO113" s="951"/>
      <c r="BP113" s="952"/>
      <c r="BQ113" s="953">
        <v>957263</v>
      </c>
      <c r="BR113" s="954"/>
      <c r="BS113" s="954"/>
      <c r="BT113" s="954"/>
      <c r="BU113" s="954"/>
      <c r="BV113" s="954">
        <v>865587</v>
      </c>
      <c r="BW113" s="954"/>
      <c r="BX113" s="954"/>
      <c r="BY113" s="954"/>
      <c r="BZ113" s="954"/>
      <c r="CA113" s="954">
        <v>740756</v>
      </c>
      <c r="CB113" s="954"/>
      <c r="CC113" s="954"/>
      <c r="CD113" s="954"/>
      <c r="CE113" s="954"/>
      <c r="CF113" s="948">
        <v>5.5</v>
      </c>
      <c r="CG113" s="949"/>
      <c r="CH113" s="949"/>
      <c r="CI113" s="949"/>
      <c r="CJ113" s="949"/>
      <c r="CK113" s="976"/>
      <c r="CL113" s="977"/>
      <c r="CM113" s="950" t="s">
        <v>466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455</v>
      </c>
      <c r="DH113" s="987"/>
      <c r="DI113" s="987"/>
      <c r="DJ113" s="987"/>
      <c r="DK113" s="988"/>
      <c r="DL113" s="989" t="s">
        <v>467</v>
      </c>
      <c r="DM113" s="987"/>
      <c r="DN113" s="987"/>
      <c r="DO113" s="987"/>
      <c r="DP113" s="988"/>
      <c r="DQ113" s="989" t="s">
        <v>399</v>
      </c>
      <c r="DR113" s="987"/>
      <c r="DS113" s="987"/>
      <c r="DT113" s="987"/>
      <c r="DU113" s="988"/>
      <c r="DV113" s="990" t="s">
        <v>457</v>
      </c>
      <c r="DW113" s="991"/>
      <c r="DX113" s="991"/>
      <c r="DY113" s="991"/>
      <c r="DZ113" s="992"/>
    </row>
    <row r="114" spans="1:130" s="233" customFormat="1" ht="26.25" customHeight="1" x14ac:dyDescent="0.2">
      <c r="A114" s="982"/>
      <c r="B114" s="983"/>
      <c r="C114" s="951" t="s">
        <v>468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106312</v>
      </c>
      <c r="AB114" s="987"/>
      <c r="AC114" s="987"/>
      <c r="AD114" s="987"/>
      <c r="AE114" s="988"/>
      <c r="AF114" s="989">
        <v>97983</v>
      </c>
      <c r="AG114" s="987"/>
      <c r="AH114" s="987"/>
      <c r="AI114" s="987"/>
      <c r="AJ114" s="988"/>
      <c r="AK114" s="989">
        <v>99374</v>
      </c>
      <c r="AL114" s="987"/>
      <c r="AM114" s="987"/>
      <c r="AN114" s="987"/>
      <c r="AO114" s="988"/>
      <c r="AP114" s="990">
        <v>0.7</v>
      </c>
      <c r="AQ114" s="991"/>
      <c r="AR114" s="991"/>
      <c r="AS114" s="991"/>
      <c r="AT114" s="992"/>
      <c r="AU114" s="936"/>
      <c r="AV114" s="937"/>
      <c r="AW114" s="937"/>
      <c r="AX114" s="937"/>
      <c r="AY114" s="937"/>
      <c r="AZ114" s="950" t="s">
        <v>469</v>
      </c>
      <c r="BA114" s="951"/>
      <c r="BB114" s="951"/>
      <c r="BC114" s="951"/>
      <c r="BD114" s="951"/>
      <c r="BE114" s="951"/>
      <c r="BF114" s="951"/>
      <c r="BG114" s="951"/>
      <c r="BH114" s="951"/>
      <c r="BI114" s="951"/>
      <c r="BJ114" s="951"/>
      <c r="BK114" s="951"/>
      <c r="BL114" s="951"/>
      <c r="BM114" s="951"/>
      <c r="BN114" s="951"/>
      <c r="BO114" s="951"/>
      <c r="BP114" s="952"/>
      <c r="BQ114" s="953">
        <v>4450832</v>
      </c>
      <c r="BR114" s="954"/>
      <c r="BS114" s="954"/>
      <c r="BT114" s="954"/>
      <c r="BU114" s="954"/>
      <c r="BV114" s="954">
        <v>4414372</v>
      </c>
      <c r="BW114" s="954"/>
      <c r="BX114" s="954"/>
      <c r="BY114" s="954"/>
      <c r="BZ114" s="954"/>
      <c r="CA114" s="954">
        <v>4409040</v>
      </c>
      <c r="CB114" s="954"/>
      <c r="CC114" s="954"/>
      <c r="CD114" s="954"/>
      <c r="CE114" s="954"/>
      <c r="CF114" s="948">
        <v>32.700000000000003</v>
      </c>
      <c r="CG114" s="949"/>
      <c r="CH114" s="949"/>
      <c r="CI114" s="949"/>
      <c r="CJ114" s="949"/>
      <c r="CK114" s="976"/>
      <c r="CL114" s="977"/>
      <c r="CM114" s="950" t="s">
        <v>470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449</v>
      </c>
      <c r="DH114" s="987"/>
      <c r="DI114" s="987"/>
      <c r="DJ114" s="987"/>
      <c r="DK114" s="988"/>
      <c r="DL114" s="989" t="s">
        <v>467</v>
      </c>
      <c r="DM114" s="987"/>
      <c r="DN114" s="987"/>
      <c r="DO114" s="987"/>
      <c r="DP114" s="988"/>
      <c r="DQ114" s="989" t="s">
        <v>449</v>
      </c>
      <c r="DR114" s="987"/>
      <c r="DS114" s="987"/>
      <c r="DT114" s="987"/>
      <c r="DU114" s="988"/>
      <c r="DV114" s="990" t="s">
        <v>452</v>
      </c>
      <c r="DW114" s="991"/>
      <c r="DX114" s="991"/>
      <c r="DY114" s="991"/>
      <c r="DZ114" s="992"/>
    </row>
    <row r="115" spans="1:130" s="233" customFormat="1" ht="26.25" customHeight="1" x14ac:dyDescent="0.2">
      <c r="A115" s="982"/>
      <c r="B115" s="983"/>
      <c r="C115" s="951" t="s">
        <v>471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3181</v>
      </c>
      <c r="AB115" s="966"/>
      <c r="AC115" s="966"/>
      <c r="AD115" s="966"/>
      <c r="AE115" s="967"/>
      <c r="AF115" s="968">
        <v>3011</v>
      </c>
      <c r="AG115" s="966"/>
      <c r="AH115" s="966"/>
      <c r="AI115" s="966"/>
      <c r="AJ115" s="967"/>
      <c r="AK115" s="968">
        <v>713</v>
      </c>
      <c r="AL115" s="966"/>
      <c r="AM115" s="966"/>
      <c r="AN115" s="966"/>
      <c r="AO115" s="967"/>
      <c r="AP115" s="969">
        <v>0</v>
      </c>
      <c r="AQ115" s="970"/>
      <c r="AR115" s="970"/>
      <c r="AS115" s="970"/>
      <c r="AT115" s="971"/>
      <c r="AU115" s="936"/>
      <c r="AV115" s="937"/>
      <c r="AW115" s="937"/>
      <c r="AX115" s="937"/>
      <c r="AY115" s="937"/>
      <c r="AZ115" s="950" t="s">
        <v>472</v>
      </c>
      <c r="BA115" s="951"/>
      <c r="BB115" s="951"/>
      <c r="BC115" s="951"/>
      <c r="BD115" s="951"/>
      <c r="BE115" s="951"/>
      <c r="BF115" s="951"/>
      <c r="BG115" s="951"/>
      <c r="BH115" s="951"/>
      <c r="BI115" s="951"/>
      <c r="BJ115" s="951"/>
      <c r="BK115" s="951"/>
      <c r="BL115" s="951"/>
      <c r="BM115" s="951"/>
      <c r="BN115" s="951"/>
      <c r="BO115" s="951"/>
      <c r="BP115" s="952"/>
      <c r="BQ115" s="953">
        <v>132605</v>
      </c>
      <c r="BR115" s="954"/>
      <c r="BS115" s="954"/>
      <c r="BT115" s="954"/>
      <c r="BU115" s="954"/>
      <c r="BV115" s="954">
        <v>5821</v>
      </c>
      <c r="BW115" s="954"/>
      <c r="BX115" s="954"/>
      <c r="BY115" s="954"/>
      <c r="BZ115" s="954"/>
      <c r="CA115" s="954">
        <v>5065</v>
      </c>
      <c r="CB115" s="954"/>
      <c r="CC115" s="954"/>
      <c r="CD115" s="954"/>
      <c r="CE115" s="954"/>
      <c r="CF115" s="948">
        <v>0</v>
      </c>
      <c r="CG115" s="949"/>
      <c r="CH115" s="949"/>
      <c r="CI115" s="949"/>
      <c r="CJ115" s="949"/>
      <c r="CK115" s="976"/>
      <c r="CL115" s="977"/>
      <c r="CM115" s="950" t="s">
        <v>473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399</v>
      </c>
      <c r="DH115" s="987"/>
      <c r="DI115" s="987"/>
      <c r="DJ115" s="987"/>
      <c r="DK115" s="988"/>
      <c r="DL115" s="989" t="s">
        <v>449</v>
      </c>
      <c r="DM115" s="987"/>
      <c r="DN115" s="987"/>
      <c r="DO115" s="987"/>
      <c r="DP115" s="988"/>
      <c r="DQ115" s="989" t="s">
        <v>449</v>
      </c>
      <c r="DR115" s="987"/>
      <c r="DS115" s="987"/>
      <c r="DT115" s="987"/>
      <c r="DU115" s="988"/>
      <c r="DV115" s="990" t="s">
        <v>450</v>
      </c>
      <c r="DW115" s="991"/>
      <c r="DX115" s="991"/>
      <c r="DY115" s="991"/>
      <c r="DZ115" s="992"/>
    </row>
    <row r="116" spans="1:130" s="233" customFormat="1" ht="26.25" customHeight="1" x14ac:dyDescent="0.2">
      <c r="A116" s="984"/>
      <c r="B116" s="985"/>
      <c r="C116" s="993" t="s">
        <v>474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458</v>
      </c>
      <c r="AB116" s="987"/>
      <c r="AC116" s="987"/>
      <c r="AD116" s="987"/>
      <c r="AE116" s="988"/>
      <c r="AF116" s="989" t="s">
        <v>399</v>
      </c>
      <c r="AG116" s="987"/>
      <c r="AH116" s="987"/>
      <c r="AI116" s="987"/>
      <c r="AJ116" s="988"/>
      <c r="AK116" s="989" t="s">
        <v>399</v>
      </c>
      <c r="AL116" s="987"/>
      <c r="AM116" s="987"/>
      <c r="AN116" s="987"/>
      <c r="AO116" s="988"/>
      <c r="AP116" s="990" t="s">
        <v>452</v>
      </c>
      <c r="AQ116" s="991"/>
      <c r="AR116" s="991"/>
      <c r="AS116" s="991"/>
      <c r="AT116" s="992"/>
      <c r="AU116" s="936"/>
      <c r="AV116" s="937"/>
      <c r="AW116" s="937"/>
      <c r="AX116" s="937"/>
      <c r="AY116" s="937"/>
      <c r="AZ116" s="995" t="s">
        <v>475</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449</v>
      </c>
      <c r="BW116" s="954"/>
      <c r="BX116" s="954"/>
      <c r="BY116" s="954"/>
      <c r="BZ116" s="954"/>
      <c r="CA116" s="954" t="s">
        <v>449</v>
      </c>
      <c r="CB116" s="954"/>
      <c r="CC116" s="954"/>
      <c r="CD116" s="954"/>
      <c r="CE116" s="954"/>
      <c r="CF116" s="948" t="s">
        <v>452</v>
      </c>
      <c r="CG116" s="949"/>
      <c r="CH116" s="949"/>
      <c r="CI116" s="949"/>
      <c r="CJ116" s="949"/>
      <c r="CK116" s="976"/>
      <c r="CL116" s="977"/>
      <c r="CM116" s="950" t="s">
        <v>476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2715</v>
      </c>
      <c r="DH116" s="987"/>
      <c r="DI116" s="987"/>
      <c r="DJ116" s="987"/>
      <c r="DK116" s="988"/>
      <c r="DL116" s="989">
        <v>307</v>
      </c>
      <c r="DM116" s="987"/>
      <c r="DN116" s="987"/>
      <c r="DO116" s="987"/>
      <c r="DP116" s="988"/>
      <c r="DQ116" s="989" t="s">
        <v>457</v>
      </c>
      <c r="DR116" s="987"/>
      <c r="DS116" s="987"/>
      <c r="DT116" s="987"/>
      <c r="DU116" s="988"/>
      <c r="DV116" s="990" t="s">
        <v>455</v>
      </c>
      <c r="DW116" s="991"/>
      <c r="DX116" s="991"/>
      <c r="DY116" s="991"/>
      <c r="DZ116" s="992"/>
    </row>
    <row r="117" spans="1:130" s="233" customFormat="1" ht="26.25" customHeight="1" x14ac:dyDescent="0.2">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477</v>
      </c>
      <c r="Z117" s="922"/>
      <c r="AA117" s="1006">
        <v>5942513</v>
      </c>
      <c r="AB117" s="1007"/>
      <c r="AC117" s="1007"/>
      <c r="AD117" s="1007"/>
      <c r="AE117" s="1008"/>
      <c r="AF117" s="1009">
        <v>5749769</v>
      </c>
      <c r="AG117" s="1007"/>
      <c r="AH117" s="1007"/>
      <c r="AI117" s="1007"/>
      <c r="AJ117" s="1008"/>
      <c r="AK117" s="1009">
        <v>5520322</v>
      </c>
      <c r="AL117" s="1007"/>
      <c r="AM117" s="1007"/>
      <c r="AN117" s="1007"/>
      <c r="AO117" s="1008"/>
      <c r="AP117" s="1010"/>
      <c r="AQ117" s="1011"/>
      <c r="AR117" s="1011"/>
      <c r="AS117" s="1011"/>
      <c r="AT117" s="1012"/>
      <c r="AU117" s="936"/>
      <c r="AV117" s="937"/>
      <c r="AW117" s="937"/>
      <c r="AX117" s="937"/>
      <c r="AY117" s="937"/>
      <c r="AZ117" s="1002" t="s">
        <v>478</v>
      </c>
      <c r="BA117" s="1003"/>
      <c r="BB117" s="1003"/>
      <c r="BC117" s="1003"/>
      <c r="BD117" s="1003"/>
      <c r="BE117" s="1003"/>
      <c r="BF117" s="1003"/>
      <c r="BG117" s="1003"/>
      <c r="BH117" s="1003"/>
      <c r="BI117" s="1003"/>
      <c r="BJ117" s="1003"/>
      <c r="BK117" s="1003"/>
      <c r="BL117" s="1003"/>
      <c r="BM117" s="1003"/>
      <c r="BN117" s="1003"/>
      <c r="BO117" s="1003"/>
      <c r="BP117" s="1004"/>
      <c r="BQ117" s="953" t="s">
        <v>479</v>
      </c>
      <c r="BR117" s="954"/>
      <c r="BS117" s="954"/>
      <c r="BT117" s="954"/>
      <c r="BU117" s="954"/>
      <c r="BV117" s="954" t="s">
        <v>449</v>
      </c>
      <c r="BW117" s="954"/>
      <c r="BX117" s="954"/>
      <c r="BY117" s="954"/>
      <c r="BZ117" s="954"/>
      <c r="CA117" s="954" t="s">
        <v>454</v>
      </c>
      <c r="CB117" s="954"/>
      <c r="CC117" s="954"/>
      <c r="CD117" s="954"/>
      <c r="CE117" s="954"/>
      <c r="CF117" s="948" t="s">
        <v>452</v>
      </c>
      <c r="CG117" s="949"/>
      <c r="CH117" s="949"/>
      <c r="CI117" s="949"/>
      <c r="CJ117" s="949"/>
      <c r="CK117" s="976"/>
      <c r="CL117" s="977"/>
      <c r="CM117" s="950" t="s">
        <v>480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458</v>
      </c>
      <c r="DH117" s="987"/>
      <c r="DI117" s="987"/>
      <c r="DJ117" s="987"/>
      <c r="DK117" s="988"/>
      <c r="DL117" s="989" t="s">
        <v>399</v>
      </c>
      <c r="DM117" s="987"/>
      <c r="DN117" s="987"/>
      <c r="DO117" s="987"/>
      <c r="DP117" s="988"/>
      <c r="DQ117" s="989" t="s">
        <v>450</v>
      </c>
      <c r="DR117" s="987"/>
      <c r="DS117" s="987"/>
      <c r="DT117" s="987"/>
      <c r="DU117" s="988"/>
      <c r="DV117" s="990" t="s">
        <v>450</v>
      </c>
      <c r="DW117" s="991"/>
      <c r="DX117" s="991"/>
      <c r="DY117" s="991"/>
      <c r="DZ117" s="992"/>
    </row>
    <row r="118" spans="1:130" s="233" customFormat="1" ht="26.25" customHeight="1" x14ac:dyDescent="0.2">
      <c r="A118" s="940" t="s">
        <v>444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441</v>
      </c>
      <c r="AB118" s="921"/>
      <c r="AC118" s="921"/>
      <c r="AD118" s="921"/>
      <c r="AE118" s="922"/>
      <c r="AF118" s="920" t="s">
        <v>442</v>
      </c>
      <c r="AG118" s="921"/>
      <c r="AH118" s="921"/>
      <c r="AI118" s="921"/>
      <c r="AJ118" s="922"/>
      <c r="AK118" s="920" t="s">
        <v>311</v>
      </c>
      <c r="AL118" s="921"/>
      <c r="AM118" s="921"/>
      <c r="AN118" s="921"/>
      <c r="AO118" s="922"/>
      <c r="AP118" s="998" t="s">
        <v>443</v>
      </c>
      <c r="AQ118" s="999"/>
      <c r="AR118" s="999"/>
      <c r="AS118" s="999"/>
      <c r="AT118" s="1000"/>
      <c r="AU118" s="936"/>
      <c r="AV118" s="937"/>
      <c r="AW118" s="937"/>
      <c r="AX118" s="937"/>
      <c r="AY118" s="937"/>
      <c r="AZ118" s="1001" t="s">
        <v>481</v>
      </c>
      <c r="BA118" s="993"/>
      <c r="BB118" s="993"/>
      <c r="BC118" s="993"/>
      <c r="BD118" s="993"/>
      <c r="BE118" s="993"/>
      <c r="BF118" s="993"/>
      <c r="BG118" s="993"/>
      <c r="BH118" s="993"/>
      <c r="BI118" s="993"/>
      <c r="BJ118" s="993"/>
      <c r="BK118" s="993"/>
      <c r="BL118" s="993"/>
      <c r="BM118" s="993"/>
      <c r="BN118" s="993"/>
      <c r="BO118" s="993"/>
      <c r="BP118" s="994"/>
      <c r="BQ118" s="1027" t="s">
        <v>455</v>
      </c>
      <c r="BR118" s="1028"/>
      <c r="BS118" s="1028"/>
      <c r="BT118" s="1028"/>
      <c r="BU118" s="1028"/>
      <c r="BV118" s="1028" t="s">
        <v>449</v>
      </c>
      <c r="BW118" s="1028"/>
      <c r="BX118" s="1028"/>
      <c r="BY118" s="1028"/>
      <c r="BZ118" s="1028"/>
      <c r="CA118" s="1028" t="s">
        <v>467</v>
      </c>
      <c r="CB118" s="1028"/>
      <c r="CC118" s="1028"/>
      <c r="CD118" s="1028"/>
      <c r="CE118" s="1028"/>
      <c r="CF118" s="948" t="s">
        <v>399</v>
      </c>
      <c r="CG118" s="949"/>
      <c r="CH118" s="949"/>
      <c r="CI118" s="949"/>
      <c r="CJ118" s="949"/>
      <c r="CK118" s="976"/>
      <c r="CL118" s="977"/>
      <c r="CM118" s="950" t="s">
        <v>482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457</v>
      </c>
      <c r="DH118" s="987"/>
      <c r="DI118" s="987"/>
      <c r="DJ118" s="987"/>
      <c r="DK118" s="988"/>
      <c r="DL118" s="989" t="s">
        <v>449</v>
      </c>
      <c r="DM118" s="987"/>
      <c r="DN118" s="987"/>
      <c r="DO118" s="987"/>
      <c r="DP118" s="988"/>
      <c r="DQ118" s="989" t="s">
        <v>457</v>
      </c>
      <c r="DR118" s="987"/>
      <c r="DS118" s="987"/>
      <c r="DT118" s="987"/>
      <c r="DU118" s="988"/>
      <c r="DV118" s="990" t="s">
        <v>449</v>
      </c>
      <c r="DW118" s="991"/>
      <c r="DX118" s="991"/>
      <c r="DY118" s="991"/>
      <c r="DZ118" s="992"/>
    </row>
    <row r="119" spans="1:130" s="233" customFormat="1" ht="26.25" customHeight="1" x14ac:dyDescent="0.2">
      <c r="A119" s="1085" t="s">
        <v>447</v>
      </c>
      <c r="B119" s="975"/>
      <c r="C119" s="957" t="s">
        <v>448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457</v>
      </c>
      <c r="AB119" s="928"/>
      <c r="AC119" s="928"/>
      <c r="AD119" s="928"/>
      <c r="AE119" s="929"/>
      <c r="AF119" s="930" t="s">
        <v>399</v>
      </c>
      <c r="AG119" s="928"/>
      <c r="AH119" s="928"/>
      <c r="AI119" s="928"/>
      <c r="AJ119" s="929"/>
      <c r="AK119" s="930" t="s">
        <v>399</v>
      </c>
      <c r="AL119" s="928"/>
      <c r="AM119" s="928"/>
      <c r="AN119" s="928"/>
      <c r="AO119" s="929"/>
      <c r="AP119" s="931" t="s">
        <v>399</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483</v>
      </c>
      <c r="BP119" s="1033"/>
      <c r="BQ119" s="1027">
        <v>63935966</v>
      </c>
      <c r="BR119" s="1028"/>
      <c r="BS119" s="1028"/>
      <c r="BT119" s="1028"/>
      <c r="BU119" s="1028"/>
      <c r="BV119" s="1028">
        <v>64279567</v>
      </c>
      <c r="BW119" s="1028"/>
      <c r="BX119" s="1028"/>
      <c r="BY119" s="1028"/>
      <c r="BZ119" s="1028"/>
      <c r="CA119" s="1028">
        <v>62989108</v>
      </c>
      <c r="CB119" s="1028"/>
      <c r="CC119" s="1028"/>
      <c r="CD119" s="1028"/>
      <c r="CE119" s="1028"/>
      <c r="CF119" s="1029"/>
      <c r="CG119" s="1030"/>
      <c r="CH119" s="1030"/>
      <c r="CI119" s="1030"/>
      <c r="CJ119" s="1031"/>
      <c r="CK119" s="978"/>
      <c r="CL119" s="979"/>
      <c r="CM119" s="1001" t="s">
        <v>484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449</v>
      </c>
      <c r="DH119" s="1014"/>
      <c r="DI119" s="1014"/>
      <c r="DJ119" s="1014"/>
      <c r="DK119" s="1015"/>
      <c r="DL119" s="1013" t="s">
        <v>449</v>
      </c>
      <c r="DM119" s="1014"/>
      <c r="DN119" s="1014"/>
      <c r="DO119" s="1014"/>
      <c r="DP119" s="1015"/>
      <c r="DQ119" s="1013" t="s">
        <v>452</v>
      </c>
      <c r="DR119" s="1014"/>
      <c r="DS119" s="1014"/>
      <c r="DT119" s="1014"/>
      <c r="DU119" s="1015"/>
      <c r="DV119" s="1016" t="s">
        <v>452</v>
      </c>
      <c r="DW119" s="1017"/>
      <c r="DX119" s="1017"/>
      <c r="DY119" s="1017"/>
      <c r="DZ119" s="1018"/>
    </row>
    <row r="120" spans="1:130" s="233" customFormat="1" ht="26.25" customHeight="1" x14ac:dyDescent="0.2">
      <c r="A120" s="1086"/>
      <c r="B120" s="977"/>
      <c r="C120" s="950" t="s">
        <v>456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458</v>
      </c>
      <c r="AB120" s="987"/>
      <c r="AC120" s="987"/>
      <c r="AD120" s="987"/>
      <c r="AE120" s="988"/>
      <c r="AF120" s="989" t="s">
        <v>454</v>
      </c>
      <c r="AG120" s="987"/>
      <c r="AH120" s="987"/>
      <c r="AI120" s="987"/>
      <c r="AJ120" s="988"/>
      <c r="AK120" s="989" t="s">
        <v>399</v>
      </c>
      <c r="AL120" s="987"/>
      <c r="AM120" s="987"/>
      <c r="AN120" s="987"/>
      <c r="AO120" s="988"/>
      <c r="AP120" s="990" t="s">
        <v>449</v>
      </c>
      <c r="AQ120" s="991"/>
      <c r="AR120" s="991"/>
      <c r="AS120" s="991"/>
      <c r="AT120" s="992"/>
      <c r="AU120" s="1019" t="s">
        <v>485</v>
      </c>
      <c r="AV120" s="1020"/>
      <c r="AW120" s="1020"/>
      <c r="AX120" s="1020"/>
      <c r="AY120" s="1021"/>
      <c r="AZ120" s="957" t="s">
        <v>486</v>
      </c>
      <c r="BA120" s="925"/>
      <c r="BB120" s="925"/>
      <c r="BC120" s="925"/>
      <c r="BD120" s="925"/>
      <c r="BE120" s="925"/>
      <c r="BF120" s="925"/>
      <c r="BG120" s="925"/>
      <c r="BH120" s="925"/>
      <c r="BI120" s="925"/>
      <c r="BJ120" s="925"/>
      <c r="BK120" s="925"/>
      <c r="BL120" s="925"/>
      <c r="BM120" s="925"/>
      <c r="BN120" s="925"/>
      <c r="BO120" s="925"/>
      <c r="BP120" s="926"/>
      <c r="BQ120" s="958">
        <v>7372569</v>
      </c>
      <c r="BR120" s="959"/>
      <c r="BS120" s="959"/>
      <c r="BT120" s="959"/>
      <c r="BU120" s="959"/>
      <c r="BV120" s="959">
        <v>7259298</v>
      </c>
      <c r="BW120" s="959"/>
      <c r="BX120" s="959"/>
      <c r="BY120" s="959"/>
      <c r="BZ120" s="959"/>
      <c r="CA120" s="959">
        <v>7813116</v>
      </c>
      <c r="CB120" s="959"/>
      <c r="CC120" s="959"/>
      <c r="CD120" s="959"/>
      <c r="CE120" s="959"/>
      <c r="CF120" s="972">
        <v>58</v>
      </c>
      <c r="CG120" s="973"/>
      <c r="CH120" s="973"/>
      <c r="CI120" s="973"/>
      <c r="CJ120" s="973"/>
      <c r="CK120" s="1034" t="s">
        <v>487</v>
      </c>
      <c r="CL120" s="1035"/>
      <c r="CM120" s="1035"/>
      <c r="CN120" s="1035"/>
      <c r="CO120" s="1036"/>
      <c r="CP120" s="1042" t="s">
        <v>488</v>
      </c>
      <c r="CQ120" s="1043"/>
      <c r="CR120" s="1043"/>
      <c r="CS120" s="1043"/>
      <c r="CT120" s="1043"/>
      <c r="CU120" s="1043"/>
      <c r="CV120" s="1043"/>
      <c r="CW120" s="1043"/>
      <c r="CX120" s="1043"/>
      <c r="CY120" s="1043"/>
      <c r="CZ120" s="1043"/>
      <c r="DA120" s="1043"/>
      <c r="DB120" s="1043"/>
      <c r="DC120" s="1043"/>
      <c r="DD120" s="1043"/>
      <c r="DE120" s="1043"/>
      <c r="DF120" s="1044"/>
      <c r="DG120" s="958">
        <v>6425237</v>
      </c>
      <c r="DH120" s="959"/>
      <c r="DI120" s="959"/>
      <c r="DJ120" s="959"/>
      <c r="DK120" s="959"/>
      <c r="DL120" s="959">
        <v>6141071</v>
      </c>
      <c r="DM120" s="959"/>
      <c r="DN120" s="959"/>
      <c r="DO120" s="959"/>
      <c r="DP120" s="959"/>
      <c r="DQ120" s="959">
        <v>5881338</v>
      </c>
      <c r="DR120" s="959"/>
      <c r="DS120" s="959"/>
      <c r="DT120" s="959"/>
      <c r="DU120" s="959"/>
      <c r="DV120" s="960">
        <v>43.7</v>
      </c>
      <c r="DW120" s="960"/>
      <c r="DX120" s="960"/>
      <c r="DY120" s="960"/>
      <c r="DZ120" s="961"/>
    </row>
    <row r="121" spans="1:130" s="233" customFormat="1" ht="26.25" customHeight="1" x14ac:dyDescent="0.2">
      <c r="A121" s="1086"/>
      <c r="B121" s="977"/>
      <c r="C121" s="1002" t="s">
        <v>489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452</v>
      </c>
      <c r="AB121" s="987"/>
      <c r="AC121" s="987"/>
      <c r="AD121" s="987"/>
      <c r="AE121" s="988"/>
      <c r="AF121" s="989" t="s">
        <v>399</v>
      </c>
      <c r="AG121" s="987"/>
      <c r="AH121" s="987"/>
      <c r="AI121" s="987"/>
      <c r="AJ121" s="988"/>
      <c r="AK121" s="989" t="s">
        <v>454</v>
      </c>
      <c r="AL121" s="987"/>
      <c r="AM121" s="987"/>
      <c r="AN121" s="987"/>
      <c r="AO121" s="988"/>
      <c r="AP121" s="990" t="s">
        <v>458</v>
      </c>
      <c r="AQ121" s="991"/>
      <c r="AR121" s="991"/>
      <c r="AS121" s="991"/>
      <c r="AT121" s="992"/>
      <c r="AU121" s="1022"/>
      <c r="AV121" s="1023"/>
      <c r="AW121" s="1023"/>
      <c r="AX121" s="1023"/>
      <c r="AY121" s="1024"/>
      <c r="AZ121" s="950" t="s">
        <v>490</v>
      </c>
      <c r="BA121" s="951"/>
      <c r="BB121" s="951"/>
      <c r="BC121" s="951"/>
      <c r="BD121" s="951"/>
      <c r="BE121" s="951"/>
      <c r="BF121" s="951"/>
      <c r="BG121" s="951"/>
      <c r="BH121" s="951"/>
      <c r="BI121" s="951"/>
      <c r="BJ121" s="951"/>
      <c r="BK121" s="951"/>
      <c r="BL121" s="951"/>
      <c r="BM121" s="951"/>
      <c r="BN121" s="951"/>
      <c r="BO121" s="951"/>
      <c r="BP121" s="952"/>
      <c r="BQ121" s="953">
        <v>308829</v>
      </c>
      <c r="BR121" s="954"/>
      <c r="BS121" s="954"/>
      <c r="BT121" s="954"/>
      <c r="BU121" s="954"/>
      <c r="BV121" s="954">
        <v>356058</v>
      </c>
      <c r="BW121" s="954"/>
      <c r="BX121" s="954"/>
      <c r="BY121" s="954"/>
      <c r="BZ121" s="954"/>
      <c r="CA121" s="954">
        <v>317164</v>
      </c>
      <c r="CB121" s="954"/>
      <c r="CC121" s="954"/>
      <c r="CD121" s="954"/>
      <c r="CE121" s="954"/>
      <c r="CF121" s="948">
        <v>2.4</v>
      </c>
      <c r="CG121" s="949"/>
      <c r="CH121" s="949"/>
      <c r="CI121" s="949"/>
      <c r="CJ121" s="949"/>
      <c r="CK121" s="1037"/>
      <c r="CL121" s="1038"/>
      <c r="CM121" s="1038"/>
      <c r="CN121" s="1038"/>
      <c r="CO121" s="1039"/>
      <c r="CP121" s="1047" t="s">
        <v>491</v>
      </c>
      <c r="CQ121" s="1048"/>
      <c r="CR121" s="1048"/>
      <c r="CS121" s="1048"/>
      <c r="CT121" s="1048"/>
      <c r="CU121" s="1048"/>
      <c r="CV121" s="1048"/>
      <c r="CW121" s="1048"/>
      <c r="CX121" s="1048"/>
      <c r="CY121" s="1048"/>
      <c r="CZ121" s="1048"/>
      <c r="DA121" s="1048"/>
      <c r="DB121" s="1048"/>
      <c r="DC121" s="1048"/>
      <c r="DD121" s="1048"/>
      <c r="DE121" s="1048"/>
      <c r="DF121" s="1049"/>
      <c r="DG121" s="953" t="s">
        <v>467</v>
      </c>
      <c r="DH121" s="954"/>
      <c r="DI121" s="954"/>
      <c r="DJ121" s="954"/>
      <c r="DK121" s="954"/>
      <c r="DL121" s="954">
        <v>5976853</v>
      </c>
      <c r="DM121" s="954"/>
      <c r="DN121" s="954"/>
      <c r="DO121" s="954"/>
      <c r="DP121" s="954"/>
      <c r="DQ121" s="954">
        <v>5779147</v>
      </c>
      <c r="DR121" s="954"/>
      <c r="DS121" s="954"/>
      <c r="DT121" s="954"/>
      <c r="DU121" s="954"/>
      <c r="DV121" s="955">
        <v>42.9</v>
      </c>
      <c r="DW121" s="955"/>
      <c r="DX121" s="955"/>
      <c r="DY121" s="955"/>
      <c r="DZ121" s="956"/>
    </row>
    <row r="122" spans="1:130" s="233" customFormat="1" ht="26.25" customHeight="1" x14ac:dyDescent="0.2">
      <c r="A122" s="1086"/>
      <c r="B122" s="977"/>
      <c r="C122" s="950" t="s">
        <v>470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399</v>
      </c>
      <c r="AB122" s="987"/>
      <c r="AC122" s="987"/>
      <c r="AD122" s="987"/>
      <c r="AE122" s="988"/>
      <c r="AF122" s="989" t="s">
        <v>454</v>
      </c>
      <c r="AG122" s="987"/>
      <c r="AH122" s="987"/>
      <c r="AI122" s="987"/>
      <c r="AJ122" s="988"/>
      <c r="AK122" s="989" t="s">
        <v>449</v>
      </c>
      <c r="AL122" s="987"/>
      <c r="AM122" s="987"/>
      <c r="AN122" s="987"/>
      <c r="AO122" s="988"/>
      <c r="AP122" s="990" t="s">
        <v>399</v>
      </c>
      <c r="AQ122" s="991"/>
      <c r="AR122" s="991"/>
      <c r="AS122" s="991"/>
      <c r="AT122" s="992"/>
      <c r="AU122" s="1022"/>
      <c r="AV122" s="1023"/>
      <c r="AW122" s="1023"/>
      <c r="AX122" s="1023"/>
      <c r="AY122" s="1024"/>
      <c r="AZ122" s="1001" t="s">
        <v>492</v>
      </c>
      <c r="BA122" s="993"/>
      <c r="BB122" s="993"/>
      <c r="BC122" s="993"/>
      <c r="BD122" s="993"/>
      <c r="BE122" s="993"/>
      <c r="BF122" s="993"/>
      <c r="BG122" s="993"/>
      <c r="BH122" s="993"/>
      <c r="BI122" s="993"/>
      <c r="BJ122" s="993"/>
      <c r="BK122" s="993"/>
      <c r="BL122" s="993"/>
      <c r="BM122" s="993"/>
      <c r="BN122" s="993"/>
      <c r="BO122" s="993"/>
      <c r="BP122" s="994"/>
      <c r="BQ122" s="1027">
        <v>42798818</v>
      </c>
      <c r="BR122" s="1028"/>
      <c r="BS122" s="1028"/>
      <c r="BT122" s="1028"/>
      <c r="BU122" s="1028"/>
      <c r="BV122" s="1028">
        <v>42840833</v>
      </c>
      <c r="BW122" s="1028"/>
      <c r="BX122" s="1028"/>
      <c r="BY122" s="1028"/>
      <c r="BZ122" s="1028"/>
      <c r="CA122" s="1028">
        <v>41643721</v>
      </c>
      <c r="CB122" s="1028"/>
      <c r="CC122" s="1028"/>
      <c r="CD122" s="1028"/>
      <c r="CE122" s="1028"/>
      <c r="CF122" s="1045">
        <v>309.10000000000002</v>
      </c>
      <c r="CG122" s="1046"/>
      <c r="CH122" s="1046"/>
      <c r="CI122" s="1046"/>
      <c r="CJ122" s="1046"/>
      <c r="CK122" s="1037"/>
      <c r="CL122" s="1038"/>
      <c r="CM122" s="1038"/>
      <c r="CN122" s="1038"/>
      <c r="CO122" s="1039"/>
      <c r="CP122" s="1047" t="s">
        <v>493</v>
      </c>
      <c r="CQ122" s="1048"/>
      <c r="CR122" s="1048"/>
      <c r="CS122" s="1048"/>
      <c r="CT122" s="1048"/>
      <c r="CU122" s="1048"/>
      <c r="CV122" s="1048"/>
      <c r="CW122" s="1048"/>
      <c r="CX122" s="1048"/>
      <c r="CY122" s="1048"/>
      <c r="CZ122" s="1048"/>
      <c r="DA122" s="1048"/>
      <c r="DB122" s="1048"/>
      <c r="DC122" s="1048"/>
      <c r="DD122" s="1048"/>
      <c r="DE122" s="1048"/>
      <c r="DF122" s="1049"/>
      <c r="DG122" s="953">
        <v>12018882</v>
      </c>
      <c r="DH122" s="954"/>
      <c r="DI122" s="954"/>
      <c r="DJ122" s="954"/>
      <c r="DK122" s="954"/>
      <c r="DL122" s="954">
        <v>5641196</v>
      </c>
      <c r="DM122" s="954"/>
      <c r="DN122" s="954"/>
      <c r="DO122" s="954"/>
      <c r="DP122" s="954"/>
      <c r="DQ122" s="954">
        <v>5427911</v>
      </c>
      <c r="DR122" s="954"/>
      <c r="DS122" s="954"/>
      <c r="DT122" s="954"/>
      <c r="DU122" s="954"/>
      <c r="DV122" s="955">
        <v>40.299999999999997</v>
      </c>
      <c r="DW122" s="955"/>
      <c r="DX122" s="955"/>
      <c r="DY122" s="955"/>
      <c r="DZ122" s="956"/>
    </row>
    <row r="123" spans="1:130" s="233" customFormat="1" ht="26.25" customHeight="1" x14ac:dyDescent="0.2">
      <c r="A123" s="1086"/>
      <c r="B123" s="977"/>
      <c r="C123" s="950" t="s">
        <v>476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2496</v>
      </c>
      <c r="AB123" s="987"/>
      <c r="AC123" s="987"/>
      <c r="AD123" s="987"/>
      <c r="AE123" s="988"/>
      <c r="AF123" s="989">
        <v>2475</v>
      </c>
      <c r="AG123" s="987"/>
      <c r="AH123" s="987"/>
      <c r="AI123" s="987"/>
      <c r="AJ123" s="988"/>
      <c r="AK123" s="989">
        <v>312</v>
      </c>
      <c r="AL123" s="987"/>
      <c r="AM123" s="987"/>
      <c r="AN123" s="987"/>
      <c r="AO123" s="988"/>
      <c r="AP123" s="990">
        <v>0</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494</v>
      </c>
      <c r="BP123" s="1033"/>
      <c r="BQ123" s="1092">
        <v>50480216</v>
      </c>
      <c r="BR123" s="1059"/>
      <c r="BS123" s="1059"/>
      <c r="BT123" s="1059"/>
      <c r="BU123" s="1059"/>
      <c r="BV123" s="1059">
        <v>50456189</v>
      </c>
      <c r="BW123" s="1059"/>
      <c r="BX123" s="1059"/>
      <c r="BY123" s="1059"/>
      <c r="BZ123" s="1059"/>
      <c r="CA123" s="1059">
        <v>49774001</v>
      </c>
      <c r="CB123" s="1059"/>
      <c r="CC123" s="1059"/>
      <c r="CD123" s="1059"/>
      <c r="CE123" s="1059"/>
      <c r="CF123" s="1029"/>
      <c r="CG123" s="1030"/>
      <c r="CH123" s="1030"/>
      <c r="CI123" s="1030"/>
      <c r="CJ123" s="1031"/>
      <c r="CK123" s="1037"/>
      <c r="CL123" s="1038"/>
      <c r="CM123" s="1038"/>
      <c r="CN123" s="1038"/>
      <c r="CO123" s="1039"/>
      <c r="CP123" s="1047" t="s">
        <v>495</v>
      </c>
      <c r="CQ123" s="1048"/>
      <c r="CR123" s="1048"/>
      <c r="CS123" s="1048"/>
      <c r="CT123" s="1048"/>
      <c r="CU123" s="1048"/>
      <c r="CV123" s="1048"/>
      <c r="CW123" s="1048"/>
      <c r="CX123" s="1048"/>
      <c r="CY123" s="1048"/>
      <c r="CZ123" s="1048"/>
      <c r="DA123" s="1048"/>
      <c r="DB123" s="1048"/>
      <c r="DC123" s="1048"/>
      <c r="DD123" s="1048"/>
      <c r="DE123" s="1048"/>
      <c r="DF123" s="1049"/>
      <c r="DG123" s="986">
        <v>3703710</v>
      </c>
      <c r="DH123" s="987"/>
      <c r="DI123" s="987"/>
      <c r="DJ123" s="987"/>
      <c r="DK123" s="988"/>
      <c r="DL123" s="989">
        <v>3509802</v>
      </c>
      <c r="DM123" s="987"/>
      <c r="DN123" s="987"/>
      <c r="DO123" s="987"/>
      <c r="DP123" s="988"/>
      <c r="DQ123" s="989">
        <v>3223951</v>
      </c>
      <c r="DR123" s="987"/>
      <c r="DS123" s="987"/>
      <c r="DT123" s="987"/>
      <c r="DU123" s="988"/>
      <c r="DV123" s="990">
        <v>23.9</v>
      </c>
      <c r="DW123" s="991"/>
      <c r="DX123" s="991"/>
      <c r="DY123" s="991"/>
      <c r="DZ123" s="992"/>
    </row>
    <row r="124" spans="1:130" s="233" customFormat="1" ht="26.25" customHeight="1" thickBot="1" x14ac:dyDescent="0.25">
      <c r="A124" s="1086"/>
      <c r="B124" s="977"/>
      <c r="C124" s="950" t="s">
        <v>480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449</v>
      </c>
      <c r="AB124" s="987"/>
      <c r="AC124" s="987"/>
      <c r="AD124" s="987"/>
      <c r="AE124" s="988"/>
      <c r="AF124" s="989" t="s">
        <v>455</v>
      </c>
      <c r="AG124" s="987"/>
      <c r="AH124" s="987"/>
      <c r="AI124" s="987"/>
      <c r="AJ124" s="988"/>
      <c r="AK124" s="989" t="s">
        <v>449</v>
      </c>
      <c r="AL124" s="987"/>
      <c r="AM124" s="987"/>
      <c r="AN124" s="987"/>
      <c r="AO124" s="988"/>
      <c r="AP124" s="990" t="s">
        <v>454</v>
      </c>
      <c r="AQ124" s="991"/>
      <c r="AR124" s="991"/>
      <c r="AS124" s="991"/>
      <c r="AT124" s="992"/>
      <c r="AU124" s="1088" t="s">
        <v>496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107.2</v>
      </c>
      <c r="BR124" s="1055"/>
      <c r="BS124" s="1055"/>
      <c r="BT124" s="1055"/>
      <c r="BU124" s="1055"/>
      <c r="BV124" s="1055">
        <v>106.3</v>
      </c>
      <c r="BW124" s="1055"/>
      <c r="BX124" s="1055"/>
      <c r="BY124" s="1055"/>
      <c r="BZ124" s="1055"/>
      <c r="CA124" s="1055">
        <v>98</v>
      </c>
      <c r="CB124" s="1055"/>
      <c r="CC124" s="1055"/>
      <c r="CD124" s="1055"/>
      <c r="CE124" s="1055"/>
      <c r="CF124" s="1056"/>
      <c r="CG124" s="1057"/>
      <c r="CH124" s="1057"/>
      <c r="CI124" s="1057"/>
      <c r="CJ124" s="1058"/>
      <c r="CK124" s="1040"/>
      <c r="CL124" s="1040"/>
      <c r="CM124" s="1040"/>
      <c r="CN124" s="1040"/>
      <c r="CO124" s="1041"/>
      <c r="CP124" s="1047" t="s">
        <v>497</v>
      </c>
      <c r="CQ124" s="1048"/>
      <c r="CR124" s="1048"/>
      <c r="CS124" s="1048"/>
      <c r="CT124" s="1048"/>
      <c r="CU124" s="1048"/>
      <c r="CV124" s="1048"/>
      <c r="CW124" s="1048"/>
      <c r="CX124" s="1048"/>
      <c r="CY124" s="1048"/>
      <c r="CZ124" s="1048"/>
      <c r="DA124" s="1048"/>
      <c r="DB124" s="1048"/>
      <c r="DC124" s="1048"/>
      <c r="DD124" s="1048"/>
      <c r="DE124" s="1048"/>
      <c r="DF124" s="1049"/>
      <c r="DG124" s="1032" t="s">
        <v>455</v>
      </c>
      <c r="DH124" s="1014"/>
      <c r="DI124" s="1014"/>
      <c r="DJ124" s="1014"/>
      <c r="DK124" s="1015"/>
      <c r="DL124" s="1013" t="s">
        <v>467</v>
      </c>
      <c r="DM124" s="1014"/>
      <c r="DN124" s="1014"/>
      <c r="DO124" s="1014"/>
      <c r="DP124" s="1015"/>
      <c r="DQ124" s="1013" t="s">
        <v>467</v>
      </c>
      <c r="DR124" s="1014"/>
      <c r="DS124" s="1014"/>
      <c r="DT124" s="1014"/>
      <c r="DU124" s="1015"/>
      <c r="DV124" s="1016" t="s">
        <v>455</v>
      </c>
      <c r="DW124" s="1017"/>
      <c r="DX124" s="1017"/>
      <c r="DY124" s="1017"/>
      <c r="DZ124" s="1018"/>
    </row>
    <row r="125" spans="1:130" s="233" customFormat="1" ht="26.25" customHeight="1" x14ac:dyDescent="0.2">
      <c r="A125" s="1086"/>
      <c r="B125" s="977"/>
      <c r="C125" s="950" t="s">
        <v>482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467</v>
      </c>
      <c r="AB125" s="987"/>
      <c r="AC125" s="987"/>
      <c r="AD125" s="987"/>
      <c r="AE125" s="988"/>
      <c r="AF125" s="989" t="s">
        <v>467</v>
      </c>
      <c r="AG125" s="987"/>
      <c r="AH125" s="987"/>
      <c r="AI125" s="987"/>
      <c r="AJ125" s="988"/>
      <c r="AK125" s="989" t="s">
        <v>467</v>
      </c>
      <c r="AL125" s="987"/>
      <c r="AM125" s="987"/>
      <c r="AN125" s="987"/>
      <c r="AO125" s="988"/>
      <c r="AP125" s="990" t="s">
        <v>455</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498</v>
      </c>
      <c r="CL125" s="1035"/>
      <c r="CM125" s="1035"/>
      <c r="CN125" s="1035"/>
      <c r="CO125" s="1036"/>
      <c r="CP125" s="957" t="s">
        <v>499</v>
      </c>
      <c r="CQ125" s="925"/>
      <c r="CR125" s="925"/>
      <c r="CS125" s="925"/>
      <c r="CT125" s="925"/>
      <c r="CU125" s="925"/>
      <c r="CV125" s="925"/>
      <c r="CW125" s="925"/>
      <c r="CX125" s="925"/>
      <c r="CY125" s="925"/>
      <c r="CZ125" s="925"/>
      <c r="DA125" s="925"/>
      <c r="DB125" s="925"/>
      <c r="DC125" s="925"/>
      <c r="DD125" s="925"/>
      <c r="DE125" s="925"/>
      <c r="DF125" s="926"/>
      <c r="DG125" s="958" t="s">
        <v>467</v>
      </c>
      <c r="DH125" s="959"/>
      <c r="DI125" s="959"/>
      <c r="DJ125" s="959"/>
      <c r="DK125" s="959"/>
      <c r="DL125" s="959" t="s">
        <v>467</v>
      </c>
      <c r="DM125" s="959"/>
      <c r="DN125" s="959"/>
      <c r="DO125" s="959"/>
      <c r="DP125" s="959"/>
      <c r="DQ125" s="959" t="s">
        <v>467</v>
      </c>
      <c r="DR125" s="959"/>
      <c r="DS125" s="959"/>
      <c r="DT125" s="959"/>
      <c r="DU125" s="959"/>
      <c r="DV125" s="960" t="s">
        <v>455</v>
      </c>
      <c r="DW125" s="960"/>
      <c r="DX125" s="960"/>
      <c r="DY125" s="960"/>
      <c r="DZ125" s="961"/>
    </row>
    <row r="126" spans="1:130" s="233" customFormat="1" ht="26.25" customHeight="1" thickBot="1" x14ac:dyDescent="0.25">
      <c r="A126" s="1086"/>
      <c r="B126" s="977"/>
      <c r="C126" s="950" t="s">
        <v>484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467</v>
      </c>
      <c r="AB126" s="987"/>
      <c r="AC126" s="987"/>
      <c r="AD126" s="987"/>
      <c r="AE126" s="988"/>
      <c r="AF126" s="989" t="s">
        <v>458</v>
      </c>
      <c r="AG126" s="987"/>
      <c r="AH126" s="987"/>
      <c r="AI126" s="987"/>
      <c r="AJ126" s="988"/>
      <c r="AK126" s="989" t="s">
        <v>467</v>
      </c>
      <c r="AL126" s="987"/>
      <c r="AM126" s="987"/>
      <c r="AN126" s="987"/>
      <c r="AO126" s="988"/>
      <c r="AP126" s="990" t="s">
        <v>467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500</v>
      </c>
      <c r="CQ126" s="951"/>
      <c r="CR126" s="951"/>
      <c r="CS126" s="951"/>
      <c r="CT126" s="951"/>
      <c r="CU126" s="951"/>
      <c r="CV126" s="951"/>
      <c r="CW126" s="951"/>
      <c r="CX126" s="951"/>
      <c r="CY126" s="951"/>
      <c r="CZ126" s="951"/>
      <c r="DA126" s="951"/>
      <c r="DB126" s="951"/>
      <c r="DC126" s="951"/>
      <c r="DD126" s="951"/>
      <c r="DE126" s="951"/>
      <c r="DF126" s="952"/>
      <c r="DG126" s="953">
        <v>126049</v>
      </c>
      <c r="DH126" s="954"/>
      <c r="DI126" s="954"/>
      <c r="DJ126" s="954"/>
      <c r="DK126" s="954"/>
      <c r="DL126" s="954" t="s">
        <v>467</v>
      </c>
      <c r="DM126" s="954"/>
      <c r="DN126" s="954"/>
      <c r="DO126" s="954"/>
      <c r="DP126" s="954"/>
      <c r="DQ126" s="954" t="s">
        <v>467</v>
      </c>
      <c r="DR126" s="954"/>
      <c r="DS126" s="954"/>
      <c r="DT126" s="954"/>
      <c r="DU126" s="954"/>
      <c r="DV126" s="955" t="s">
        <v>467</v>
      </c>
      <c r="DW126" s="955"/>
      <c r="DX126" s="955"/>
      <c r="DY126" s="955"/>
      <c r="DZ126" s="956"/>
    </row>
    <row r="127" spans="1:130" s="233" customFormat="1" ht="26.25" customHeight="1" x14ac:dyDescent="0.2">
      <c r="A127" s="1087"/>
      <c r="B127" s="979"/>
      <c r="C127" s="1001" t="s">
        <v>501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685</v>
      </c>
      <c r="AB127" s="987"/>
      <c r="AC127" s="987"/>
      <c r="AD127" s="987"/>
      <c r="AE127" s="988"/>
      <c r="AF127" s="989">
        <v>536</v>
      </c>
      <c r="AG127" s="987"/>
      <c r="AH127" s="987"/>
      <c r="AI127" s="987"/>
      <c r="AJ127" s="988"/>
      <c r="AK127" s="989">
        <v>401</v>
      </c>
      <c r="AL127" s="987"/>
      <c r="AM127" s="987"/>
      <c r="AN127" s="987"/>
      <c r="AO127" s="988"/>
      <c r="AP127" s="990">
        <v>0</v>
      </c>
      <c r="AQ127" s="991"/>
      <c r="AR127" s="991"/>
      <c r="AS127" s="991"/>
      <c r="AT127" s="992"/>
      <c r="AU127" s="235"/>
      <c r="AV127" s="235"/>
      <c r="AW127" s="235"/>
      <c r="AX127" s="1060" t="s">
        <v>502</v>
      </c>
      <c r="AY127" s="1061"/>
      <c r="AZ127" s="1061"/>
      <c r="BA127" s="1061"/>
      <c r="BB127" s="1061"/>
      <c r="BC127" s="1061"/>
      <c r="BD127" s="1061"/>
      <c r="BE127" s="1062"/>
      <c r="BF127" s="1063" t="s">
        <v>503</v>
      </c>
      <c r="BG127" s="1061"/>
      <c r="BH127" s="1061"/>
      <c r="BI127" s="1061"/>
      <c r="BJ127" s="1061"/>
      <c r="BK127" s="1061"/>
      <c r="BL127" s="1062"/>
      <c r="BM127" s="1063" t="s">
        <v>504</v>
      </c>
      <c r="BN127" s="1061"/>
      <c r="BO127" s="1061"/>
      <c r="BP127" s="1061"/>
      <c r="BQ127" s="1061"/>
      <c r="BR127" s="1061"/>
      <c r="BS127" s="1062"/>
      <c r="BT127" s="1063" t="s">
        <v>505</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506</v>
      </c>
      <c r="CQ127" s="951"/>
      <c r="CR127" s="951"/>
      <c r="CS127" s="951"/>
      <c r="CT127" s="951"/>
      <c r="CU127" s="951"/>
      <c r="CV127" s="951"/>
      <c r="CW127" s="951"/>
      <c r="CX127" s="951"/>
      <c r="CY127" s="951"/>
      <c r="CZ127" s="951"/>
      <c r="DA127" s="951"/>
      <c r="DB127" s="951"/>
      <c r="DC127" s="951"/>
      <c r="DD127" s="951"/>
      <c r="DE127" s="951"/>
      <c r="DF127" s="952"/>
      <c r="DG127" s="953" t="s">
        <v>467</v>
      </c>
      <c r="DH127" s="954"/>
      <c r="DI127" s="954"/>
      <c r="DJ127" s="954"/>
      <c r="DK127" s="954"/>
      <c r="DL127" s="954" t="s">
        <v>467</v>
      </c>
      <c r="DM127" s="954"/>
      <c r="DN127" s="954"/>
      <c r="DO127" s="954"/>
      <c r="DP127" s="954"/>
      <c r="DQ127" s="954" t="s">
        <v>467</v>
      </c>
      <c r="DR127" s="954"/>
      <c r="DS127" s="954"/>
      <c r="DT127" s="954"/>
      <c r="DU127" s="954"/>
      <c r="DV127" s="955" t="s">
        <v>467</v>
      </c>
      <c r="DW127" s="955"/>
      <c r="DX127" s="955"/>
      <c r="DY127" s="955"/>
      <c r="DZ127" s="956"/>
    </row>
    <row r="128" spans="1:130" s="233" customFormat="1" ht="26.25" customHeight="1" thickBot="1" x14ac:dyDescent="0.25">
      <c r="A128" s="1070" t="s">
        <v>507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508</v>
      </c>
      <c r="X128" s="1072"/>
      <c r="Y128" s="1072"/>
      <c r="Z128" s="1073"/>
      <c r="AA128" s="1074">
        <v>44848</v>
      </c>
      <c r="AB128" s="1075"/>
      <c r="AC128" s="1075"/>
      <c r="AD128" s="1075"/>
      <c r="AE128" s="1076"/>
      <c r="AF128" s="1077">
        <v>38895</v>
      </c>
      <c r="AG128" s="1075"/>
      <c r="AH128" s="1075"/>
      <c r="AI128" s="1075"/>
      <c r="AJ128" s="1076"/>
      <c r="AK128" s="1077">
        <v>36470</v>
      </c>
      <c r="AL128" s="1075"/>
      <c r="AM128" s="1075"/>
      <c r="AN128" s="1075"/>
      <c r="AO128" s="1076"/>
      <c r="AP128" s="1078"/>
      <c r="AQ128" s="1079"/>
      <c r="AR128" s="1079"/>
      <c r="AS128" s="1079"/>
      <c r="AT128" s="1080"/>
      <c r="AU128" s="235"/>
      <c r="AV128" s="235"/>
      <c r="AW128" s="235"/>
      <c r="AX128" s="924" t="s">
        <v>509</v>
      </c>
      <c r="AY128" s="925"/>
      <c r="AZ128" s="925"/>
      <c r="BA128" s="925"/>
      <c r="BB128" s="925"/>
      <c r="BC128" s="925"/>
      <c r="BD128" s="925"/>
      <c r="BE128" s="926"/>
      <c r="BF128" s="1081" t="s">
        <v>463</v>
      </c>
      <c r="BG128" s="1082"/>
      <c r="BH128" s="1082"/>
      <c r="BI128" s="1082"/>
      <c r="BJ128" s="1082"/>
      <c r="BK128" s="1082"/>
      <c r="BL128" s="1083"/>
      <c r="BM128" s="1081">
        <v>12.62</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510</v>
      </c>
      <c r="CQ128" s="754"/>
      <c r="CR128" s="754"/>
      <c r="CS128" s="754"/>
      <c r="CT128" s="754"/>
      <c r="CU128" s="754"/>
      <c r="CV128" s="754"/>
      <c r="CW128" s="754"/>
      <c r="CX128" s="754"/>
      <c r="CY128" s="754"/>
      <c r="CZ128" s="754"/>
      <c r="DA128" s="754"/>
      <c r="DB128" s="754"/>
      <c r="DC128" s="754"/>
      <c r="DD128" s="754"/>
      <c r="DE128" s="754"/>
      <c r="DF128" s="1065"/>
      <c r="DG128" s="1066">
        <v>6556</v>
      </c>
      <c r="DH128" s="1067"/>
      <c r="DI128" s="1067"/>
      <c r="DJ128" s="1067"/>
      <c r="DK128" s="1067"/>
      <c r="DL128" s="1067">
        <v>5821</v>
      </c>
      <c r="DM128" s="1067"/>
      <c r="DN128" s="1067"/>
      <c r="DO128" s="1067"/>
      <c r="DP128" s="1067"/>
      <c r="DQ128" s="1067">
        <v>5065</v>
      </c>
      <c r="DR128" s="1067"/>
      <c r="DS128" s="1067"/>
      <c r="DT128" s="1067"/>
      <c r="DU128" s="1067"/>
      <c r="DV128" s="1068">
        <v>0</v>
      </c>
      <c r="DW128" s="1068"/>
      <c r="DX128" s="1068"/>
      <c r="DY128" s="1068"/>
      <c r="DZ128" s="1069"/>
    </row>
    <row r="129" spans="1:131" s="233"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511</v>
      </c>
      <c r="X129" s="1099"/>
      <c r="Y129" s="1099"/>
      <c r="Z129" s="1100"/>
      <c r="AA129" s="986">
        <v>16973594</v>
      </c>
      <c r="AB129" s="987"/>
      <c r="AC129" s="987"/>
      <c r="AD129" s="987"/>
      <c r="AE129" s="988"/>
      <c r="AF129" s="989">
        <v>17245077</v>
      </c>
      <c r="AG129" s="987"/>
      <c r="AH129" s="987"/>
      <c r="AI129" s="987"/>
      <c r="AJ129" s="988"/>
      <c r="AK129" s="989">
        <v>17537568</v>
      </c>
      <c r="AL129" s="987"/>
      <c r="AM129" s="987"/>
      <c r="AN129" s="987"/>
      <c r="AO129" s="988"/>
      <c r="AP129" s="1101"/>
      <c r="AQ129" s="1102"/>
      <c r="AR129" s="1102"/>
      <c r="AS129" s="1102"/>
      <c r="AT129" s="1103"/>
      <c r="AU129" s="236"/>
      <c r="AV129" s="236"/>
      <c r="AW129" s="236"/>
      <c r="AX129" s="1093" t="s">
        <v>512</v>
      </c>
      <c r="AY129" s="951"/>
      <c r="AZ129" s="951"/>
      <c r="BA129" s="951"/>
      <c r="BB129" s="951"/>
      <c r="BC129" s="951"/>
      <c r="BD129" s="951"/>
      <c r="BE129" s="952"/>
      <c r="BF129" s="1094" t="s">
        <v>513</v>
      </c>
      <c r="BG129" s="1095"/>
      <c r="BH129" s="1095"/>
      <c r="BI129" s="1095"/>
      <c r="BJ129" s="1095"/>
      <c r="BK129" s="1095"/>
      <c r="BL129" s="1096"/>
      <c r="BM129" s="1094">
        <v>17.62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515</v>
      </c>
      <c r="X130" s="1099"/>
      <c r="Y130" s="1099"/>
      <c r="Z130" s="1100"/>
      <c r="AA130" s="986">
        <v>4428393</v>
      </c>
      <c r="AB130" s="987"/>
      <c r="AC130" s="987"/>
      <c r="AD130" s="987"/>
      <c r="AE130" s="988"/>
      <c r="AF130" s="989">
        <v>4246509</v>
      </c>
      <c r="AG130" s="987"/>
      <c r="AH130" s="987"/>
      <c r="AI130" s="987"/>
      <c r="AJ130" s="988"/>
      <c r="AK130" s="989">
        <v>4063912</v>
      </c>
      <c r="AL130" s="987"/>
      <c r="AM130" s="987"/>
      <c r="AN130" s="987"/>
      <c r="AO130" s="988"/>
      <c r="AP130" s="1101"/>
      <c r="AQ130" s="1102"/>
      <c r="AR130" s="1102"/>
      <c r="AS130" s="1102"/>
      <c r="AT130" s="1103"/>
      <c r="AU130" s="236"/>
      <c r="AV130" s="236"/>
      <c r="AW130" s="236"/>
      <c r="AX130" s="1093" t="s">
        <v>516</v>
      </c>
      <c r="AY130" s="951"/>
      <c r="AZ130" s="951"/>
      <c r="BA130" s="951"/>
      <c r="BB130" s="951"/>
      <c r="BC130" s="951"/>
      <c r="BD130" s="951"/>
      <c r="BE130" s="952"/>
      <c r="BF130" s="1129">
        <v>11.1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517</v>
      </c>
      <c r="X131" s="1136"/>
      <c r="Y131" s="1136"/>
      <c r="Z131" s="1137"/>
      <c r="AA131" s="1032">
        <v>12545201</v>
      </c>
      <c r="AB131" s="1014"/>
      <c r="AC131" s="1014"/>
      <c r="AD131" s="1014"/>
      <c r="AE131" s="1015"/>
      <c r="AF131" s="1013">
        <v>12998568</v>
      </c>
      <c r="AG131" s="1014"/>
      <c r="AH131" s="1014"/>
      <c r="AI131" s="1014"/>
      <c r="AJ131" s="1015"/>
      <c r="AK131" s="1013">
        <v>13473656</v>
      </c>
      <c r="AL131" s="1014"/>
      <c r="AM131" s="1014"/>
      <c r="AN131" s="1014"/>
      <c r="AO131" s="1015"/>
      <c r="AP131" s="1138"/>
      <c r="AQ131" s="1139"/>
      <c r="AR131" s="1139"/>
      <c r="AS131" s="1139"/>
      <c r="AT131" s="1140"/>
      <c r="AU131" s="236"/>
      <c r="AV131" s="236"/>
      <c r="AW131" s="236"/>
      <c r="AX131" s="1111" t="s">
        <v>518</v>
      </c>
      <c r="AY131" s="754"/>
      <c r="AZ131" s="754"/>
      <c r="BA131" s="754"/>
      <c r="BB131" s="754"/>
      <c r="BC131" s="754"/>
      <c r="BD131" s="754"/>
      <c r="BE131" s="1065"/>
      <c r="BF131" s="1112">
        <v>98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519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520</v>
      </c>
      <c r="W132" s="1122"/>
      <c r="X132" s="1122"/>
      <c r="Y132" s="1122"/>
      <c r="Z132" s="1123"/>
      <c r="AA132" s="1124">
        <v>11.7118251</v>
      </c>
      <c r="AB132" s="1125"/>
      <c r="AC132" s="1125"/>
      <c r="AD132" s="1125"/>
      <c r="AE132" s="1126"/>
      <c r="AF132" s="1127">
        <v>11.265587099999999</v>
      </c>
      <c r="AG132" s="1125"/>
      <c r="AH132" s="1125"/>
      <c r="AI132" s="1125"/>
      <c r="AJ132" s="1126"/>
      <c r="AK132" s="1127">
        <v>10.538639249999999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521</v>
      </c>
      <c r="W133" s="1105"/>
      <c r="X133" s="1105"/>
      <c r="Y133" s="1105"/>
      <c r="Z133" s="1106"/>
      <c r="AA133" s="1107">
        <v>11.1</v>
      </c>
      <c r="AB133" s="1108"/>
      <c r="AC133" s="1108"/>
      <c r="AD133" s="1108"/>
      <c r="AE133" s="1109"/>
      <c r="AF133" s="1107">
        <v>11.3</v>
      </c>
      <c r="AG133" s="1108"/>
      <c r="AH133" s="1108"/>
      <c r="AI133" s="1108"/>
      <c r="AJ133" s="1109"/>
      <c r="AK133" s="1107">
        <v>11.1</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0enQbTmC4edFHK7mJ8GxBxfk6/jmDoynV6C96OGO31PLcsvo6bdUJLdW++jgfP72RGuuIqWXWhazzF48TbGyg==" saltValue="A0RNFHEW+dKeL25lksud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522</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NuLAO+zkFkG+zqtnn0h/jI5HdQq2hOEW8d5jlpWZCzHGWKW0b6gmjYRkx2SsBZi5Usdcl7AzCpTRaD2zMjxsA==" saltValue="RehC6vKZuROAp+xzdr0sm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525</v>
      </c>
      <c r="AP7" s="275"/>
      <c r="AQ7" s="276" t="s">
        <v>526</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527</v>
      </c>
      <c r="AQ8" s="282" t="s">
        <v>528</v>
      </c>
      <c r="AR8" s="283" t="s">
        <v>529</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530</v>
      </c>
      <c r="AL9" s="1145"/>
      <c r="AM9" s="1145"/>
      <c r="AN9" s="1146"/>
      <c r="AO9" s="284">
        <v>4481287</v>
      </c>
      <c r="AP9" s="284">
        <v>123204</v>
      </c>
      <c r="AQ9" s="285">
        <v>104625</v>
      </c>
      <c r="AR9" s="286">
        <v>17.8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531</v>
      </c>
      <c r="AL10" s="1145"/>
      <c r="AM10" s="1145"/>
      <c r="AN10" s="1146"/>
      <c r="AO10" s="287">
        <v>736087</v>
      </c>
      <c r="AP10" s="287">
        <v>20237</v>
      </c>
      <c r="AQ10" s="288">
        <v>9752</v>
      </c>
      <c r="AR10" s="289">
        <v>107.5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532</v>
      </c>
      <c r="AL11" s="1145"/>
      <c r="AM11" s="1145"/>
      <c r="AN11" s="1146"/>
      <c r="AO11" s="287" t="s">
        <v>533</v>
      </c>
      <c r="AP11" s="287" t="s">
        <v>533</v>
      </c>
      <c r="AQ11" s="288">
        <v>1608</v>
      </c>
      <c r="AR11" s="289" t="s">
        <v>533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534</v>
      </c>
      <c r="AL12" s="1145"/>
      <c r="AM12" s="1145"/>
      <c r="AN12" s="1146"/>
      <c r="AO12" s="287" t="s">
        <v>533</v>
      </c>
      <c r="AP12" s="287" t="s">
        <v>533</v>
      </c>
      <c r="AQ12" s="288">
        <v>4</v>
      </c>
      <c r="AR12" s="289" t="s">
        <v>533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535</v>
      </c>
      <c r="AL13" s="1145"/>
      <c r="AM13" s="1145"/>
      <c r="AN13" s="1146"/>
      <c r="AO13" s="287">
        <v>64133</v>
      </c>
      <c r="AP13" s="287">
        <v>1763</v>
      </c>
      <c r="AQ13" s="288">
        <v>4175</v>
      </c>
      <c r="AR13" s="289">
        <v>-57.8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536</v>
      </c>
      <c r="AL14" s="1145"/>
      <c r="AM14" s="1145"/>
      <c r="AN14" s="1146"/>
      <c r="AO14" s="287">
        <v>61117</v>
      </c>
      <c r="AP14" s="287">
        <v>1680</v>
      </c>
      <c r="AQ14" s="288">
        <v>2340</v>
      </c>
      <c r="AR14" s="289">
        <v>-28.2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537</v>
      </c>
      <c r="AL15" s="1148"/>
      <c r="AM15" s="1148"/>
      <c r="AN15" s="1149"/>
      <c r="AO15" s="287">
        <v>-372395</v>
      </c>
      <c r="AP15" s="287">
        <v>-10238</v>
      </c>
      <c r="AQ15" s="288">
        <v>-8060</v>
      </c>
      <c r="AR15" s="289">
        <v>27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4970229</v>
      </c>
      <c r="AP16" s="287">
        <v>136646</v>
      </c>
      <c r="AQ16" s="288">
        <v>114444</v>
      </c>
      <c r="AR16" s="289">
        <v>19.399999999999999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538</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539</v>
      </c>
      <c r="AP20" s="296" t="s">
        <v>540</v>
      </c>
      <c r="AQ20" s="297" t="s">
        <v>541</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542</v>
      </c>
      <c r="AL21" s="1151"/>
      <c r="AM21" s="1151"/>
      <c r="AN21" s="1152"/>
      <c r="AO21" s="300">
        <v>11.74</v>
      </c>
      <c r="AP21" s="301">
        <v>10.6</v>
      </c>
      <c r="AQ21" s="302">
        <v>1.1399999999999999</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543</v>
      </c>
      <c r="AL22" s="1151"/>
      <c r="AM22" s="1151"/>
      <c r="AN22" s="1152"/>
      <c r="AO22" s="305">
        <v>99.2</v>
      </c>
      <c r="AP22" s="306">
        <v>97.5</v>
      </c>
      <c r="AQ22" s="307">
        <v>1.7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545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525</v>
      </c>
      <c r="AP30" s="275"/>
      <c r="AQ30" s="276" t="s">
        <v>526</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527</v>
      </c>
      <c r="AQ31" s="282" t="s">
        <v>528</v>
      </c>
      <c r="AR31" s="283" t="s">
        <v>529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547</v>
      </c>
      <c r="AL32" s="1159"/>
      <c r="AM32" s="1159"/>
      <c r="AN32" s="1160"/>
      <c r="AO32" s="315">
        <v>3719442</v>
      </c>
      <c r="AP32" s="315">
        <v>102258</v>
      </c>
      <c r="AQ32" s="316">
        <v>72468</v>
      </c>
      <c r="AR32" s="317">
        <v>41.1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548</v>
      </c>
      <c r="AL33" s="1159"/>
      <c r="AM33" s="1159"/>
      <c r="AN33" s="1160"/>
      <c r="AO33" s="315" t="s">
        <v>533</v>
      </c>
      <c r="AP33" s="315" t="s">
        <v>533</v>
      </c>
      <c r="AQ33" s="316" t="s">
        <v>533</v>
      </c>
      <c r="AR33" s="317" t="s">
        <v>533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549</v>
      </c>
      <c r="AL34" s="1159"/>
      <c r="AM34" s="1159"/>
      <c r="AN34" s="1160"/>
      <c r="AO34" s="315" t="s">
        <v>533</v>
      </c>
      <c r="AP34" s="315" t="s">
        <v>533</v>
      </c>
      <c r="AQ34" s="316">
        <v>1</v>
      </c>
      <c r="AR34" s="317" t="s">
        <v>533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550</v>
      </c>
      <c r="AL35" s="1159"/>
      <c r="AM35" s="1159"/>
      <c r="AN35" s="1160"/>
      <c r="AO35" s="315">
        <v>1700793</v>
      </c>
      <c r="AP35" s="315">
        <v>46760</v>
      </c>
      <c r="AQ35" s="316">
        <v>17710</v>
      </c>
      <c r="AR35" s="317">
        <v>164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551</v>
      </c>
      <c r="AL36" s="1159"/>
      <c r="AM36" s="1159"/>
      <c r="AN36" s="1160"/>
      <c r="AO36" s="315">
        <v>99374</v>
      </c>
      <c r="AP36" s="315">
        <v>2732</v>
      </c>
      <c r="AQ36" s="316">
        <v>2475</v>
      </c>
      <c r="AR36" s="317">
        <v>10.4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552</v>
      </c>
      <c r="AL37" s="1159"/>
      <c r="AM37" s="1159"/>
      <c r="AN37" s="1160"/>
      <c r="AO37" s="315">
        <v>713</v>
      </c>
      <c r="AP37" s="315">
        <v>20</v>
      </c>
      <c r="AQ37" s="316">
        <v>637</v>
      </c>
      <c r="AR37" s="317">
        <v>-96.9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553</v>
      </c>
      <c r="AL38" s="1162"/>
      <c r="AM38" s="1162"/>
      <c r="AN38" s="1163"/>
      <c r="AO38" s="318" t="s">
        <v>533</v>
      </c>
      <c r="AP38" s="318" t="s">
        <v>533</v>
      </c>
      <c r="AQ38" s="319">
        <v>2</v>
      </c>
      <c r="AR38" s="307" t="s">
        <v>533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554</v>
      </c>
      <c r="AL39" s="1162"/>
      <c r="AM39" s="1162"/>
      <c r="AN39" s="1163"/>
      <c r="AO39" s="315">
        <v>-36470</v>
      </c>
      <c r="AP39" s="315">
        <v>-1003</v>
      </c>
      <c r="AQ39" s="316">
        <v>-3769</v>
      </c>
      <c r="AR39" s="317">
        <v>-73.400000000000006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555</v>
      </c>
      <c r="AL40" s="1159"/>
      <c r="AM40" s="1159"/>
      <c r="AN40" s="1160"/>
      <c r="AO40" s="315">
        <v>-4063912</v>
      </c>
      <c r="AP40" s="315">
        <v>-111729</v>
      </c>
      <c r="AQ40" s="316">
        <v>-62733</v>
      </c>
      <c r="AR40" s="317">
        <v>78.099999999999994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303</v>
      </c>
      <c r="AL41" s="1165"/>
      <c r="AM41" s="1165"/>
      <c r="AN41" s="1166"/>
      <c r="AO41" s="315">
        <v>1419940</v>
      </c>
      <c r="AP41" s="315">
        <v>39038</v>
      </c>
      <c r="AQ41" s="316">
        <v>26792</v>
      </c>
      <c r="AR41" s="317">
        <v>45.7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556</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525</v>
      </c>
      <c r="AN49" s="1155" t="s">
        <v>559</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560</v>
      </c>
      <c r="AO50" s="332" t="s">
        <v>561</v>
      </c>
      <c r="AP50" s="333" t="s">
        <v>562</v>
      </c>
      <c r="AQ50" s="334" t="s">
        <v>563</v>
      </c>
      <c r="AR50" s="335" t="s">
        <v>564</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565</v>
      </c>
      <c r="AL51" s="328"/>
      <c r="AM51" s="336">
        <v>4421788</v>
      </c>
      <c r="AN51" s="337">
        <v>112703</v>
      </c>
      <c r="AO51" s="338">
        <v>50.7</v>
      </c>
      <c r="AP51" s="339">
        <v>88968</v>
      </c>
      <c r="AQ51" s="340">
        <v>6.8</v>
      </c>
      <c r="AR51" s="341">
        <v>43.9</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566</v>
      </c>
      <c r="AM52" s="344">
        <v>1524752</v>
      </c>
      <c r="AN52" s="345">
        <v>38863</v>
      </c>
      <c r="AO52" s="346">
        <v>-14.9</v>
      </c>
      <c r="AP52" s="347">
        <v>45482</v>
      </c>
      <c r="AQ52" s="348">
        <v>5.5</v>
      </c>
      <c r="AR52" s="349">
        <v>-20.399999999999999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567</v>
      </c>
      <c r="AL53" s="328"/>
      <c r="AM53" s="336">
        <v>4696285</v>
      </c>
      <c r="AN53" s="337">
        <v>122048</v>
      </c>
      <c r="AO53" s="338">
        <v>8.3000000000000007</v>
      </c>
      <c r="AP53" s="339">
        <v>85173</v>
      </c>
      <c r="AQ53" s="340">
        <v>-4.3</v>
      </c>
      <c r="AR53" s="341">
        <v>12.6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566</v>
      </c>
      <c r="AM54" s="344">
        <v>2868787</v>
      </c>
      <c r="AN54" s="345">
        <v>74555</v>
      </c>
      <c r="AO54" s="346">
        <v>91.8</v>
      </c>
      <c r="AP54" s="347">
        <v>43913</v>
      </c>
      <c r="AQ54" s="348">
        <v>-3.4</v>
      </c>
      <c r="AR54" s="349">
        <v>95.2</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568</v>
      </c>
      <c r="AL55" s="328"/>
      <c r="AM55" s="336">
        <v>6137379</v>
      </c>
      <c r="AN55" s="337">
        <v>162709</v>
      </c>
      <c r="AO55" s="338">
        <v>33.299999999999997</v>
      </c>
      <c r="AP55" s="339">
        <v>94081</v>
      </c>
      <c r="AQ55" s="340">
        <v>10.5</v>
      </c>
      <c r="AR55" s="341">
        <v>22.8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566</v>
      </c>
      <c r="AM56" s="344">
        <v>3686092</v>
      </c>
      <c r="AN56" s="345">
        <v>97722</v>
      </c>
      <c r="AO56" s="346">
        <v>31.1</v>
      </c>
      <c r="AP56" s="347">
        <v>48949</v>
      </c>
      <c r="AQ56" s="348">
        <v>11.5</v>
      </c>
      <c r="AR56" s="349">
        <v>19.600000000000001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569</v>
      </c>
      <c r="AL57" s="328"/>
      <c r="AM57" s="336">
        <v>4529762</v>
      </c>
      <c r="AN57" s="337">
        <v>122089</v>
      </c>
      <c r="AO57" s="338">
        <v>-25</v>
      </c>
      <c r="AP57" s="339">
        <v>92632</v>
      </c>
      <c r="AQ57" s="340">
        <v>-1.5</v>
      </c>
      <c r="AR57" s="341">
        <v>-23.5</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566</v>
      </c>
      <c r="AM58" s="344">
        <v>3342331</v>
      </c>
      <c r="AN58" s="345">
        <v>90085</v>
      </c>
      <c r="AO58" s="346">
        <v>-7.8</v>
      </c>
      <c r="AP58" s="347">
        <v>47978</v>
      </c>
      <c r="AQ58" s="348">
        <v>-2</v>
      </c>
      <c r="AR58" s="349">
        <v>-5.8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570</v>
      </c>
      <c r="AL59" s="328"/>
      <c r="AM59" s="336">
        <v>3326848</v>
      </c>
      <c r="AN59" s="337">
        <v>91465</v>
      </c>
      <c r="AO59" s="338">
        <v>-25.1</v>
      </c>
      <c r="AP59" s="339">
        <v>96469</v>
      </c>
      <c r="AQ59" s="340">
        <v>4.0999999999999996</v>
      </c>
      <c r="AR59" s="341">
        <v>-29.2</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566</v>
      </c>
      <c r="AM60" s="344">
        <v>1212957</v>
      </c>
      <c r="AN60" s="345">
        <v>33348</v>
      </c>
      <c r="AO60" s="346">
        <v>-63</v>
      </c>
      <c r="AP60" s="347">
        <v>49775</v>
      </c>
      <c r="AQ60" s="348">
        <v>3.7</v>
      </c>
      <c r="AR60" s="349">
        <v>-66.7</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571</v>
      </c>
      <c r="AL61" s="350"/>
      <c r="AM61" s="351">
        <v>4622412</v>
      </c>
      <c r="AN61" s="352">
        <v>122203</v>
      </c>
      <c r="AO61" s="353">
        <v>8.4</v>
      </c>
      <c r="AP61" s="354">
        <v>91465</v>
      </c>
      <c r="AQ61" s="355">
        <v>3.1</v>
      </c>
      <c r="AR61" s="341">
        <v>5.3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566</v>
      </c>
      <c r="AM62" s="344">
        <v>2526984</v>
      </c>
      <c r="AN62" s="345">
        <v>66915</v>
      </c>
      <c r="AO62" s="346">
        <v>7.4</v>
      </c>
      <c r="AP62" s="347">
        <v>47219</v>
      </c>
      <c r="AQ62" s="348">
        <v>3.1</v>
      </c>
      <c r="AR62" s="349">
        <v>4.3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C5jJL2fqoH/xnokPLZPicE8jPDMMY6quKQ9x3xF8b4StHH7qm6J0dpbgyQ8G4hBFurgP9mUINTa8e5CdbTeu5w==" saltValue="u6lRo4vkOA9Zbi2rH67l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573</v>
      </c>
    </row>
    <row r="120" spans="125:125" ht="13.5" hidden="1" customHeight="1" x14ac:dyDescent="0.2"/>
    <row r="121" spans="125:125" ht="13.5" hidden="1" customHeight="1" x14ac:dyDescent="0.2">
      <c r="DU121" s="262"/>
    </row>
  </sheetData>
  <sheetProtection algorithmName="SHA-512" hashValue="lRe3lhzEZ4Qei9NyUAWWblZXAZmHau90PYFkfn24DvKYDdt5bccnEAmB/v5z/T32e1W/7tXciAG/wyYqL/Tomw==" saltValue="WZeoAnKruoscx7v2bEP/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574</v>
      </c>
    </row>
  </sheetData>
  <sheetProtection algorithmName="SHA-512" hashValue="iNhh3Kje18fMditELXnX6aKnPj2u3TGBhQb0SE4sFkRWftu8fi7e23IsOigBGSEh1yLxXo2nxM0sjUHxilkyCA==" saltValue="hzrJos3P+Ay64XiE99GS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575</v>
      </c>
      <c r="G46" s="8" t="s">
        <v>576</v>
      </c>
      <c r="H46" s="8" t="s">
        <v>577</v>
      </c>
      <c r="I46" s="8" t="s">
        <v>578</v>
      </c>
      <c r="J46" s="9" t="s">
        <v>579</v>
      </c>
    </row>
    <row r="47" spans="2:10" ht="57.75" customHeight="1" x14ac:dyDescent="0.2">
      <c r="B47" s="10"/>
      <c r="C47" s="1167" t="s">
        <v>3</v>
      </c>
      <c r="D47" s="1167"/>
      <c r="E47" s="1168"/>
      <c r="F47" s="11">
        <v>8.0500000000000007</v>
      </c>
      <c r="G47" s="12">
        <v>8.24</v>
      </c>
      <c r="H47" s="12">
        <v>8.48</v>
      </c>
      <c r="I47" s="12">
        <v>8.35</v>
      </c>
      <c r="J47" s="13">
        <v>8.2100000000000009</v>
      </c>
    </row>
    <row r="48" spans="2:10" ht="57.75" customHeight="1" x14ac:dyDescent="0.2">
      <c r="B48" s="14"/>
      <c r="C48" s="1169" t="s">
        <v>4</v>
      </c>
      <c r="D48" s="1169"/>
      <c r="E48" s="1170"/>
      <c r="F48" s="15">
        <v>2.11</v>
      </c>
      <c r="G48" s="16">
        <v>1.74</v>
      </c>
      <c r="H48" s="16">
        <v>2</v>
      </c>
      <c r="I48" s="16">
        <v>2.08</v>
      </c>
      <c r="J48" s="17">
        <v>2.59</v>
      </c>
    </row>
    <row r="49" spans="2:10" ht="57.75" customHeight="1" thickBot="1" x14ac:dyDescent="0.25">
      <c r="B49" s="18"/>
      <c r="C49" s="1171" t="s">
        <v>5</v>
      </c>
      <c r="D49" s="1171"/>
      <c r="E49" s="1172"/>
      <c r="F49" s="19">
        <v>0.62</v>
      </c>
      <c r="G49" s="20" t="s">
        <v>580</v>
      </c>
      <c r="H49" s="20">
        <v>0.27</v>
      </c>
      <c r="I49" s="20">
        <v>0.12</v>
      </c>
      <c r="J49" s="21">
        <v>0.54</v>
      </c>
    </row>
    <row r="50" spans="2:10" ht="13" x14ac:dyDescent="0.2"/>
  </sheetData>
  <sheetProtection algorithmName="SHA-512" hashValue="zuc6dhvG762bmnKzzQQ7T3FCSgiMkJPgnCHv/QTNI2MpGW6nl0Y68PGpKxfjGK9apB7OQrSPagKq5QEU6MxAMw==" saltValue="nHResaRs+2rYRAzOe9F8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2023-02-20T06:34:41Z</dcterms:created>
  <dcterms:modified xsi:type="dcterms:W3CDTF">2023-10-17T09:31:41Z</dcterms:modified>
  <cp:category/>
</cp:coreProperties>
</file>